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5.xml" ContentType="application/vnd.openxmlformats-officedocument.drawing+xml"/>
  <Override PartName="/xl/embeddings/oleObject4.bin" ContentType="application/vnd.openxmlformats-officedocument.oleObject"/>
  <Override PartName="/xl/embeddings/oleObject5.bin" ContentType="application/vnd.openxmlformats-officedocument.oleObject"/>
  <Override PartName="/xl/drawings/drawing6.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9780" yWindow="1350" windowWidth="11325" windowHeight="12435" tabRatio="903"/>
  </bookViews>
  <sheets>
    <sheet name="Cover Sheet" sheetId="18" r:id="rId1"/>
    <sheet name="Version Control" sheetId="1" r:id="rId2"/>
    <sheet name="DSU Connection Process" sheetId="20" r:id="rId3"/>
    <sheet name="Signal Req. &amp; Process Notes" sheetId="26" r:id="rId4"/>
    <sheet name="0) Operational Data" sheetId="21" r:id="rId5"/>
    <sheet name="0 ) Inst.Info &amp; Contact Details" sheetId="27" r:id="rId6"/>
    <sheet name="1) Signal List" sheetId="3" r:id="rId7"/>
    <sheet name="2) DSU Wiring Completion Cert" sheetId="5" r:id="rId8"/>
    <sheet name="3) ESB Telecoms RTU Cert" sheetId="6" r:id="rId9"/>
    <sheet name="4) EMS Database Setup Cert" sheetId="7" r:id="rId10"/>
    <sheet name="5) Pre Grid Code Check" sheetId="9" r:id="rId11"/>
    <sheet name="ETIE Layout" sheetId="10" r:id="rId12"/>
    <sheet name="6) Grid Code Tests" sheetId="29" r:id="rId13"/>
    <sheet name="7) Test request Profiles" sheetId="28" r:id="rId14"/>
  </sheets>
  <definedNames>
    <definedName name="_xlnm.Print_Area" localSheetId="5">'0 ) Inst.Info &amp; Contact Details'!$A$1:$K$58</definedName>
    <definedName name="_xlnm.Print_Area" localSheetId="4">'0) Operational Data'!$A$1:$J$28</definedName>
    <definedName name="_xlnm.Print_Area" localSheetId="6">'1) Signal List'!$A$1:$I$107</definedName>
    <definedName name="_xlnm.Print_Area" localSheetId="7">'2) DSU Wiring Completion Cert'!$A$1:$J$131</definedName>
    <definedName name="_xlnm.Print_Area" localSheetId="8">'3) ESB Telecoms RTU Cert'!$A$1:$I$125</definedName>
    <definedName name="_xlnm.Print_Area" localSheetId="9">'4) EMS Database Setup Cert'!$A$1:$H$30</definedName>
    <definedName name="_xlnm.Print_Area" localSheetId="10">'5) Pre Grid Code Check'!$A$1:$L$116</definedName>
    <definedName name="_xlnm.Print_Area" localSheetId="12">'6) Grid Code Tests'!$A$1:$CD$33</definedName>
    <definedName name="_xlnm.Print_Area" localSheetId="13">'7) Test request Profiles'!$A$1:$G$54</definedName>
    <definedName name="_xlnm.Print_Area" localSheetId="0">'Cover Sheet'!$A$2:$E$50</definedName>
    <definedName name="_xlnm.Print_Area" localSheetId="1">'Version Control'!$A$2:$H$46</definedName>
    <definedName name="Z_87DE1C7C_F92F_4056_9C7F_506D880140E3_.wvu.PrintArea" localSheetId="6" hidden="1">'1) Signal List'!$A$1:$M$107</definedName>
    <definedName name="Z_87DE1C7C_F92F_4056_9C7F_506D880140E3_.wvu.PrintArea" localSheetId="7" hidden="1">'2) DSU Wiring Completion Cert'!$A$1:$J$131</definedName>
    <definedName name="Z_87DE1C7C_F92F_4056_9C7F_506D880140E3_.wvu.PrintArea" localSheetId="8" hidden="1">'3) ESB Telecoms RTU Cert'!$A$1:$I$120</definedName>
    <definedName name="Z_87DE1C7C_F92F_4056_9C7F_506D880140E3_.wvu.PrintArea" localSheetId="9" hidden="1">'4) EMS Database Setup Cert'!$A$1:$I$6</definedName>
    <definedName name="Z_87DE1C7C_F92F_4056_9C7F_506D880140E3_.wvu.PrintArea" localSheetId="10" hidden="1">'5) Pre Grid Code Check'!$A$1:$L$116</definedName>
    <definedName name="Z_87DE1C7C_F92F_4056_9C7F_506D880140E3_.wvu.PrintArea" localSheetId="0" hidden="1">'Cover Sheet'!$A$2:$K$45</definedName>
    <definedName name="Z_87DE1C7C_F92F_4056_9C7F_506D880140E3_.wvu.PrintArea" localSheetId="1" hidden="1">'Version Control'!$A$3:$H$46</definedName>
    <definedName name="Z_8FEB7A62_C27E_4A47_904B_03FBF7DEE104_.wvu.PrintArea" localSheetId="6" hidden="1">'1) Signal List'!$A$1:$I$101</definedName>
    <definedName name="Z_8FEB7A62_C27E_4A47_904B_03FBF7DEE104_.wvu.PrintArea" localSheetId="7" hidden="1">'2) DSU Wiring Completion Cert'!$A$1:$I$98</definedName>
    <definedName name="Z_8FEB7A62_C27E_4A47_904B_03FBF7DEE104_.wvu.PrintArea" localSheetId="8" hidden="1">'3) ESB Telecoms RTU Cert'!$A$1:$H$98</definedName>
    <definedName name="Z_8FEB7A62_C27E_4A47_904B_03FBF7DEE104_.wvu.PrintArea" localSheetId="9" hidden="1">'4) EMS Database Setup Cert'!$A$1:$H$3</definedName>
    <definedName name="Z_8FEB7A62_C27E_4A47_904B_03FBF7DEE104_.wvu.PrintArea" localSheetId="10" hidden="1">'5) Pre Grid Code Check'!$A$1:$I$98</definedName>
  </definedNames>
  <calcPr calcId="144525"/>
  <customWorkbookViews>
    <customWorkbookView name="Build - Personal View" guid="{8FEB7A62-C27E-4A47-904B-03FBF7DEE104}" mergeInterval="0" personalView="1" maximized="1" windowWidth="1276" windowHeight="747" activeSheetId="3"/>
    <customWorkbookView name="Administrator - Personal View" guid="{87DE1C7C-F92F-4056-9C7F-506D880140E3}" mergeInterval="0" personalView="1" maximized="1" xWindow="1" yWindow="1" windowWidth="1680" windowHeight="832" tabRatio="903" activeSheetId="6"/>
  </customWorkbookViews>
</workbook>
</file>

<file path=xl/calcChain.xml><?xml version="1.0" encoding="utf-8"?>
<calcChain xmlns="http://schemas.openxmlformats.org/spreadsheetml/2006/main">
  <c r="F9" i="28" l="1"/>
  <c r="C3" i="3"/>
  <c r="A2" i="27"/>
  <c r="H16" i="27"/>
  <c r="H14" i="27"/>
  <c r="H10" i="27"/>
  <c r="C118" i="10" l="1"/>
  <c r="C117" i="10"/>
  <c r="C116" i="10"/>
  <c r="C115" i="10"/>
  <c r="C114" i="10"/>
  <c r="C113" i="10"/>
  <c r="A118" i="10"/>
  <c r="A117" i="10"/>
  <c r="A116" i="10"/>
  <c r="A115" i="10"/>
  <c r="A114" i="10"/>
  <c r="A113" i="10"/>
  <c r="A112" i="10"/>
  <c r="E58" i="3"/>
  <c r="E57" i="3"/>
  <c r="J12" i="21" l="1"/>
  <c r="J11" i="21"/>
  <c r="J10" i="21"/>
  <c r="J9" i="21"/>
  <c r="J8" i="21"/>
  <c r="J7" i="21"/>
  <c r="G1" i="5"/>
  <c r="A2" i="18"/>
  <c r="E1" i="5" l="1"/>
  <c r="G1" i="9"/>
  <c r="G1" i="7"/>
  <c r="G1" i="6"/>
  <c r="A2" i="1"/>
  <c r="B86" i="3"/>
  <c r="B87" i="3"/>
  <c r="B88" i="3"/>
  <c r="B89" i="3"/>
  <c r="B90" i="3"/>
  <c r="B91" i="3"/>
  <c r="C105" i="10" l="1"/>
  <c r="C106" i="10"/>
  <c r="C107" i="10"/>
  <c r="C108" i="10"/>
  <c r="C109" i="10"/>
  <c r="C110" i="10"/>
  <c r="C111" i="10"/>
  <c r="C112" i="10"/>
  <c r="A111" i="10"/>
  <c r="A110" i="10"/>
  <c r="A109" i="10"/>
  <c r="A108" i="10"/>
  <c r="A107" i="10"/>
  <c r="A106" i="10"/>
  <c r="A105" i="10"/>
  <c r="A104" i="10"/>
  <c r="A103" i="10"/>
  <c r="A102" i="10"/>
  <c r="A99" i="10"/>
  <c r="C104" i="10"/>
  <c r="C103" i="10"/>
  <c r="C102" i="10"/>
  <c r="C101" i="10"/>
  <c r="C100" i="10"/>
  <c r="C99" i="10"/>
  <c r="C98" i="10"/>
  <c r="C97" i="10"/>
  <c r="A100" i="10"/>
  <c r="A101" i="10"/>
  <c r="A98" i="10"/>
  <c r="A97" i="10"/>
  <c r="C96" i="10"/>
  <c r="C95" i="10"/>
  <c r="C94" i="10"/>
  <c r="C93" i="10"/>
  <c r="C92" i="10"/>
  <c r="C91" i="10"/>
  <c r="A96" i="10"/>
  <c r="A95" i="10"/>
  <c r="A94" i="10"/>
  <c r="A93" i="10"/>
  <c r="A92" i="10"/>
  <c r="A91" i="10"/>
  <c r="I71" i="5"/>
  <c r="I67" i="5"/>
  <c r="C90" i="10" l="1"/>
  <c r="C89" i="10"/>
  <c r="A90" i="10"/>
  <c r="A89" i="10"/>
  <c r="C72" i="9"/>
  <c r="D72" i="9"/>
  <c r="E72" i="9"/>
  <c r="F72" i="9"/>
  <c r="B73" i="9"/>
  <c r="H71" i="5"/>
  <c r="H72" i="5"/>
  <c r="G71" i="5"/>
  <c r="G72" i="5"/>
  <c r="F71" i="5"/>
  <c r="F72" i="5"/>
  <c r="E71" i="5"/>
  <c r="E72" i="5"/>
  <c r="D71" i="5"/>
  <c r="D72" i="5"/>
  <c r="C71" i="5"/>
  <c r="C72" i="5"/>
  <c r="A71" i="5"/>
  <c r="B71" i="5"/>
  <c r="C138" i="10"/>
  <c r="B138" i="10"/>
  <c r="A138" i="10"/>
  <c r="A135" i="10"/>
  <c r="A136" i="10"/>
  <c r="B136" i="10"/>
  <c r="C136" i="10"/>
  <c r="C135" i="10"/>
  <c r="B135" i="10"/>
  <c r="A133" i="10"/>
  <c r="B133" i="10"/>
  <c r="C133" i="10"/>
  <c r="C132" i="10"/>
  <c r="B132" i="10"/>
  <c r="A132" i="10"/>
  <c r="C130" i="10"/>
  <c r="B130" i="10"/>
  <c r="A130" i="10"/>
  <c r="C88" i="10"/>
  <c r="C87" i="10"/>
  <c r="C86" i="10"/>
  <c r="C85" i="10"/>
  <c r="C84" i="10"/>
  <c r="C83" i="10"/>
  <c r="A88" i="10"/>
  <c r="A87" i="10"/>
  <c r="A86" i="10"/>
  <c r="A85" i="10"/>
  <c r="A84" i="10"/>
  <c r="A83" i="10"/>
  <c r="C79" i="10"/>
  <c r="B78" i="5"/>
  <c r="C82" i="10" l="1"/>
  <c r="A82" i="10"/>
  <c r="C81" i="10"/>
  <c r="A81" i="10"/>
  <c r="C80" i="10"/>
  <c r="A80" i="10"/>
  <c r="A79" i="10"/>
  <c r="C78" i="10"/>
  <c r="A78" i="10"/>
  <c r="C77" i="10"/>
  <c r="A77" i="10"/>
  <c r="C6" i="10" l="1"/>
  <c r="B6" i="10"/>
  <c r="C5" i="10"/>
  <c r="B5" i="10"/>
  <c r="C4" i="10"/>
  <c r="B4" i="10"/>
  <c r="A4" i="10" l="1"/>
  <c r="C3" i="10"/>
  <c r="B3" i="10"/>
  <c r="A3" i="10"/>
  <c r="H136" i="9"/>
  <c r="G136" i="9"/>
  <c r="F136" i="9"/>
  <c r="E136" i="9"/>
  <c r="D136" i="9"/>
  <c r="C136" i="9"/>
  <c r="B136" i="9"/>
  <c r="A136" i="9"/>
  <c r="H135" i="9"/>
  <c r="G135" i="9"/>
  <c r="F135" i="9"/>
  <c r="E135" i="9"/>
  <c r="D135" i="9"/>
  <c r="C135" i="9"/>
  <c r="B135" i="9"/>
  <c r="A135" i="9"/>
  <c r="H134" i="9"/>
  <c r="G134" i="9"/>
  <c r="F134" i="9"/>
  <c r="E134" i="9"/>
  <c r="D134" i="9"/>
  <c r="C134" i="9"/>
  <c r="B134" i="9"/>
  <c r="A134" i="9"/>
  <c r="H133" i="9"/>
  <c r="G133" i="9"/>
  <c r="F133" i="9"/>
  <c r="E133" i="9"/>
  <c r="D133" i="9"/>
  <c r="C133" i="9"/>
  <c r="B133" i="9"/>
  <c r="A133" i="9"/>
  <c r="H132" i="9"/>
  <c r="G132" i="9"/>
  <c r="F132" i="9"/>
  <c r="E132" i="9"/>
  <c r="D132" i="9"/>
  <c r="C132" i="9"/>
  <c r="B132" i="9"/>
  <c r="A132" i="9"/>
  <c r="H131" i="9"/>
  <c r="G131" i="9"/>
  <c r="F131" i="9"/>
  <c r="E131" i="9"/>
  <c r="D131" i="9"/>
  <c r="C131" i="9"/>
  <c r="B131" i="9"/>
  <c r="A131" i="9"/>
  <c r="H130" i="9"/>
  <c r="G130" i="9"/>
  <c r="F130" i="9"/>
  <c r="E130" i="9"/>
  <c r="D130" i="9"/>
  <c r="C130" i="9"/>
  <c r="B130" i="9"/>
  <c r="A130" i="9"/>
  <c r="H129" i="9"/>
  <c r="G129" i="9"/>
  <c r="F129" i="9"/>
  <c r="E129" i="9"/>
  <c r="D129" i="9"/>
  <c r="C129" i="9"/>
  <c r="B129" i="9"/>
  <c r="A129" i="9"/>
  <c r="H128" i="9"/>
  <c r="G128" i="9"/>
  <c r="F128" i="9"/>
  <c r="E128" i="9"/>
  <c r="D128" i="9"/>
  <c r="C128" i="9"/>
  <c r="B128" i="9"/>
  <c r="A128" i="9"/>
  <c r="H127" i="9"/>
  <c r="G127" i="9"/>
  <c r="F127" i="9"/>
  <c r="E127" i="9"/>
  <c r="D127" i="9"/>
  <c r="C127" i="9"/>
  <c r="B127" i="9"/>
  <c r="A127" i="9"/>
  <c r="H126" i="9"/>
  <c r="G126" i="9"/>
  <c r="F126" i="9"/>
  <c r="E126" i="9"/>
  <c r="D126" i="9"/>
  <c r="C126" i="9"/>
  <c r="B126" i="9"/>
  <c r="A126" i="9"/>
  <c r="H125" i="9"/>
  <c r="G125" i="9"/>
  <c r="F125" i="9"/>
  <c r="E125" i="9"/>
  <c r="D125" i="9"/>
  <c r="C125" i="9"/>
  <c r="B125" i="9"/>
  <c r="A125" i="9"/>
  <c r="H124" i="9"/>
  <c r="G124" i="9"/>
  <c r="F124" i="9"/>
  <c r="E124" i="9"/>
  <c r="D124" i="9"/>
  <c r="C124" i="9"/>
  <c r="B124" i="9"/>
  <c r="A124" i="9"/>
  <c r="H123" i="9"/>
  <c r="G123" i="9"/>
  <c r="F123" i="9"/>
  <c r="E123" i="9"/>
  <c r="D123" i="9"/>
  <c r="C123" i="9"/>
  <c r="B123" i="9"/>
  <c r="A123" i="9"/>
  <c r="H122" i="9"/>
  <c r="G122" i="9"/>
  <c r="F122" i="9"/>
  <c r="E122" i="9"/>
  <c r="D122" i="9"/>
  <c r="C122" i="9"/>
  <c r="B122" i="9"/>
  <c r="A122" i="9"/>
  <c r="H121" i="9"/>
  <c r="G121" i="9"/>
  <c r="F121" i="9"/>
  <c r="E121" i="9"/>
  <c r="D121" i="9"/>
  <c r="C121" i="9"/>
  <c r="B121" i="9"/>
  <c r="A121" i="9"/>
  <c r="H120" i="9"/>
  <c r="G120" i="9"/>
  <c r="F120" i="9"/>
  <c r="E120" i="9"/>
  <c r="D120" i="9"/>
  <c r="C120" i="9"/>
  <c r="B120" i="9"/>
  <c r="A120" i="9"/>
  <c r="H119" i="9"/>
  <c r="G119" i="9"/>
  <c r="F119" i="9"/>
  <c r="E119" i="9"/>
  <c r="D119" i="9"/>
  <c r="C119" i="9"/>
  <c r="B119" i="9"/>
  <c r="A119" i="9"/>
  <c r="H118" i="9"/>
  <c r="G118" i="9"/>
  <c r="F118" i="9"/>
  <c r="E118" i="9"/>
  <c r="D118" i="9"/>
  <c r="C118" i="9"/>
  <c r="B118" i="9"/>
  <c r="A118" i="9"/>
  <c r="H117" i="9"/>
  <c r="G117" i="9"/>
  <c r="F117" i="9"/>
  <c r="E117" i="9"/>
  <c r="D117" i="9"/>
  <c r="C117" i="9"/>
  <c r="B117" i="9"/>
  <c r="A117" i="9"/>
  <c r="F116" i="9"/>
  <c r="A116" i="9"/>
  <c r="F115" i="9"/>
  <c r="A115" i="9"/>
  <c r="F114" i="9"/>
  <c r="A114" i="9"/>
  <c r="F113" i="9"/>
  <c r="A113" i="9"/>
  <c r="F112" i="9"/>
  <c r="A112" i="9"/>
  <c r="F111" i="9"/>
  <c r="A111" i="9"/>
  <c r="F110" i="9"/>
  <c r="B110" i="9"/>
  <c r="A110" i="9"/>
  <c r="F109" i="9"/>
  <c r="A109" i="9"/>
  <c r="H106" i="9"/>
  <c r="G106" i="9"/>
  <c r="F106" i="9"/>
  <c r="E106" i="9"/>
  <c r="D106" i="9"/>
  <c r="C106" i="9"/>
  <c r="B106" i="9"/>
  <c r="A106" i="9" l="1"/>
  <c r="H105" i="9"/>
  <c r="G105" i="9"/>
  <c r="B105" i="9"/>
  <c r="A105" i="9"/>
  <c r="H104" i="9"/>
  <c r="G104" i="9"/>
  <c r="F104" i="9"/>
  <c r="E104" i="9"/>
  <c r="D104" i="9"/>
  <c r="C104" i="9"/>
  <c r="B104" i="9"/>
  <c r="A104" i="9"/>
  <c r="H103" i="9"/>
  <c r="G103" i="9"/>
  <c r="F103" i="9"/>
  <c r="D103" i="9"/>
  <c r="C103" i="9"/>
  <c r="B103" i="9"/>
  <c r="A103" i="9"/>
  <c r="H102" i="9"/>
  <c r="G102" i="9"/>
  <c r="F102" i="9"/>
  <c r="E102" i="9"/>
  <c r="D102" i="9"/>
  <c r="C102" i="9"/>
  <c r="B102" i="9"/>
  <c r="A102" i="9"/>
  <c r="H101" i="9"/>
  <c r="G101" i="9"/>
  <c r="F101" i="9"/>
  <c r="E101" i="9"/>
  <c r="D101" i="9"/>
  <c r="C101" i="9"/>
  <c r="B101" i="9"/>
  <c r="A101" i="9"/>
  <c r="H100" i="9"/>
  <c r="G100" i="9"/>
  <c r="F100" i="9"/>
  <c r="E100" i="9"/>
  <c r="D100" i="9"/>
  <c r="C100" i="9"/>
  <c r="B100" i="9"/>
  <c r="A100" i="9"/>
  <c r="H99" i="9"/>
  <c r="G99" i="9"/>
  <c r="F99" i="9"/>
  <c r="E99" i="9"/>
  <c r="D99" i="9"/>
  <c r="C99" i="9"/>
  <c r="B99" i="9"/>
  <c r="A99" i="9"/>
  <c r="H97" i="9"/>
  <c r="G97" i="9"/>
  <c r="B97" i="9"/>
  <c r="A97" i="9"/>
  <c r="H95" i="9"/>
  <c r="G95" i="9"/>
  <c r="F95" i="9"/>
  <c r="E95" i="9"/>
  <c r="D95" i="9"/>
  <c r="C95" i="9"/>
  <c r="B95" i="9"/>
  <c r="A95" i="9"/>
  <c r="H94" i="9"/>
  <c r="G94" i="9"/>
  <c r="F94" i="9"/>
  <c r="E94" i="9"/>
  <c r="D94" i="9"/>
  <c r="C94" i="9"/>
  <c r="B94" i="9"/>
  <c r="A94" i="9"/>
  <c r="H93" i="9"/>
  <c r="G93" i="9"/>
  <c r="F93" i="9"/>
  <c r="E93" i="9"/>
  <c r="D93" i="9"/>
  <c r="C93" i="9"/>
  <c r="B93" i="9"/>
  <c r="A93" i="9"/>
  <c r="H92" i="9"/>
  <c r="G92" i="9"/>
  <c r="F92" i="9"/>
  <c r="E92" i="9"/>
  <c r="D92" i="9"/>
  <c r="C92" i="9"/>
  <c r="B92" i="9"/>
  <c r="A92" i="9"/>
  <c r="H91" i="9"/>
  <c r="G91" i="9"/>
  <c r="F91" i="9"/>
  <c r="E91" i="9"/>
  <c r="D91" i="9"/>
  <c r="C91" i="9"/>
  <c r="B91" i="9"/>
  <c r="A91" i="9"/>
  <c r="H90" i="9"/>
  <c r="G90" i="9"/>
  <c r="F90" i="9"/>
  <c r="E90" i="9"/>
  <c r="D90" i="9"/>
  <c r="C90" i="9"/>
  <c r="B90" i="9"/>
  <c r="A90" i="9"/>
  <c r="H89" i="9"/>
  <c r="G89" i="9"/>
  <c r="F89" i="9"/>
  <c r="E89" i="9"/>
  <c r="D89" i="9"/>
  <c r="C89" i="9"/>
  <c r="B89" i="9"/>
  <c r="A89" i="9"/>
  <c r="H88" i="9"/>
  <c r="G88" i="9"/>
  <c r="F88" i="9"/>
  <c r="E88" i="9"/>
  <c r="D88" i="9"/>
  <c r="C88" i="9"/>
  <c r="B88" i="9"/>
  <c r="A88" i="9"/>
  <c r="H87" i="9"/>
  <c r="G87" i="9"/>
  <c r="F87" i="9"/>
  <c r="E87" i="9"/>
  <c r="D87" i="9"/>
  <c r="C87" i="9"/>
  <c r="A87" i="9"/>
  <c r="H86" i="9"/>
  <c r="G86" i="9"/>
  <c r="F86" i="9"/>
  <c r="E86" i="9"/>
  <c r="D86" i="9"/>
  <c r="C86" i="9"/>
  <c r="A86" i="9"/>
  <c r="H85" i="9"/>
  <c r="G85" i="9"/>
  <c r="F85" i="9"/>
  <c r="E85" i="9"/>
  <c r="D85" i="9"/>
  <c r="C85" i="9"/>
  <c r="B85" i="9"/>
  <c r="A85" i="9"/>
  <c r="H84" i="9"/>
  <c r="G84" i="9"/>
  <c r="F84" i="9"/>
  <c r="E84" i="9"/>
  <c r="D84" i="9"/>
  <c r="C84" i="9"/>
  <c r="B84" i="9"/>
  <c r="A84" i="9"/>
  <c r="H83" i="9"/>
  <c r="G83" i="9"/>
  <c r="F83" i="9"/>
  <c r="E83" i="9"/>
  <c r="D83" i="9"/>
  <c r="C83" i="9"/>
  <c r="B83" i="9"/>
  <c r="A83" i="9"/>
  <c r="H82" i="9"/>
  <c r="G82" i="9"/>
  <c r="F82" i="9"/>
  <c r="E82" i="9"/>
  <c r="D82" i="9"/>
  <c r="C82" i="9"/>
  <c r="B82" i="9"/>
  <c r="A82" i="9"/>
  <c r="H81" i="9"/>
  <c r="G81" i="9"/>
  <c r="F81" i="9"/>
  <c r="E81" i="9"/>
  <c r="D81" i="9"/>
  <c r="C81" i="9"/>
  <c r="B81" i="9"/>
  <c r="A81" i="9"/>
  <c r="H80" i="9"/>
  <c r="G80" i="9"/>
  <c r="F80" i="9"/>
  <c r="E80" i="9"/>
  <c r="D80" i="9"/>
  <c r="C80" i="9"/>
  <c r="B80" i="9"/>
  <c r="A80" i="9"/>
  <c r="H79" i="9"/>
  <c r="G79" i="9"/>
  <c r="F79" i="9"/>
  <c r="E79" i="9"/>
  <c r="D79" i="9"/>
  <c r="C79" i="9"/>
  <c r="B79" i="9"/>
  <c r="A79" i="9"/>
  <c r="H78" i="9"/>
  <c r="G78" i="9"/>
  <c r="F78" i="9"/>
  <c r="E78" i="9"/>
  <c r="D78" i="9"/>
  <c r="C78" i="9"/>
  <c r="B78" i="9"/>
  <c r="A78" i="9"/>
  <c r="H77" i="9"/>
  <c r="G77" i="9"/>
  <c r="F77" i="9"/>
  <c r="E77" i="9"/>
  <c r="D77" i="9"/>
  <c r="C77" i="9"/>
  <c r="B77" i="9"/>
  <c r="A77" i="9"/>
  <c r="H76" i="9"/>
  <c r="G76" i="9"/>
  <c r="C76" i="9"/>
  <c r="B76" i="9"/>
  <c r="A76" i="9"/>
  <c r="H75" i="9"/>
  <c r="G75" i="9"/>
  <c r="F75" i="9"/>
  <c r="E75" i="9"/>
  <c r="D75" i="9"/>
  <c r="C75" i="9"/>
  <c r="B75" i="9"/>
  <c r="A75" i="9"/>
  <c r="H74" i="9"/>
  <c r="G74" i="9"/>
  <c r="F74" i="9"/>
  <c r="E74" i="9"/>
  <c r="D74" i="9"/>
  <c r="C74" i="9"/>
  <c r="B74" i="9"/>
  <c r="A74" i="9"/>
  <c r="H73" i="9"/>
  <c r="G73" i="9"/>
  <c r="F73" i="9"/>
  <c r="A73" i="9"/>
  <c r="H72" i="9"/>
  <c r="G72" i="9"/>
  <c r="B72" i="9"/>
  <c r="A72" i="9"/>
  <c r="H71" i="9"/>
  <c r="G71" i="9"/>
  <c r="F71" i="9"/>
  <c r="E71" i="9"/>
  <c r="D71" i="9"/>
  <c r="C71" i="9"/>
  <c r="B71" i="9"/>
  <c r="A71" i="9"/>
  <c r="H70" i="9"/>
  <c r="G70" i="9"/>
  <c r="F70" i="9"/>
  <c r="E70" i="9"/>
  <c r="D70" i="9"/>
  <c r="C70" i="9"/>
  <c r="B70" i="9"/>
  <c r="A70" i="9"/>
  <c r="H69" i="9"/>
  <c r="G69" i="9"/>
  <c r="F69" i="9"/>
  <c r="E69" i="9"/>
  <c r="D69" i="9"/>
  <c r="C69" i="9"/>
  <c r="B69" i="9"/>
  <c r="A69" i="9"/>
  <c r="H68" i="9"/>
  <c r="G68" i="9"/>
  <c r="F68" i="9"/>
  <c r="E68" i="9"/>
  <c r="D68" i="9"/>
  <c r="C68" i="9"/>
  <c r="B68" i="9"/>
  <c r="A68" i="9"/>
  <c r="H67" i="9"/>
  <c r="G67" i="9"/>
  <c r="F67" i="9"/>
  <c r="E67" i="9"/>
  <c r="D67" i="9"/>
  <c r="C67" i="9"/>
  <c r="B67" i="9"/>
  <c r="A67" i="9"/>
  <c r="H66" i="9"/>
  <c r="G66" i="9"/>
  <c r="F66" i="9"/>
  <c r="E66" i="9"/>
  <c r="D66" i="9"/>
  <c r="C66" i="9"/>
  <c r="B66" i="9"/>
  <c r="A66" i="9"/>
  <c r="H65" i="9"/>
  <c r="G65" i="9"/>
  <c r="F65" i="9"/>
  <c r="E65" i="9"/>
  <c r="D65" i="9"/>
  <c r="C65" i="9"/>
  <c r="B65" i="9"/>
  <c r="A65" i="9"/>
  <c r="H64" i="9"/>
  <c r="G64" i="9"/>
  <c r="F64" i="9"/>
  <c r="E64" i="9"/>
  <c r="D64" i="9"/>
  <c r="C64" i="9"/>
  <c r="B64" i="9"/>
  <c r="A64" i="9"/>
  <c r="H63" i="9"/>
  <c r="G63" i="9"/>
  <c r="F63" i="9"/>
  <c r="E63" i="9"/>
  <c r="D63" i="9"/>
  <c r="C63" i="9"/>
  <c r="B63" i="9"/>
  <c r="A63" i="9"/>
  <c r="H62" i="9"/>
  <c r="G62" i="9"/>
  <c r="F62" i="9"/>
  <c r="E62" i="9"/>
  <c r="D62" i="9"/>
  <c r="C62" i="9"/>
  <c r="B62" i="9"/>
  <c r="A62" i="9"/>
  <c r="H61" i="9"/>
  <c r="G61" i="9"/>
  <c r="F61" i="9"/>
  <c r="E61" i="9"/>
  <c r="D61" i="9"/>
  <c r="C61" i="9"/>
  <c r="B61" i="9"/>
  <c r="A61" i="9"/>
  <c r="H60" i="9"/>
  <c r="G60" i="9"/>
  <c r="F60" i="9"/>
  <c r="E60" i="9"/>
  <c r="D60" i="9"/>
  <c r="C60" i="9"/>
  <c r="B60" i="9"/>
  <c r="A60" i="9"/>
  <c r="H59" i="9"/>
  <c r="G59" i="9"/>
  <c r="F59" i="9"/>
  <c r="E59" i="9"/>
  <c r="D59" i="9"/>
  <c r="C59" i="9"/>
  <c r="B59" i="9"/>
  <c r="A59" i="9"/>
  <c r="H58" i="9"/>
  <c r="G58" i="9"/>
  <c r="F58" i="9"/>
  <c r="E58" i="9"/>
  <c r="D58" i="9"/>
  <c r="C58" i="9"/>
  <c r="B58" i="9"/>
  <c r="A58" i="9"/>
  <c r="H57" i="9"/>
  <c r="G57" i="9"/>
  <c r="F57" i="9"/>
  <c r="E57" i="9"/>
  <c r="D57" i="9"/>
  <c r="C57" i="9"/>
  <c r="B57" i="9"/>
  <c r="A57" i="9"/>
  <c r="H56" i="9"/>
  <c r="G56" i="9"/>
  <c r="F56" i="9"/>
  <c r="E56" i="9"/>
  <c r="D56" i="9"/>
  <c r="C56" i="9"/>
  <c r="B56" i="9"/>
  <c r="A56" i="9"/>
  <c r="H55" i="9"/>
  <c r="G55" i="9"/>
  <c r="F55" i="9"/>
  <c r="E55" i="9"/>
  <c r="D55" i="9"/>
  <c r="C55" i="9"/>
  <c r="B55" i="9"/>
  <c r="A55" i="9"/>
  <c r="H54" i="9"/>
  <c r="G54" i="9"/>
  <c r="F54" i="9"/>
  <c r="E54" i="9"/>
  <c r="D54" i="9"/>
  <c r="C54" i="9"/>
  <c r="B54" i="9"/>
  <c r="A54" i="9"/>
  <c r="H53" i="9"/>
  <c r="G53" i="9"/>
  <c r="F53" i="9"/>
  <c r="D53" i="9"/>
  <c r="C53" i="9"/>
  <c r="B53" i="9"/>
  <c r="A53" i="9"/>
  <c r="H52" i="9"/>
  <c r="G52" i="9"/>
  <c r="F52" i="9"/>
  <c r="D52" i="9"/>
  <c r="C52" i="9"/>
  <c r="B52" i="9"/>
  <c r="A52" i="9"/>
  <c r="H51" i="9"/>
  <c r="G51" i="9"/>
  <c r="F51" i="9"/>
  <c r="E51" i="9"/>
  <c r="D51" i="9"/>
  <c r="C51" i="9"/>
  <c r="B51" i="9"/>
  <c r="A51" i="9"/>
  <c r="H50" i="9"/>
  <c r="G50" i="9"/>
  <c r="F50" i="9"/>
  <c r="E50" i="9"/>
  <c r="D50" i="9"/>
  <c r="C50" i="9"/>
  <c r="B50" i="9"/>
  <c r="A50" i="9"/>
  <c r="H49" i="9"/>
  <c r="G49" i="9"/>
  <c r="F49" i="9"/>
  <c r="E49" i="9"/>
  <c r="D49" i="9"/>
  <c r="C49" i="9"/>
  <c r="B49" i="9"/>
  <c r="A49" i="9"/>
  <c r="H48" i="9"/>
  <c r="G48" i="9"/>
  <c r="F48" i="9"/>
  <c r="D48" i="9"/>
  <c r="C48" i="9"/>
  <c r="B48" i="9"/>
  <c r="A48" i="9"/>
  <c r="H47" i="9"/>
  <c r="G47" i="9"/>
  <c r="F47" i="9"/>
  <c r="D47" i="9"/>
  <c r="C47" i="9"/>
  <c r="B47" i="9"/>
  <c r="A47" i="9"/>
  <c r="H46" i="9"/>
  <c r="G46" i="9"/>
  <c r="F46" i="9"/>
  <c r="E46" i="9"/>
  <c r="D46" i="9"/>
  <c r="C46" i="9"/>
  <c r="B46" i="9"/>
  <c r="A46" i="9"/>
  <c r="H45" i="9"/>
  <c r="G45" i="9"/>
  <c r="F45" i="9"/>
  <c r="E45" i="9"/>
  <c r="D45" i="9"/>
  <c r="C45" i="9"/>
  <c r="B45" i="9"/>
  <c r="A45" i="9"/>
  <c r="H44" i="9"/>
  <c r="G44" i="9"/>
  <c r="F44" i="9"/>
  <c r="E44" i="9"/>
  <c r="D44" i="9"/>
  <c r="C44" i="9"/>
  <c r="B44" i="9"/>
  <c r="A44" i="9"/>
  <c r="H43" i="9"/>
  <c r="G43" i="9"/>
  <c r="F43" i="9"/>
  <c r="E43" i="9"/>
  <c r="D43" i="9"/>
  <c r="C43" i="9"/>
  <c r="B43" i="9"/>
  <c r="A43" i="9"/>
  <c r="H42" i="9"/>
  <c r="G42" i="9"/>
  <c r="B42" i="9"/>
  <c r="A42" i="9"/>
  <c r="H41" i="9"/>
  <c r="G41" i="9"/>
  <c r="F41" i="9"/>
  <c r="E41" i="9"/>
  <c r="D41" i="9"/>
  <c r="C41" i="9"/>
  <c r="B41" i="9"/>
  <c r="A41" i="9"/>
  <c r="H40" i="9"/>
  <c r="G40" i="9"/>
  <c r="F40" i="9"/>
  <c r="E40" i="9"/>
  <c r="D40" i="9"/>
  <c r="C40" i="9"/>
  <c r="B40" i="9"/>
  <c r="A40" i="9"/>
  <c r="H39" i="9"/>
  <c r="G39" i="9"/>
  <c r="F39" i="9"/>
  <c r="E39" i="9"/>
  <c r="D39" i="9"/>
  <c r="C39" i="9"/>
  <c r="B39" i="9"/>
  <c r="A39" i="9"/>
  <c r="H38" i="9"/>
  <c r="G38" i="9"/>
  <c r="F38" i="9"/>
  <c r="E38" i="9"/>
  <c r="D38" i="9"/>
  <c r="C38" i="9"/>
  <c r="B38" i="9"/>
  <c r="A38" i="9"/>
  <c r="H37" i="9"/>
  <c r="G37" i="9"/>
  <c r="F37" i="9"/>
  <c r="E37" i="9"/>
  <c r="D37" i="9"/>
  <c r="C37" i="9"/>
  <c r="B37" i="9"/>
  <c r="A37" i="9"/>
  <c r="H36" i="9"/>
  <c r="G36" i="9"/>
  <c r="F36" i="9"/>
  <c r="E36" i="9"/>
  <c r="D36" i="9"/>
  <c r="C36" i="9"/>
  <c r="B36" i="9"/>
  <c r="A36" i="9"/>
  <c r="H35" i="9"/>
  <c r="G35" i="9"/>
  <c r="F35" i="9"/>
  <c r="E35" i="9"/>
  <c r="D35" i="9"/>
  <c r="C35" i="9"/>
  <c r="B35" i="9"/>
  <c r="A35" i="9"/>
  <c r="H34" i="9"/>
  <c r="G34" i="9"/>
  <c r="F34" i="9"/>
  <c r="E34" i="9"/>
  <c r="D34" i="9"/>
  <c r="C34" i="9"/>
  <c r="B34" i="9"/>
  <c r="A34" i="9"/>
  <c r="H33" i="9"/>
  <c r="G33" i="9"/>
  <c r="F33" i="9"/>
  <c r="E33" i="9"/>
  <c r="D33" i="9"/>
  <c r="C33" i="9"/>
  <c r="B33" i="9"/>
  <c r="A33" i="9"/>
  <c r="H32" i="9"/>
  <c r="G32" i="9"/>
  <c r="F32" i="9"/>
  <c r="E32" i="9"/>
  <c r="D32" i="9"/>
  <c r="C32" i="9"/>
  <c r="B32" i="9"/>
  <c r="A32" i="9"/>
  <c r="H31" i="9"/>
  <c r="G31" i="9"/>
  <c r="F31" i="9"/>
  <c r="E31" i="9"/>
  <c r="D31" i="9"/>
  <c r="C31" i="9"/>
  <c r="B31" i="9"/>
  <c r="A31" i="9"/>
  <c r="H30" i="9"/>
  <c r="G30" i="9"/>
  <c r="F30" i="9"/>
  <c r="E30" i="9"/>
  <c r="D30" i="9"/>
  <c r="C30" i="9"/>
  <c r="B30" i="9"/>
  <c r="A30" i="9"/>
  <c r="H29" i="9"/>
  <c r="G29" i="9"/>
  <c r="F29" i="9"/>
  <c r="E29" i="9"/>
  <c r="D29" i="9"/>
  <c r="C29" i="9"/>
  <c r="B29" i="9"/>
  <c r="A29" i="9"/>
  <c r="H28" i="9"/>
  <c r="G28" i="9"/>
  <c r="F28" i="9"/>
  <c r="E28" i="9"/>
  <c r="D28" i="9"/>
  <c r="C28" i="9"/>
  <c r="B28" i="9"/>
  <c r="A28" i="9"/>
  <c r="H27" i="9"/>
  <c r="G27" i="9"/>
  <c r="F27" i="9"/>
  <c r="E27" i="9"/>
  <c r="D27" i="9"/>
  <c r="C27" i="9"/>
  <c r="B27" i="9"/>
  <c r="A27" i="9"/>
  <c r="H26" i="9"/>
  <c r="G26" i="9"/>
  <c r="F26" i="9"/>
  <c r="E26" i="9"/>
  <c r="D26" i="9"/>
  <c r="C26" i="9"/>
  <c r="B26" i="9"/>
  <c r="A26" i="9"/>
  <c r="H25" i="9"/>
  <c r="G25" i="9"/>
  <c r="F25" i="9"/>
  <c r="E25" i="9"/>
  <c r="D25" i="9"/>
  <c r="C25" i="9"/>
  <c r="B25" i="9"/>
  <c r="A25" i="9"/>
  <c r="H24" i="9"/>
  <c r="G24" i="9"/>
  <c r="F24" i="9"/>
  <c r="E24" i="9"/>
  <c r="D24" i="9"/>
  <c r="C24" i="9"/>
  <c r="B24" i="9"/>
  <c r="A24" i="9"/>
  <c r="H23" i="9"/>
  <c r="G23" i="9"/>
  <c r="F23" i="9"/>
  <c r="E23" i="9"/>
  <c r="D23" i="9"/>
  <c r="C23" i="9"/>
  <c r="B23" i="9"/>
  <c r="A23" i="9"/>
  <c r="H22" i="9"/>
  <c r="G22" i="9"/>
  <c r="F22" i="9"/>
  <c r="E22" i="9"/>
  <c r="D22" i="9"/>
  <c r="C22" i="9"/>
  <c r="B22" i="9"/>
  <c r="A22" i="9"/>
  <c r="H21" i="9"/>
  <c r="G21" i="9"/>
  <c r="F21" i="9"/>
  <c r="E21" i="9"/>
  <c r="D21" i="9"/>
  <c r="C21" i="9"/>
  <c r="B21" i="9"/>
  <c r="A21" i="9"/>
  <c r="H20" i="9"/>
  <c r="G20" i="9"/>
  <c r="F20" i="9"/>
  <c r="E20" i="9"/>
  <c r="D20" i="9"/>
  <c r="C20" i="9"/>
  <c r="B20" i="9"/>
  <c r="A20" i="9"/>
  <c r="H19" i="9"/>
  <c r="G19" i="9"/>
  <c r="F19" i="9"/>
  <c r="E19" i="9"/>
  <c r="D19" i="9"/>
  <c r="C19" i="9"/>
  <c r="B19" i="9"/>
  <c r="A19" i="9"/>
  <c r="H18" i="9"/>
  <c r="G18" i="9"/>
  <c r="F18" i="9"/>
  <c r="E18" i="9"/>
  <c r="D18" i="9"/>
  <c r="C18" i="9"/>
  <c r="B18" i="9"/>
  <c r="A18" i="9"/>
  <c r="H17" i="9"/>
  <c r="G17" i="9"/>
  <c r="F17" i="9"/>
  <c r="E17" i="9"/>
  <c r="D17" i="9"/>
  <c r="C17" i="9"/>
  <c r="B17" i="9"/>
  <c r="A17" i="9"/>
  <c r="H16" i="9"/>
  <c r="G16" i="9"/>
  <c r="F16" i="9"/>
  <c r="E16" i="9"/>
  <c r="D16" i="9"/>
  <c r="C16" i="9"/>
  <c r="B16" i="9"/>
  <c r="A16" i="9"/>
  <c r="H15" i="9"/>
  <c r="G15" i="9"/>
  <c r="F15" i="9"/>
  <c r="E15" i="9"/>
  <c r="D15" i="9"/>
  <c r="C15" i="9"/>
  <c r="B15" i="9"/>
  <c r="A15" i="9"/>
  <c r="H14" i="9"/>
  <c r="G14" i="9"/>
  <c r="F14" i="9"/>
  <c r="E14" i="9"/>
  <c r="D14" i="9"/>
  <c r="C14" i="9"/>
  <c r="B14" i="9"/>
  <c r="A14" i="9"/>
  <c r="H13" i="9"/>
  <c r="G13" i="9"/>
  <c r="F13" i="9"/>
  <c r="E13" i="9"/>
  <c r="D13" i="9"/>
  <c r="C13" i="9"/>
  <c r="B13" i="9"/>
  <c r="A13" i="9"/>
  <c r="H12" i="9"/>
  <c r="G12" i="9"/>
  <c r="F12" i="9"/>
  <c r="E12" i="9"/>
  <c r="D12" i="9"/>
  <c r="C12" i="9"/>
  <c r="A12" i="9"/>
  <c r="H11" i="9"/>
  <c r="G11" i="9"/>
  <c r="F11" i="9"/>
  <c r="E11" i="9"/>
  <c r="D11" i="9"/>
  <c r="C11" i="9"/>
  <c r="A11" i="9"/>
  <c r="H10" i="9"/>
  <c r="G10" i="9"/>
  <c r="F10" i="9"/>
  <c r="E10" i="9"/>
  <c r="D10" i="9"/>
  <c r="C10" i="9"/>
  <c r="B10" i="9"/>
  <c r="A10" i="9"/>
  <c r="H9" i="9"/>
  <c r="G9" i="9"/>
  <c r="F9" i="9"/>
  <c r="E9" i="9"/>
  <c r="D9" i="9"/>
  <c r="C9" i="9"/>
  <c r="B9" i="9"/>
  <c r="A9" i="9"/>
  <c r="G8" i="9"/>
  <c r="F8" i="9"/>
  <c r="E8" i="9"/>
  <c r="D8" i="9"/>
  <c r="C8" i="9"/>
  <c r="B8" i="9"/>
  <c r="A8" i="9"/>
  <c r="H7" i="9"/>
  <c r="G7" i="9"/>
  <c r="C7" i="9"/>
  <c r="B7" i="9"/>
  <c r="A7" i="9"/>
  <c r="H6" i="9"/>
  <c r="G6" i="9"/>
  <c r="F6" i="9"/>
  <c r="E6" i="9"/>
  <c r="D6" i="9"/>
  <c r="C6" i="9"/>
  <c r="B6" i="9"/>
  <c r="A6" i="9"/>
  <c r="H5" i="9"/>
  <c r="G5" i="9"/>
  <c r="F5" i="9"/>
  <c r="E5" i="9"/>
  <c r="D5" i="9"/>
  <c r="C5" i="9"/>
  <c r="B5" i="9"/>
  <c r="A5" i="9"/>
  <c r="H4" i="9"/>
  <c r="G4" i="9"/>
  <c r="F4" i="9"/>
  <c r="E4" i="9"/>
  <c r="D4" i="9"/>
  <c r="C4" i="9"/>
  <c r="B4" i="9"/>
  <c r="A4" i="9"/>
  <c r="F2" i="9"/>
  <c r="E2" i="9"/>
  <c r="D2" i="9"/>
  <c r="C2" i="9"/>
  <c r="B2" i="9"/>
  <c r="A2" i="9"/>
  <c r="F1" i="9"/>
  <c r="E1" i="9"/>
  <c r="D1" i="9"/>
  <c r="C1" i="9"/>
  <c r="B1" i="9"/>
  <c r="A1" i="9"/>
  <c r="H31" i="7" l="1"/>
  <c r="G31" i="7"/>
  <c r="F31" i="7"/>
  <c r="E31" i="7"/>
  <c r="D31" i="7"/>
  <c r="C31" i="7"/>
  <c r="H30" i="7"/>
  <c r="G30" i="7"/>
  <c r="F30" i="7"/>
  <c r="E30" i="7"/>
  <c r="D30" i="7"/>
  <c r="C30" i="7"/>
  <c r="H29" i="7"/>
  <c r="G29" i="7"/>
  <c r="F29" i="7"/>
  <c r="E29" i="7"/>
  <c r="D29" i="7"/>
  <c r="C29" i="7"/>
  <c r="A29" i="7"/>
  <c r="H28" i="7"/>
  <c r="G28" i="7"/>
  <c r="F28" i="7"/>
  <c r="E28" i="7"/>
  <c r="D28" i="7"/>
  <c r="C28" i="7"/>
  <c r="H27" i="7"/>
  <c r="G27" i="7"/>
  <c r="F27" i="7"/>
  <c r="E27" i="7"/>
  <c r="D27" i="7"/>
  <c r="C27" i="7"/>
  <c r="H26" i="7"/>
  <c r="G26" i="7"/>
  <c r="F26" i="7"/>
  <c r="E26" i="7"/>
  <c r="D26" i="7"/>
  <c r="C26" i="7"/>
  <c r="G24" i="7"/>
  <c r="F24" i="7"/>
  <c r="E24" i="7"/>
  <c r="D24" i="7"/>
  <c r="C24" i="7"/>
  <c r="G23" i="7"/>
  <c r="F23" i="7"/>
  <c r="E23" i="7"/>
  <c r="D23" i="7"/>
  <c r="C23" i="7"/>
  <c r="G22" i="7"/>
  <c r="F22" i="7"/>
  <c r="E22" i="7"/>
  <c r="D22" i="7"/>
  <c r="C22" i="7"/>
  <c r="G21" i="7"/>
  <c r="F21" i="7"/>
  <c r="E21" i="7"/>
  <c r="D21" i="7"/>
  <c r="C21" i="7"/>
  <c r="G20" i="7"/>
  <c r="F20" i="7"/>
  <c r="E20" i="7"/>
  <c r="D20" i="7"/>
  <c r="C20" i="7"/>
  <c r="G19" i="7"/>
  <c r="F19" i="7"/>
  <c r="E19" i="7"/>
  <c r="D19" i="7"/>
  <c r="C19" i="7"/>
  <c r="G18" i="7"/>
  <c r="F18" i="7"/>
  <c r="E18" i="7"/>
  <c r="D18" i="7"/>
  <c r="C18" i="7"/>
  <c r="G17" i="7"/>
  <c r="F17" i="7"/>
  <c r="E17" i="7"/>
  <c r="D17" i="7"/>
  <c r="C17" i="7"/>
  <c r="G16" i="7"/>
  <c r="F16" i="7"/>
  <c r="E16" i="7"/>
  <c r="D16" i="7"/>
  <c r="C16" i="7"/>
  <c r="G15" i="7"/>
  <c r="F15" i="7"/>
  <c r="E15" i="7"/>
  <c r="D15" i="7"/>
  <c r="C15" i="7"/>
  <c r="G14" i="7"/>
  <c r="F14" i="7"/>
  <c r="E14" i="7"/>
  <c r="D14" i="7"/>
  <c r="C14" i="7"/>
  <c r="G13" i="7"/>
  <c r="F13" i="7"/>
  <c r="E13" i="7"/>
  <c r="D13" i="7"/>
  <c r="C13" i="7"/>
  <c r="G12" i="7"/>
  <c r="F12" i="7"/>
  <c r="E12" i="7"/>
  <c r="D12" i="7"/>
  <c r="C12" i="7"/>
  <c r="G11" i="7"/>
  <c r="F11" i="7"/>
  <c r="E11" i="7"/>
  <c r="D11" i="7"/>
  <c r="C11" i="7"/>
  <c r="G10" i="7"/>
  <c r="F10" i="7"/>
  <c r="E10" i="7"/>
  <c r="D10" i="7"/>
  <c r="C10" i="7"/>
  <c r="G9" i="7"/>
  <c r="F9" i="7"/>
  <c r="E9" i="7"/>
  <c r="D9" i="7"/>
  <c r="C9" i="7"/>
  <c r="G8" i="7"/>
  <c r="F8" i="7"/>
  <c r="E8" i="7"/>
  <c r="D8" i="7"/>
  <c r="C8" i="7"/>
  <c r="G7" i="7"/>
  <c r="F7" i="7"/>
  <c r="E7" i="7"/>
  <c r="D7" i="7"/>
  <c r="C7" i="7"/>
  <c r="F6" i="7"/>
  <c r="E6" i="7"/>
  <c r="D6" i="7"/>
  <c r="C6" i="7"/>
  <c r="F5" i="7"/>
  <c r="E5" i="7"/>
  <c r="D5" i="7"/>
  <c r="C5" i="7"/>
  <c r="F4" i="7"/>
  <c r="E4" i="7"/>
  <c r="D4" i="7"/>
  <c r="C4" i="7"/>
  <c r="B4" i="7"/>
  <c r="A4" i="7"/>
  <c r="A2" i="7"/>
  <c r="F1" i="7"/>
  <c r="E1" i="7"/>
  <c r="D1" i="7"/>
  <c r="C1" i="7"/>
  <c r="B1" i="7"/>
  <c r="A1" i="7"/>
  <c r="H147" i="6"/>
  <c r="G147" i="6"/>
  <c r="F147" i="6"/>
  <c r="E147" i="6"/>
  <c r="D147" i="6"/>
  <c r="C147" i="6"/>
  <c r="B147" i="6"/>
  <c r="A147" i="6"/>
  <c r="H146" i="6"/>
  <c r="G146" i="6"/>
  <c r="F146" i="6"/>
  <c r="E146" i="6"/>
  <c r="D146" i="6"/>
  <c r="C146" i="6"/>
  <c r="B146" i="6"/>
  <c r="A146" i="6"/>
  <c r="H145" i="6"/>
  <c r="G145" i="6"/>
  <c r="F145" i="6"/>
  <c r="E145" i="6"/>
  <c r="D145" i="6"/>
  <c r="C145" i="6"/>
  <c r="B145" i="6"/>
  <c r="A145" i="6"/>
  <c r="H144" i="6"/>
  <c r="G144" i="6"/>
  <c r="F144" i="6"/>
  <c r="E144" i="6"/>
  <c r="D144" i="6"/>
  <c r="C144" i="6"/>
  <c r="B144" i="6"/>
  <c r="A144" i="6"/>
  <c r="H143" i="6"/>
  <c r="G143" i="6"/>
  <c r="F143" i="6"/>
  <c r="E143" i="6"/>
  <c r="D143" i="6"/>
  <c r="C143" i="6"/>
  <c r="B143" i="6"/>
  <c r="A143" i="6"/>
  <c r="H142" i="6"/>
  <c r="G142" i="6"/>
  <c r="F142" i="6"/>
  <c r="E142" i="6"/>
  <c r="D142" i="6"/>
  <c r="C142" i="6"/>
  <c r="B142" i="6"/>
  <c r="A142" i="6"/>
  <c r="H141" i="6"/>
  <c r="G141" i="6"/>
  <c r="F141" i="6"/>
  <c r="E141" i="6"/>
  <c r="D141" i="6"/>
  <c r="C141" i="6"/>
  <c r="B141" i="6"/>
  <c r="A141" i="6"/>
  <c r="H140" i="6"/>
  <c r="G140" i="6"/>
  <c r="F140" i="6"/>
  <c r="E140" i="6"/>
  <c r="D140" i="6"/>
  <c r="C140" i="6"/>
  <c r="B140" i="6"/>
  <c r="A140" i="6"/>
  <c r="H139" i="6"/>
  <c r="G139" i="6"/>
  <c r="F139" i="6"/>
  <c r="E139" i="6"/>
  <c r="D139" i="6"/>
  <c r="C139" i="6"/>
  <c r="B139" i="6"/>
  <c r="A139" i="6"/>
  <c r="H138" i="6"/>
  <c r="G138" i="6"/>
  <c r="F138" i="6"/>
  <c r="E138" i="6"/>
  <c r="D138" i="6"/>
  <c r="C138" i="6"/>
  <c r="B138" i="6"/>
  <c r="A138" i="6"/>
  <c r="H137" i="6"/>
  <c r="G137" i="6"/>
  <c r="F137" i="6"/>
  <c r="E137" i="6"/>
  <c r="D137" i="6"/>
  <c r="C137" i="6"/>
  <c r="B137" i="6"/>
  <c r="A137" i="6"/>
  <c r="H136" i="6"/>
  <c r="G136" i="6"/>
  <c r="F136" i="6"/>
  <c r="E136" i="6"/>
  <c r="D136" i="6"/>
  <c r="C136" i="6"/>
  <c r="B136" i="6"/>
  <c r="A136" i="6"/>
  <c r="H135" i="6"/>
  <c r="G135" i="6"/>
  <c r="F135" i="6"/>
  <c r="E135" i="6"/>
  <c r="D135" i="6"/>
  <c r="C135" i="6"/>
  <c r="B135" i="6"/>
  <c r="A135" i="6"/>
  <c r="H134" i="6"/>
  <c r="G134" i="6"/>
  <c r="F134" i="6"/>
  <c r="E134" i="6"/>
  <c r="D134" i="6"/>
  <c r="C134" i="6"/>
  <c r="B134" i="6"/>
  <c r="A134" i="6"/>
  <c r="H133" i="6"/>
  <c r="G133" i="6"/>
  <c r="F133" i="6"/>
  <c r="E133" i="6"/>
  <c r="D133" i="6"/>
  <c r="C133" i="6"/>
  <c r="B133" i="6"/>
  <c r="A133" i="6"/>
  <c r="H132" i="6"/>
  <c r="G132" i="6"/>
  <c r="F132" i="6"/>
  <c r="E132" i="6"/>
  <c r="D132" i="6"/>
  <c r="C132" i="6"/>
  <c r="B132" i="6"/>
  <c r="A132" i="6"/>
  <c r="H131" i="6"/>
  <c r="G131" i="6"/>
  <c r="F131" i="6"/>
  <c r="E131" i="6"/>
  <c r="D131" i="6"/>
  <c r="C131" i="6"/>
  <c r="B131" i="6"/>
  <c r="A131" i="6"/>
  <c r="H130" i="6"/>
  <c r="G130" i="6"/>
  <c r="F130" i="6"/>
  <c r="E130" i="6"/>
  <c r="D130" i="6"/>
  <c r="C130" i="6"/>
  <c r="B130" i="6"/>
  <c r="A130" i="6"/>
  <c r="H129" i="6"/>
  <c r="G129" i="6"/>
  <c r="F129" i="6"/>
  <c r="E129" i="6"/>
  <c r="D129" i="6"/>
  <c r="C129" i="6"/>
  <c r="B129" i="6"/>
  <c r="A129" i="6"/>
  <c r="H128" i="6"/>
  <c r="G128" i="6"/>
  <c r="F128" i="6"/>
  <c r="E128" i="6"/>
  <c r="D128" i="6"/>
  <c r="C128" i="6"/>
  <c r="A128" i="6"/>
  <c r="H127" i="6"/>
  <c r="G127" i="6"/>
  <c r="F127" i="6"/>
  <c r="E127" i="6"/>
  <c r="D127" i="6"/>
  <c r="C127" i="6"/>
  <c r="A127" i="6"/>
  <c r="H126" i="6"/>
  <c r="G126" i="6"/>
  <c r="F126" i="6"/>
  <c r="E126" i="6"/>
  <c r="D126" i="6"/>
  <c r="C126" i="6"/>
  <c r="A126" i="6"/>
  <c r="H125" i="6"/>
  <c r="G125" i="6"/>
  <c r="F125" i="6"/>
  <c r="E125" i="6"/>
  <c r="D125" i="6"/>
  <c r="C125" i="6"/>
  <c r="B125" i="6"/>
  <c r="A125" i="6"/>
  <c r="H121" i="6"/>
  <c r="G121" i="6"/>
  <c r="F121" i="6"/>
  <c r="E121" i="6"/>
  <c r="D121" i="6"/>
  <c r="C121" i="6"/>
  <c r="A121" i="6"/>
  <c r="H106" i="6"/>
  <c r="G106" i="6"/>
  <c r="F106" i="6"/>
  <c r="E106" i="6"/>
  <c r="D106" i="6"/>
  <c r="C106" i="6"/>
  <c r="B106" i="6"/>
  <c r="A106" i="6"/>
  <c r="H105" i="6"/>
  <c r="G105" i="6"/>
  <c r="B105" i="6"/>
  <c r="A105" i="6"/>
  <c r="H104" i="6"/>
  <c r="G104" i="6"/>
  <c r="F104" i="6"/>
  <c r="E104" i="6"/>
  <c r="D104" i="6"/>
  <c r="C104" i="6"/>
  <c r="B104" i="6"/>
  <c r="A104" i="6"/>
  <c r="H103" i="6"/>
  <c r="G103" i="6"/>
  <c r="F103" i="6"/>
  <c r="D103" i="6"/>
  <c r="C103" i="6"/>
  <c r="B103" i="6"/>
  <c r="A103" i="6"/>
  <c r="H102" i="6"/>
  <c r="G102" i="6"/>
  <c r="F102" i="6"/>
  <c r="E102" i="6"/>
  <c r="D102" i="6"/>
  <c r="C102" i="6"/>
  <c r="B102" i="6"/>
  <c r="A102" i="6"/>
  <c r="H101" i="6"/>
  <c r="G101" i="6"/>
  <c r="F101" i="6"/>
  <c r="E101" i="6"/>
  <c r="D101" i="6"/>
  <c r="C101" i="6"/>
  <c r="B101" i="6"/>
  <c r="A101" i="6"/>
  <c r="H100" i="6"/>
  <c r="G100" i="6"/>
  <c r="F100" i="6"/>
  <c r="E100" i="6"/>
  <c r="D100" i="6"/>
  <c r="C100" i="6"/>
  <c r="B100" i="6"/>
  <c r="A100" i="6"/>
  <c r="H99" i="6"/>
  <c r="G99" i="6"/>
  <c r="F99" i="6"/>
  <c r="E99" i="6"/>
  <c r="D99" i="6"/>
  <c r="C99" i="6"/>
  <c r="B99" i="6"/>
  <c r="A99" i="6"/>
  <c r="H97" i="6"/>
  <c r="G97" i="6"/>
  <c r="B97" i="6"/>
  <c r="A97" i="6"/>
  <c r="H95" i="6"/>
  <c r="G95" i="6"/>
  <c r="F95" i="6"/>
  <c r="E95" i="6"/>
  <c r="D95" i="6"/>
  <c r="C95" i="6"/>
  <c r="B95" i="6"/>
  <c r="A95" i="6"/>
  <c r="H94" i="6"/>
  <c r="G94" i="6"/>
  <c r="F94" i="6"/>
  <c r="E94" i="6"/>
  <c r="D94" i="6"/>
  <c r="C94" i="6"/>
  <c r="B94" i="6"/>
  <c r="A94" i="6"/>
  <c r="H93" i="6"/>
  <c r="G93" i="6"/>
  <c r="F93" i="6"/>
  <c r="E93" i="6"/>
  <c r="D93" i="6"/>
  <c r="C93" i="6"/>
  <c r="B93" i="6"/>
  <c r="A93" i="6"/>
  <c r="H92" i="6"/>
  <c r="G92" i="6"/>
  <c r="F92" i="6"/>
  <c r="E92" i="6"/>
  <c r="D92" i="6"/>
  <c r="C92" i="6"/>
  <c r="B92" i="6"/>
  <c r="A92" i="6"/>
  <c r="H91" i="6"/>
  <c r="G91" i="6"/>
  <c r="F91" i="6"/>
  <c r="E91" i="6"/>
  <c r="D91" i="6"/>
  <c r="C91" i="6"/>
  <c r="B91" i="6"/>
  <c r="A91" i="6"/>
  <c r="H90" i="6"/>
  <c r="G90" i="6"/>
  <c r="F90" i="6"/>
  <c r="E90" i="6"/>
  <c r="D90" i="6"/>
  <c r="C90" i="6"/>
  <c r="B90" i="6"/>
  <c r="A90" i="6"/>
  <c r="H89" i="6"/>
  <c r="G89" i="6"/>
  <c r="F89" i="6"/>
  <c r="E89" i="6"/>
  <c r="D89" i="6"/>
  <c r="C89" i="6"/>
  <c r="B89" i="6"/>
  <c r="A89" i="6"/>
  <c r="H88" i="6"/>
  <c r="G88" i="6"/>
  <c r="F88" i="6"/>
  <c r="E88" i="6"/>
  <c r="D88" i="6"/>
  <c r="C88" i="6"/>
  <c r="B88" i="6"/>
  <c r="A88" i="6"/>
  <c r="H87" i="6"/>
  <c r="G87" i="6"/>
  <c r="F87" i="6"/>
  <c r="E87" i="6"/>
  <c r="D87" i="6"/>
  <c r="C87" i="6"/>
  <c r="A87" i="6"/>
  <c r="H86" i="6"/>
  <c r="G86" i="6"/>
  <c r="F86" i="6"/>
  <c r="E86" i="6"/>
  <c r="D86" i="6"/>
  <c r="C86" i="6"/>
  <c r="A86" i="6"/>
  <c r="H85" i="6"/>
  <c r="G85" i="6"/>
  <c r="F85" i="6"/>
  <c r="E85" i="6"/>
  <c r="D85" i="6"/>
  <c r="C85" i="6"/>
  <c r="B85" i="6"/>
  <c r="A85" i="6"/>
  <c r="H84" i="6"/>
  <c r="G84" i="6"/>
  <c r="F84" i="6"/>
  <c r="E84" i="6"/>
  <c r="D84" i="6"/>
  <c r="C84" i="6"/>
  <c r="B84" i="6"/>
  <c r="A84" i="6"/>
  <c r="H83" i="6"/>
  <c r="G83" i="6"/>
  <c r="F83" i="6"/>
  <c r="E83" i="6"/>
  <c r="D83" i="6"/>
  <c r="C83" i="6"/>
  <c r="B83" i="6"/>
  <c r="A83" i="6"/>
  <c r="H82" i="6"/>
  <c r="G82" i="6"/>
  <c r="F82" i="6"/>
  <c r="E82" i="6"/>
  <c r="D82" i="6"/>
  <c r="C82" i="6"/>
  <c r="B82" i="6"/>
  <c r="A82" i="6"/>
  <c r="H81" i="6"/>
  <c r="G81" i="6"/>
  <c r="F81" i="6"/>
  <c r="E81" i="6"/>
  <c r="D81" i="6"/>
  <c r="C81" i="6"/>
  <c r="B81" i="6"/>
  <c r="A81" i="6"/>
  <c r="H80" i="6"/>
  <c r="G80" i="6"/>
  <c r="F80" i="6"/>
  <c r="E80" i="6"/>
  <c r="D80" i="6"/>
  <c r="C80" i="6"/>
  <c r="B80" i="6"/>
  <c r="A80" i="6"/>
  <c r="H79" i="6"/>
  <c r="G79" i="6"/>
  <c r="F79" i="6"/>
  <c r="E79" i="6"/>
  <c r="D79" i="6"/>
  <c r="C79" i="6"/>
  <c r="B79" i="6"/>
  <c r="A79" i="6"/>
  <c r="H78" i="6"/>
  <c r="G78" i="6"/>
  <c r="F78" i="6"/>
  <c r="E78" i="6"/>
  <c r="D78" i="6"/>
  <c r="C78" i="6"/>
  <c r="B78" i="6"/>
  <c r="A78" i="6"/>
  <c r="H77" i="6"/>
  <c r="G77" i="6"/>
  <c r="F77" i="6"/>
  <c r="E77" i="6"/>
  <c r="D77" i="6"/>
  <c r="C77" i="6"/>
  <c r="B77" i="6"/>
  <c r="A77" i="6"/>
  <c r="H76" i="6"/>
  <c r="G76" i="6"/>
  <c r="C76" i="6"/>
  <c r="B76" i="6"/>
  <c r="A76" i="6"/>
  <c r="H75" i="6"/>
  <c r="G75" i="6"/>
  <c r="F75" i="6"/>
  <c r="E75" i="6"/>
  <c r="D75" i="6"/>
  <c r="C75" i="6"/>
  <c r="B75" i="6"/>
  <c r="A75" i="6"/>
  <c r="H74" i="6"/>
  <c r="G74" i="6"/>
  <c r="F74" i="6"/>
  <c r="E74" i="6"/>
  <c r="D74" i="6"/>
  <c r="C74" i="6"/>
  <c r="B74" i="6"/>
  <c r="A74" i="6"/>
  <c r="H73" i="6"/>
  <c r="G73" i="6"/>
  <c r="F73" i="6"/>
  <c r="E73" i="6"/>
  <c r="D73" i="6"/>
  <c r="C73" i="6"/>
  <c r="B73" i="6"/>
  <c r="A73" i="6"/>
  <c r="H72" i="6"/>
  <c r="G72" i="6"/>
  <c r="B72" i="6"/>
  <c r="A72" i="6"/>
  <c r="H71" i="6"/>
  <c r="G71" i="6"/>
  <c r="F71" i="6"/>
  <c r="E71" i="6"/>
  <c r="D71" i="6"/>
  <c r="C71" i="6"/>
  <c r="B71" i="6"/>
  <c r="A71" i="6"/>
  <c r="H70" i="6"/>
  <c r="G70" i="6"/>
  <c r="F70" i="6"/>
  <c r="E70" i="6"/>
  <c r="D70" i="6"/>
  <c r="C70" i="6"/>
  <c r="B70" i="6"/>
  <c r="A70" i="6"/>
  <c r="H69" i="6"/>
  <c r="G69" i="6"/>
  <c r="F69" i="6"/>
  <c r="E69" i="6"/>
  <c r="D69" i="6"/>
  <c r="C69" i="6"/>
  <c r="B69" i="6"/>
  <c r="A69" i="6"/>
  <c r="H68" i="6"/>
  <c r="G68" i="6"/>
  <c r="F68" i="6"/>
  <c r="E68" i="6"/>
  <c r="D68" i="6"/>
  <c r="C68" i="6"/>
  <c r="B68" i="6"/>
  <c r="A68" i="6"/>
  <c r="H67" i="6"/>
  <c r="G67" i="6"/>
  <c r="F67" i="6"/>
  <c r="E67" i="6"/>
  <c r="D67" i="6"/>
  <c r="C67" i="6"/>
  <c r="B67" i="6"/>
  <c r="A67" i="6"/>
  <c r="H66" i="6"/>
  <c r="G66" i="6"/>
  <c r="F66" i="6"/>
  <c r="E66" i="6"/>
  <c r="D66" i="6"/>
  <c r="C66" i="6"/>
  <c r="B66" i="6"/>
  <c r="A66" i="6"/>
  <c r="H65" i="6"/>
  <c r="G65" i="6"/>
  <c r="F65" i="6"/>
  <c r="E65" i="6"/>
  <c r="D65" i="6"/>
  <c r="C65" i="6"/>
  <c r="B65" i="6"/>
  <c r="A65" i="6"/>
  <c r="H64" i="6"/>
  <c r="G64" i="6"/>
  <c r="F64" i="6"/>
  <c r="E64" i="6"/>
  <c r="D64" i="6"/>
  <c r="C64" i="6"/>
  <c r="B64" i="6"/>
  <c r="A64" i="6"/>
  <c r="H63" i="6"/>
  <c r="G63" i="6"/>
  <c r="F63" i="6"/>
  <c r="E63" i="6"/>
  <c r="D63" i="6"/>
  <c r="C63" i="6"/>
  <c r="B63" i="6"/>
  <c r="A63" i="6"/>
  <c r="H62" i="6"/>
  <c r="G62" i="6"/>
  <c r="F62" i="6"/>
  <c r="E62" i="6"/>
  <c r="D62" i="6"/>
  <c r="C62" i="6"/>
  <c r="B62" i="6"/>
  <c r="A62" i="6"/>
  <c r="H61" i="6"/>
  <c r="G61" i="6"/>
  <c r="F61" i="6"/>
  <c r="E61" i="6"/>
  <c r="D61" i="6"/>
  <c r="C61" i="6"/>
  <c r="B61" i="6"/>
  <c r="A61" i="6"/>
  <c r="H60" i="6"/>
  <c r="G60" i="6"/>
  <c r="F60" i="6"/>
  <c r="E60" i="6"/>
  <c r="D60" i="6"/>
  <c r="C60" i="6"/>
  <c r="B60" i="6"/>
  <c r="A60" i="6"/>
  <c r="H59" i="6"/>
  <c r="G59" i="6"/>
  <c r="F59" i="6"/>
  <c r="E59" i="6"/>
  <c r="D59" i="6"/>
  <c r="C59" i="6"/>
  <c r="B59" i="6"/>
  <c r="A59" i="6"/>
  <c r="H58" i="6"/>
  <c r="G58" i="6"/>
  <c r="F58" i="6"/>
  <c r="E58" i="6"/>
  <c r="D58" i="6"/>
  <c r="C58" i="6"/>
  <c r="B58" i="6"/>
  <c r="A58" i="6"/>
  <c r="H57" i="6"/>
  <c r="G57" i="6"/>
  <c r="F57" i="6"/>
  <c r="E57" i="6"/>
  <c r="D57" i="6"/>
  <c r="C57" i="6"/>
  <c r="B57" i="6"/>
  <c r="A57" i="6"/>
  <c r="H56" i="6"/>
  <c r="G56" i="6"/>
  <c r="F56" i="6"/>
  <c r="E56" i="6"/>
  <c r="D56" i="6"/>
  <c r="C56" i="6"/>
  <c r="B56" i="6"/>
  <c r="A56" i="6"/>
  <c r="H55" i="6"/>
  <c r="G55" i="6"/>
  <c r="F55" i="6"/>
  <c r="E55" i="6"/>
  <c r="D55" i="6"/>
  <c r="C55" i="6"/>
  <c r="B55" i="6"/>
  <c r="A55" i="6"/>
  <c r="H54" i="6"/>
  <c r="G54" i="6"/>
  <c r="F54" i="6"/>
  <c r="E54" i="6"/>
  <c r="D54" i="6"/>
  <c r="C54" i="6"/>
  <c r="B54" i="6"/>
  <c r="A54" i="6"/>
  <c r="H53" i="6"/>
  <c r="G53" i="6"/>
  <c r="F53" i="6"/>
  <c r="D53" i="6" l="1"/>
  <c r="C53" i="6"/>
  <c r="B53" i="6"/>
  <c r="A53" i="6"/>
  <c r="H52" i="6"/>
  <c r="G52" i="6"/>
  <c r="F52" i="6"/>
  <c r="D52" i="6"/>
  <c r="C52" i="6"/>
  <c r="B52" i="6"/>
  <c r="A52" i="6"/>
  <c r="H51" i="6"/>
  <c r="G51" i="6"/>
  <c r="F51" i="6"/>
  <c r="E51" i="6"/>
  <c r="D51" i="6"/>
  <c r="C51" i="6"/>
  <c r="B51" i="6"/>
  <c r="A51" i="6"/>
  <c r="H50" i="6"/>
  <c r="G50" i="6"/>
  <c r="F50" i="6"/>
  <c r="E50" i="6"/>
  <c r="D50" i="6"/>
  <c r="C50" i="6"/>
  <c r="B50" i="6"/>
  <c r="A50" i="6"/>
  <c r="H49" i="6"/>
  <c r="G49" i="6"/>
  <c r="F49" i="6"/>
  <c r="E49" i="6"/>
  <c r="D49" i="6"/>
  <c r="C49" i="6"/>
  <c r="B49" i="6"/>
  <c r="A49" i="6"/>
  <c r="H48" i="6"/>
  <c r="G48" i="6"/>
  <c r="F48" i="6"/>
  <c r="D48" i="6"/>
  <c r="C48" i="6"/>
  <c r="B48" i="6"/>
  <c r="A48" i="6"/>
  <c r="H47" i="6"/>
  <c r="G47" i="6"/>
  <c r="F47" i="6"/>
  <c r="D47" i="6"/>
  <c r="C47" i="6"/>
  <c r="B47" i="6"/>
  <c r="A47" i="6"/>
  <c r="H46" i="6"/>
  <c r="G46" i="6"/>
  <c r="F46" i="6"/>
  <c r="E46" i="6"/>
  <c r="D46" i="6"/>
  <c r="C46" i="6"/>
  <c r="B46" i="6"/>
  <c r="A46" i="6"/>
  <c r="H45" i="6"/>
  <c r="G45" i="6"/>
  <c r="F45" i="6"/>
  <c r="E45" i="6"/>
  <c r="D45" i="6"/>
  <c r="C45" i="6"/>
  <c r="B45" i="6"/>
  <c r="A45" i="6"/>
  <c r="H44" i="6"/>
  <c r="G44" i="6"/>
  <c r="F44" i="6"/>
  <c r="E44" i="6"/>
  <c r="D44" i="6"/>
  <c r="C44" i="6"/>
  <c r="B44" i="6"/>
  <c r="A44" i="6"/>
  <c r="H43" i="6"/>
  <c r="G43" i="6"/>
  <c r="F43" i="6"/>
  <c r="E43" i="6"/>
  <c r="D43" i="6"/>
  <c r="C43" i="6"/>
  <c r="B43" i="6"/>
  <c r="A43" i="6"/>
  <c r="H42" i="6"/>
  <c r="G42" i="6"/>
  <c r="F42" i="6"/>
  <c r="B42" i="6"/>
  <c r="A42" i="6"/>
  <c r="H41" i="6"/>
  <c r="G41" i="6"/>
  <c r="F41" i="6"/>
  <c r="E41" i="6"/>
  <c r="D41" i="6"/>
  <c r="C41" i="6"/>
  <c r="B41" i="6"/>
  <c r="A41" i="6"/>
  <c r="H40" i="6"/>
  <c r="G40" i="6"/>
  <c r="F40" i="6"/>
  <c r="E40" i="6"/>
  <c r="D40" i="6"/>
  <c r="C40" i="6"/>
  <c r="B40" i="6"/>
  <c r="A40" i="6"/>
  <c r="H39" i="6"/>
  <c r="G39" i="6"/>
  <c r="F39" i="6"/>
  <c r="E39" i="6"/>
  <c r="D39" i="6"/>
  <c r="C39" i="6"/>
  <c r="B39" i="6"/>
  <c r="A39" i="6"/>
  <c r="H38" i="6"/>
  <c r="G38" i="6"/>
  <c r="F38" i="6"/>
  <c r="E38" i="6"/>
  <c r="D38" i="6"/>
  <c r="C38" i="6"/>
  <c r="B38" i="6"/>
  <c r="A38" i="6"/>
  <c r="H37" i="6"/>
  <c r="G37" i="6"/>
  <c r="F37" i="6"/>
  <c r="E37" i="6"/>
  <c r="D37" i="6"/>
  <c r="C37" i="6"/>
  <c r="B37" i="6"/>
  <c r="A37" i="6"/>
  <c r="H36" i="6"/>
  <c r="G36" i="6"/>
  <c r="F36" i="6"/>
  <c r="E36" i="6"/>
  <c r="D36" i="6"/>
  <c r="C36" i="6"/>
  <c r="B36" i="6"/>
  <c r="A36" i="6"/>
  <c r="H35" i="6"/>
  <c r="G35" i="6"/>
  <c r="F35" i="6"/>
  <c r="E35" i="6"/>
  <c r="D35" i="6"/>
  <c r="C35" i="6"/>
  <c r="B35" i="6"/>
  <c r="A35" i="6"/>
  <c r="H34" i="6"/>
  <c r="G34" i="6"/>
  <c r="F34" i="6"/>
  <c r="E34" i="6"/>
  <c r="D34" i="6"/>
  <c r="C34" i="6"/>
  <c r="B34" i="6"/>
  <c r="A34" i="6"/>
  <c r="H33" i="6"/>
  <c r="G33" i="6"/>
  <c r="F33" i="6"/>
  <c r="E33" i="6"/>
  <c r="D33" i="6"/>
  <c r="C33" i="6"/>
  <c r="B33" i="6"/>
  <c r="A33" i="6"/>
  <c r="H32" i="6"/>
  <c r="G32" i="6"/>
  <c r="F32" i="6"/>
  <c r="E32" i="6"/>
  <c r="D32" i="6"/>
  <c r="C32" i="6"/>
  <c r="B32" i="6"/>
  <c r="A32" i="6"/>
  <c r="H31" i="6"/>
  <c r="G31" i="6"/>
  <c r="F31" i="6"/>
  <c r="E31" i="6"/>
  <c r="D31" i="6"/>
  <c r="C31" i="6"/>
  <c r="B31" i="6"/>
  <c r="A31" i="6"/>
  <c r="H30" i="6"/>
  <c r="G30" i="6"/>
  <c r="F30" i="6"/>
  <c r="E30" i="6"/>
  <c r="D30" i="6"/>
  <c r="C30" i="6"/>
  <c r="B30" i="6"/>
  <c r="A30" i="6"/>
  <c r="H29" i="6"/>
  <c r="G29" i="6"/>
  <c r="F29" i="6"/>
  <c r="E29" i="6"/>
  <c r="D29" i="6"/>
  <c r="C29" i="6"/>
  <c r="B29" i="6"/>
  <c r="A29" i="6"/>
  <c r="H28" i="6"/>
  <c r="G28" i="6"/>
  <c r="F28" i="6"/>
  <c r="E28" i="6"/>
  <c r="D28" i="6"/>
  <c r="C28" i="6"/>
  <c r="B28" i="6"/>
  <c r="A28" i="6"/>
  <c r="H27" i="6"/>
  <c r="G27" i="6"/>
  <c r="F27" i="6"/>
  <c r="E27" i="6"/>
  <c r="D27" i="6"/>
  <c r="C27" i="6"/>
  <c r="B27" i="6"/>
  <c r="A27" i="6"/>
  <c r="H26" i="6"/>
  <c r="G26" i="6"/>
  <c r="F26" i="6"/>
  <c r="E26" i="6"/>
  <c r="D26" i="6"/>
  <c r="C26" i="6"/>
  <c r="B26" i="6"/>
  <c r="A26" i="6"/>
  <c r="H25" i="6"/>
  <c r="G25" i="6"/>
  <c r="F25" i="6"/>
  <c r="E25" i="6"/>
  <c r="D25" i="6"/>
  <c r="C25" i="6"/>
  <c r="B25" i="6"/>
  <c r="A25" i="6"/>
  <c r="H24" i="6"/>
  <c r="G24" i="6"/>
  <c r="F24" i="6"/>
  <c r="E24" i="6"/>
  <c r="D24" i="6"/>
  <c r="C24" i="6"/>
  <c r="B24" i="6"/>
  <c r="A24" i="6"/>
  <c r="H23" i="6"/>
  <c r="G23" i="6"/>
  <c r="F23" i="6"/>
  <c r="E23" i="6"/>
  <c r="D23" i="6"/>
  <c r="C23" i="6"/>
  <c r="B23" i="6"/>
  <c r="A23" i="6"/>
  <c r="H22" i="6"/>
  <c r="G22" i="6"/>
  <c r="F22" i="6"/>
  <c r="E22" i="6"/>
  <c r="D22" i="6"/>
  <c r="C22" i="6"/>
  <c r="B22" i="6"/>
  <c r="A22" i="6"/>
  <c r="H21" i="6"/>
  <c r="G21" i="6"/>
  <c r="F21" i="6"/>
  <c r="E21" i="6"/>
  <c r="D21" i="6"/>
  <c r="C21" i="6"/>
  <c r="B21" i="6"/>
  <c r="A21" i="6"/>
  <c r="H20" i="6"/>
  <c r="G20" i="6"/>
  <c r="F20" i="6"/>
  <c r="E20" i="6"/>
  <c r="D20" i="6"/>
  <c r="C20" i="6"/>
  <c r="B20" i="6"/>
  <c r="A20" i="6"/>
  <c r="H19" i="6"/>
  <c r="G19" i="6"/>
  <c r="F19" i="6"/>
  <c r="E19" i="6"/>
  <c r="D19" i="6"/>
  <c r="C19" i="6"/>
  <c r="B19" i="6"/>
  <c r="A19" i="6"/>
  <c r="H18" i="6"/>
  <c r="G18" i="6"/>
  <c r="F18" i="6"/>
  <c r="E18" i="6"/>
  <c r="D18" i="6"/>
  <c r="C18" i="6"/>
  <c r="B18" i="6"/>
  <c r="A18" i="6"/>
  <c r="H17" i="6"/>
  <c r="G17" i="6"/>
  <c r="F17" i="6"/>
  <c r="E17" i="6"/>
  <c r="D17" i="6"/>
  <c r="C17" i="6"/>
  <c r="B17" i="6"/>
  <c r="A17" i="6"/>
  <c r="H16" i="6"/>
  <c r="G16" i="6"/>
  <c r="F16" i="6"/>
  <c r="E16" i="6"/>
  <c r="D16" i="6"/>
  <c r="C16" i="6"/>
  <c r="B16" i="6"/>
  <c r="A16" i="6"/>
  <c r="H15" i="6"/>
  <c r="G15" i="6"/>
  <c r="F15" i="6"/>
  <c r="E15" i="6"/>
  <c r="D15" i="6"/>
  <c r="C15" i="6"/>
  <c r="B15" i="6"/>
  <c r="A15" i="6"/>
  <c r="H14" i="6"/>
  <c r="G14" i="6"/>
  <c r="F14" i="6"/>
  <c r="E14" i="6"/>
  <c r="D14" i="6"/>
  <c r="C14" i="6"/>
  <c r="B14" i="6"/>
  <c r="A14" i="6"/>
  <c r="H13" i="6"/>
  <c r="G13" i="6"/>
  <c r="F13" i="6"/>
  <c r="E13" i="6"/>
  <c r="D13" i="6"/>
  <c r="C13" i="6"/>
  <c r="B13" i="6"/>
  <c r="A13" i="6"/>
  <c r="H12" i="6"/>
  <c r="G12" i="6"/>
  <c r="F12" i="6"/>
  <c r="E12" i="6"/>
  <c r="D12" i="6"/>
  <c r="C12" i="6"/>
  <c r="A12" i="6"/>
  <c r="H11" i="6"/>
  <c r="G11" i="6"/>
  <c r="F11" i="6"/>
  <c r="E11" i="6"/>
  <c r="D11" i="6"/>
  <c r="C11" i="6"/>
  <c r="A11" i="6"/>
  <c r="H10" i="6"/>
  <c r="G10" i="6"/>
  <c r="F10" i="6"/>
  <c r="E10" i="6"/>
  <c r="D10" i="6"/>
  <c r="C10" i="6"/>
  <c r="B10" i="6"/>
  <c r="A10" i="6"/>
  <c r="H9" i="6"/>
  <c r="G9" i="6"/>
  <c r="F9" i="6"/>
  <c r="E9" i="6"/>
  <c r="D9" i="6"/>
  <c r="C9" i="6"/>
  <c r="B9" i="6"/>
  <c r="A9" i="6"/>
  <c r="H8" i="6"/>
  <c r="G8" i="6"/>
  <c r="F8" i="6"/>
  <c r="E8" i="6"/>
  <c r="D8" i="6"/>
  <c r="C8" i="6"/>
  <c r="B8" i="6"/>
  <c r="A8" i="6"/>
  <c r="H7" i="6"/>
  <c r="G7" i="6"/>
  <c r="C7" i="6"/>
  <c r="B7" i="6"/>
  <c r="A7" i="6"/>
  <c r="H6" i="6"/>
  <c r="G6" i="6"/>
  <c r="F6" i="6"/>
  <c r="E6" i="6"/>
  <c r="D6" i="6"/>
  <c r="C6" i="6"/>
  <c r="B6" i="6"/>
  <c r="A6" i="6"/>
  <c r="H5" i="6"/>
  <c r="G5" i="6"/>
  <c r="F5" i="6"/>
  <c r="E5" i="6"/>
  <c r="D5" i="6"/>
  <c r="C5" i="6"/>
  <c r="B5" i="6"/>
  <c r="A5" i="6"/>
  <c r="H4" i="6"/>
  <c r="G4" i="6"/>
  <c r="F4" i="6"/>
  <c r="E4" i="6"/>
  <c r="D4" i="6"/>
  <c r="C4" i="6"/>
  <c r="B4" i="6"/>
  <c r="A4" i="6"/>
  <c r="F2" i="6"/>
  <c r="E2" i="6"/>
  <c r="D2" i="6"/>
  <c r="C2" i="6"/>
  <c r="B2" i="6"/>
  <c r="A2" i="6"/>
  <c r="F1" i="6"/>
  <c r="E1" i="6"/>
  <c r="D1" i="6"/>
  <c r="C1" i="6"/>
  <c r="B1" i="6"/>
  <c r="A1" i="6"/>
  <c r="I137" i="5"/>
  <c r="H137" i="5"/>
  <c r="G137" i="5"/>
  <c r="F137" i="5"/>
  <c r="E137" i="5"/>
  <c r="D137" i="5"/>
  <c r="C137" i="5"/>
  <c r="B137" i="5"/>
  <c r="A137" i="5"/>
  <c r="I136" i="5"/>
  <c r="H136" i="5"/>
  <c r="G136" i="5"/>
  <c r="F136" i="5"/>
  <c r="E136" i="5"/>
  <c r="D136" i="5"/>
  <c r="C136" i="5"/>
  <c r="B136" i="5"/>
  <c r="A136" i="5"/>
  <c r="I135" i="5"/>
  <c r="H135" i="5"/>
  <c r="G135" i="5"/>
  <c r="F135" i="5"/>
  <c r="E135" i="5"/>
  <c r="D135" i="5"/>
  <c r="C135" i="5"/>
  <c r="B135" i="5"/>
  <c r="A135" i="5"/>
  <c r="I134" i="5"/>
  <c r="H134" i="5"/>
  <c r="G134" i="5"/>
  <c r="F134" i="5"/>
  <c r="E134" i="5"/>
  <c r="D134" i="5"/>
  <c r="C134" i="5"/>
  <c r="B134" i="5"/>
  <c r="A134" i="5"/>
  <c r="I133" i="5"/>
  <c r="H133" i="5"/>
  <c r="G133" i="5"/>
  <c r="F133" i="5"/>
  <c r="E133" i="5"/>
  <c r="D133" i="5"/>
  <c r="C133" i="5"/>
  <c r="B133" i="5"/>
  <c r="A133" i="5"/>
  <c r="I132" i="5"/>
  <c r="H132" i="5"/>
  <c r="G132" i="5"/>
  <c r="F132" i="5"/>
  <c r="E132" i="5"/>
  <c r="D132" i="5"/>
  <c r="C132" i="5"/>
  <c r="B132" i="5"/>
  <c r="A132" i="5"/>
  <c r="G131" i="5"/>
  <c r="F131" i="5"/>
  <c r="E131" i="5"/>
  <c r="D131" i="5"/>
  <c r="C131" i="5"/>
  <c r="B131" i="5"/>
  <c r="A131" i="5"/>
  <c r="G130" i="5"/>
  <c r="F130" i="5"/>
  <c r="E130" i="5"/>
  <c r="D130" i="5"/>
  <c r="C130" i="5"/>
  <c r="B130" i="5"/>
  <c r="A130" i="5"/>
  <c r="G129" i="5"/>
  <c r="F129" i="5"/>
  <c r="E129" i="5"/>
  <c r="I128" i="5"/>
  <c r="H128" i="5"/>
  <c r="G128" i="5"/>
  <c r="F128" i="5"/>
  <c r="E128" i="5"/>
  <c r="D128" i="5"/>
  <c r="C128" i="5"/>
  <c r="B128" i="5"/>
  <c r="A128" i="5"/>
  <c r="I127" i="5"/>
  <c r="H127" i="5"/>
  <c r="I126" i="5"/>
  <c r="H126" i="5"/>
  <c r="I125" i="5"/>
  <c r="H125" i="5"/>
  <c r="I124" i="5"/>
  <c r="H124" i="5"/>
  <c r="I123" i="5"/>
  <c r="H123" i="5"/>
  <c r="I122" i="5"/>
  <c r="H122" i="5"/>
  <c r="I121" i="5"/>
  <c r="H121" i="5"/>
  <c r="I120" i="5"/>
  <c r="H120" i="5"/>
  <c r="I119" i="5"/>
  <c r="H119" i="5"/>
  <c r="H118" i="5"/>
  <c r="H117" i="5"/>
  <c r="H116" i="5"/>
  <c r="H115" i="5"/>
  <c r="H114" i="5"/>
  <c r="H113" i="5" l="1"/>
  <c r="H112" i="5"/>
  <c r="H111" i="5"/>
  <c r="I107" i="5"/>
  <c r="H107" i="5"/>
  <c r="G107" i="5"/>
  <c r="F107" i="5"/>
  <c r="E107" i="5"/>
  <c r="D107" i="5"/>
  <c r="C107" i="5"/>
  <c r="B107" i="5"/>
  <c r="A107" i="5"/>
  <c r="I105" i="5"/>
  <c r="H105" i="5"/>
  <c r="G105" i="5"/>
  <c r="F105" i="5"/>
  <c r="B105" i="5"/>
  <c r="A105" i="5"/>
  <c r="I104" i="5"/>
  <c r="H104" i="5"/>
  <c r="G104" i="5"/>
  <c r="F104" i="5"/>
  <c r="E104" i="5"/>
  <c r="D104" i="5"/>
  <c r="C104" i="5"/>
  <c r="B104" i="5"/>
  <c r="A104" i="5"/>
  <c r="I103" i="5"/>
  <c r="H103" i="5"/>
  <c r="G103" i="5"/>
  <c r="F103" i="5"/>
  <c r="D103" i="5"/>
  <c r="C103" i="5"/>
  <c r="B103" i="5"/>
  <c r="A103" i="5"/>
  <c r="I102" i="5"/>
  <c r="H102" i="5"/>
  <c r="G102" i="5"/>
  <c r="F102" i="5"/>
  <c r="E102" i="5"/>
  <c r="D102" i="5"/>
  <c r="C102" i="5"/>
  <c r="B102" i="5"/>
  <c r="A102" i="5"/>
  <c r="I101" i="5"/>
  <c r="H101" i="5"/>
  <c r="G101" i="5"/>
  <c r="F101" i="5"/>
  <c r="E101" i="5"/>
  <c r="D101" i="5"/>
  <c r="C101" i="5"/>
  <c r="B101" i="5"/>
  <c r="A101" i="5"/>
  <c r="I100" i="5"/>
  <c r="H100" i="5"/>
  <c r="G100" i="5"/>
  <c r="F100" i="5"/>
  <c r="E100" i="5"/>
  <c r="D100" i="5"/>
  <c r="C100" i="5"/>
  <c r="B100" i="5"/>
  <c r="A100" i="5"/>
  <c r="I99" i="5"/>
  <c r="H99" i="5"/>
  <c r="G99" i="5"/>
  <c r="F99" i="5"/>
  <c r="E99" i="5"/>
  <c r="D99" i="5"/>
  <c r="C99" i="5"/>
  <c r="B99" i="5"/>
  <c r="A99" i="5"/>
  <c r="I97" i="5"/>
  <c r="H97" i="5"/>
  <c r="G97" i="5"/>
  <c r="B97" i="5"/>
  <c r="A97" i="5"/>
  <c r="I95" i="5"/>
  <c r="H95" i="5"/>
  <c r="G95" i="5"/>
  <c r="F95" i="5"/>
  <c r="E95" i="5"/>
  <c r="D95" i="5"/>
  <c r="C95" i="5"/>
  <c r="B95" i="5"/>
  <c r="A95" i="5"/>
  <c r="I94" i="5"/>
  <c r="H94" i="5"/>
  <c r="G94" i="5"/>
  <c r="F94" i="5"/>
  <c r="E94" i="5"/>
  <c r="D94" i="5"/>
  <c r="C94" i="5"/>
  <c r="B94" i="5"/>
  <c r="A94" i="5"/>
  <c r="I93" i="5"/>
  <c r="H93" i="5"/>
  <c r="G93" i="5"/>
  <c r="F93" i="5"/>
  <c r="E93" i="5"/>
  <c r="D93" i="5"/>
  <c r="C93" i="5"/>
  <c r="B93" i="5"/>
  <c r="A93" i="5"/>
  <c r="I92" i="5"/>
  <c r="H92" i="5"/>
  <c r="G92" i="5"/>
  <c r="F92" i="5"/>
  <c r="E92" i="5"/>
  <c r="D92" i="5"/>
  <c r="C92" i="5"/>
  <c r="B92" i="5"/>
  <c r="A92" i="5"/>
  <c r="I91" i="5"/>
  <c r="H91" i="5"/>
  <c r="G91" i="5"/>
  <c r="F91" i="5"/>
  <c r="E91" i="5"/>
  <c r="D91" i="5"/>
  <c r="C91" i="5"/>
  <c r="B91" i="5"/>
  <c r="A91" i="5"/>
  <c r="I90" i="5"/>
  <c r="H90" i="5"/>
  <c r="G90" i="5"/>
  <c r="F90" i="5"/>
  <c r="E90" i="5"/>
  <c r="D90" i="5"/>
  <c r="C90" i="5"/>
  <c r="B90" i="5"/>
  <c r="A90" i="5"/>
  <c r="I89" i="5"/>
  <c r="H89" i="5"/>
  <c r="G89" i="5"/>
  <c r="F89" i="5"/>
  <c r="E89" i="5"/>
  <c r="D89" i="5"/>
  <c r="C89" i="5"/>
  <c r="B89" i="5"/>
  <c r="A89" i="5"/>
  <c r="I88" i="5"/>
  <c r="H88" i="5"/>
  <c r="G88" i="5"/>
  <c r="F88" i="5"/>
  <c r="E88" i="5"/>
  <c r="D88" i="5"/>
  <c r="C88" i="5"/>
  <c r="B88" i="5"/>
  <c r="A88" i="5"/>
  <c r="I87" i="5"/>
  <c r="H87" i="5"/>
  <c r="G87" i="5"/>
  <c r="F87" i="5"/>
  <c r="E87" i="5"/>
  <c r="D87" i="5"/>
  <c r="C87" i="5"/>
  <c r="A87" i="5"/>
  <c r="I86" i="5"/>
  <c r="H86" i="5"/>
  <c r="G86" i="5"/>
  <c r="F86" i="5"/>
  <c r="E86" i="5"/>
  <c r="D86" i="5"/>
  <c r="C86" i="5"/>
  <c r="A86" i="5"/>
  <c r="I85" i="5"/>
  <c r="H85" i="5"/>
  <c r="G85" i="5"/>
  <c r="F85" i="5"/>
  <c r="E85" i="5"/>
  <c r="D85" i="5"/>
  <c r="C85" i="5"/>
  <c r="B85" i="5"/>
  <c r="A85" i="5"/>
  <c r="I84" i="5"/>
  <c r="H84" i="5"/>
  <c r="G84" i="5"/>
  <c r="F84" i="5"/>
  <c r="E84" i="5"/>
  <c r="D84" i="5"/>
  <c r="C84" i="5"/>
  <c r="B84" i="5"/>
  <c r="A84" i="5"/>
  <c r="I83" i="5"/>
  <c r="H83" i="5"/>
  <c r="G83" i="5"/>
  <c r="F83" i="5"/>
  <c r="E83" i="5"/>
  <c r="D83" i="5"/>
  <c r="C83" i="5"/>
  <c r="B83" i="5"/>
  <c r="A83" i="5"/>
  <c r="I82" i="5"/>
  <c r="H82" i="5"/>
  <c r="G82" i="5"/>
  <c r="F82" i="5"/>
  <c r="E82" i="5"/>
  <c r="D82" i="5"/>
  <c r="C82" i="5"/>
  <c r="B82" i="5"/>
  <c r="A82" i="5"/>
  <c r="I81" i="5"/>
  <c r="H81" i="5"/>
  <c r="G81" i="5"/>
  <c r="F81" i="5"/>
  <c r="E81" i="5"/>
  <c r="D81" i="5"/>
  <c r="C81" i="5"/>
  <c r="B81" i="5"/>
  <c r="A81" i="5"/>
  <c r="I80" i="5"/>
  <c r="H80" i="5"/>
  <c r="G80" i="5"/>
  <c r="F80" i="5"/>
  <c r="E80" i="5"/>
  <c r="D80" i="5"/>
  <c r="C80" i="5"/>
  <c r="B80" i="5"/>
  <c r="A80" i="5"/>
  <c r="I79" i="5"/>
  <c r="H79" i="5"/>
  <c r="G79" i="5"/>
  <c r="F79" i="5"/>
  <c r="E79" i="5"/>
  <c r="D79" i="5"/>
  <c r="C79" i="5"/>
  <c r="B79" i="5"/>
  <c r="A79" i="5"/>
  <c r="I78" i="5"/>
  <c r="H78" i="5"/>
  <c r="G78" i="5"/>
  <c r="F78" i="5"/>
  <c r="E78" i="5"/>
  <c r="D78" i="5"/>
  <c r="C78" i="5"/>
  <c r="A78" i="5"/>
  <c r="I77" i="5"/>
  <c r="H77" i="5"/>
  <c r="G77" i="5"/>
  <c r="F77" i="5"/>
  <c r="E77" i="5"/>
  <c r="D77" i="5"/>
  <c r="C77" i="5"/>
  <c r="B77" i="5"/>
  <c r="A77" i="5"/>
  <c r="I76" i="5"/>
  <c r="H76" i="5"/>
  <c r="G76" i="5"/>
  <c r="C76" i="5"/>
  <c r="B76" i="5"/>
  <c r="A76" i="5"/>
  <c r="I75" i="5"/>
  <c r="H75" i="5"/>
  <c r="G75" i="5"/>
  <c r="F75" i="5"/>
  <c r="E75" i="5"/>
  <c r="D75" i="5"/>
  <c r="C75" i="5"/>
  <c r="B75" i="5"/>
  <c r="A75" i="5"/>
  <c r="I74" i="5"/>
  <c r="H74" i="5"/>
  <c r="G74" i="5"/>
  <c r="F74" i="5"/>
  <c r="E74" i="5"/>
  <c r="D74" i="5"/>
  <c r="C74" i="5"/>
  <c r="B74" i="5"/>
  <c r="A74" i="5"/>
  <c r="I73" i="5"/>
  <c r="H73" i="5"/>
  <c r="G73" i="5"/>
  <c r="F73" i="5"/>
  <c r="B73" i="5"/>
  <c r="A73" i="5"/>
  <c r="I72" i="5"/>
  <c r="B72" i="5"/>
  <c r="A72" i="5"/>
  <c r="I70" i="5"/>
  <c r="H70" i="5"/>
  <c r="G70" i="5"/>
  <c r="F70" i="5"/>
  <c r="E70" i="5"/>
  <c r="D70" i="5"/>
  <c r="C70" i="5"/>
  <c r="B70" i="5"/>
  <c r="A70" i="5"/>
  <c r="I69" i="5"/>
  <c r="H69" i="5"/>
  <c r="G69" i="5"/>
  <c r="F69" i="5"/>
  <c r="E69" i="5"/>
  <c r="D69" i="5"/>
  <c r="C69" i="5"/>
  <c r="B69" i="5"/>
  <c r="A69" i="5"/>
  <c r="I68" i="5"/>
  <c r="H68" i="5"/>
  <c r="G68" i="5"/>
  <c r="F68" i="5"/>
  <c r="E68" i="5"/>
  <c r="D68" i="5"/>
  <c r="C68" i="5"/>
  <c r="B68" i="5"/>
  <c r="A68" i="5"/>
  <c r="H67" i="5"/>
  <c r="G67" i="5"/>
  <c r="F67" i="5"/>
  <c r="E67" i="5"/>
  <c r="D67" i="5"/>
  <c r="C67" i="5"/>
  <c r="B67" i="5"/>
  <c r="A67" i="5"/>
  <c r="I66" i="5"/>
  <c r="H66" i="5"/>
  <c r="G66" i="5"/>
  <c r="F66" i="5"/>
  <c r="E66" i="5"/>
  <c r="D66" i="5"/>
  <c r="C66" i="5"/>
  <c r="B66" i="5"/>
  <c r="A66" i="5"/>
  <c r="I65" i="5"/>
  <c r="H65" i="5"/>
  <c r="G65" i="5"/>
  <c r="F65" i="5"/>
  <c r="E65" i="5"/>
  <c r="D65" i="5"/>
  <c r="C65" i="5"/>
  <c r="B65" i="5"/>
  <c r="A65" i="5"/>
  <c r="I64" i="5"/>
  <c r="H64" i="5"/>
  <c r="G64" i="5"/>
  <c r="F64" i="5"/>
  <c r="E64" i="5"/>
  <c r="D64" i="5"/>
  <c r="C64" i="5"/>
  <c r="B64" i="5"/>
  <c r="A64" i="5"/>
  <c r="I63" i="5"/>
  <c r="H63" i="5"/>
  <c r="G63" i="5"/>
  <c r="F63" i="5"/>
  <c r="E63" i="5"/>
  <c r="D63" i="5"/>
  <c r="C63" i="5"/>
  <c r="B63" i="5"/>
  <c r="A63" i="5"/>
  <c r="I62" i="5"/>
  <c r="H62" i="5"/>
  <c r="G62" i="5"/>
  <c r="F62" i="5"/>
  <c r="E62" i="5"/>
  <c r="D62" i="5"/>
  <c r="C62" i="5"/>
  <c r="B62" i="5"/>
  <c r="A62" i="5"/>
  <c r="I61" i="5"/>
  <c r="H61" i="5"/>
  <c r="G61" i="5"/>
  <c r="F61" i="5"/>
  <c r="E61" i="5"/>
  <c r="D61" i="5"/>
  <c r="C61" i="5"/>
  <c r="B61" i="5"/>
  <c r="A61" i="5"/>
  <c r="I60" i="5"/>
  <c r="H60" i="5"/>
  <c r="G60" i="5"/>
  <c r="F60" i="5"/>
  <c r="E60" i="5"/>
  <c r="D60" i="5"/>
  <c r="C60" i="5"/>
  <c r="B60" i="5"/>
  <c r="A60" i="5"/>
  <c r="I59" i="5"/>
  <c r="H59" i="5"/>
  <c r="G59" i="5"/>
  <c r="F59" i="5"/>
  <c r="E59" i="5"/>
  <c r="D59" i="5"/>
  <c r="C59" i="5"/>
  <c r="B59" i="5"/>
  <c r="A59" i="5"/>
  <c r="I58" i="5"/>
  <c r="H58" i="5"/>
  <c r="G58" i="5"/>
  <c r="F58" i="5"/>
  <c r="E58" i="5"/>
  <c r="D58" i="5"/>
  <c r="C58" i="5"/>
  <c r="B58" i="5"/>
  <c r="A58" i="5"/>
  <c r="I57" i="5"/>
  <c r="H57" i="5"/>
  <c r="G57" i="5"/>
  <c r="F57" i="5"/>
  <c r="E57" i="5"/>
  <c r="D57" i="5"/>
  <c r="C57" i="5"/>
  <c r="B57" i="5"/>
  <c r="A57" i="5"/>
  <c r="I56" i="5"/>
  <c r="H56" i="5"/>
  <c r="G56" i="5"/>
  <c r="F56" i="5"/>
  <c r="E56" i="5"/>
  <c r="D56" i="5"/>
  <c r="C56" i="5"/>
  <c r="B56" i="5"/>
  <c r="A56" i="5"/>
  <c r="I55" i="5"/>
  <c r="H55" i="5"/>
  <c r="G55" i="5"/>
  <c r="F55" i="5"/>
  <c r="E55" i="5"/>
  <c r="D55" i="5"/>
  <c r="B55" i="5"/>
  <c r="A55" i="5"/>
  <c r="I54" i="5"/>
  <c r="H54" i="5"/>
  <c r="G54" i="5"/>
  <c r="F54" i="5"/>
  <c r="E54" i="5"/>
  <c r="D54" i="5"/>
  <c r="C54" i="5"/>
  <c r="B54" i="5"/>
  <c r="A54" i="5"/>
  <c r="I53" i="5"/>
  <c r="H53" i="5"/>
  <c r="G53" i="5"/>
  <c r="F53" i="5"/>
  <c r="D53" i="5"/>
  <c r="C53" i="5"/>
  <c r="B53" i="5"/>
  <c r="A53" i="5"/>
  <c r="I52" i="5"/>
  <c r="H52" i="5"/>
  <c r="G52" i="5"/>
  <c r="F52" i="5"/>
  <c r="D52" i="5"/>
  <c r="C52" i="5"/>
  <c r="B52" i="5"/>
  <c r="A52" i="5"/>
  <c r="I51" i="5"/>
  <c r="H51" i="5"/>
  <c r="G51" i="5"/>
  <c r="F51" i="5"/>
  <c r="E51" i="5"/>
  <c r="D51" i="5"/>
  <c r="C51" i="5"/>
  <c r="B51" i="5"/>
  <c r="A51" i="5"/>
  <c r="I50" i="5"/>
  <c r="H50" i="5"/>
  <c r="G50" i="5"/>
  <c r="F50" i="5"/>
  <c r="E50" i="5"/>
  <c r="D50" i="5"/>
  <c r="C50" i="5"/>
  <c r="B50" i="5"/>
  <c r="A50" i="5"/>
  <c r="I49" i="5"/>
  <c r="H49" i="5"/>
  <c r="G49" i="5"/>
  <c r="F49" i="5"/>
  <c r="E49" i="5"/>
  <c r="D49" i="5"/>
  <c r="C49" i="5"/>
  <c r="B49" i="5"/>
  <c r="A49" i="5"/>
  <c r="I48" i="5"/>
  <c r="H48" i="5"/>
  <c r="G48" i="5"/>
  <c r="F48" i="5"/>
  <c r="D48" i="5"/>
  <c r="C48" i="5"/>
  <c r="B48" i="5"/>
  <c r="A48" i="5"/>
  <c r="I47" i="5"/>
  <c r="H47" i="5"/>
  <c r="G47" i="5"/>
  <c r="F47" i="5"/>
  <c r="D47" i="5"/>
  <c r="C47" i="5"/>
  <c r="B47" i="5"/>
  <c r="A47" i="5"/>
  <c r="I46" i="5"/>
  <c r="H46" i="5"/>
  <c r="G46" i="5"/>
  <c r="F46" i="5"/>
  <c r="E46" i="5"/>
  <c r="D46" i="5"/>
  <c r="C46" i="5"/>
  <c r="B46" i="5"/>
  <c r="A46" i="5"/>
  <c r="I45" i="5"/>
  <c r="H45" i="5"/>
  <c r="G45" i="5"/>
  <c r="F45" i="5"/>
  <c r="E45" i="5"/>
  <c r="D45" i="5"/>
  <c r="C45" i="5"/>
  <c r="B45" i="5"/>
  <c r="A45" i="5"/>
  <c r="I44" i="5"/>
  <c r="H44" i="5"/>
  <c r="G44" i="5"/>
  <c r="F44" i="5"/>
  <c r="E44" i="5"/>
  <c r="D44" i="5"/>
  <c r="C44" i="5"/>
  <c r="B44" i="5"/>
  <c r="A44" i="5"/>
  <c r="I43" i="5"/>
  <c r="H43" i="5"/>
  <c r="G43" i="5"/>
  <c r="F43" i="5"/>
  <c r="E43" i="5"/>
  <c r="D43" i="5"/>
  <c r="C43" i="5"/>
  <c r="B43" i="5"/>
  <c r="A43" i="5"/>
  <c r="I42" i="5"/>
  <c r="H42" i="5"/>
  <c r="G42" i="5"/>
  <c r="F42" i="5"/>
  <c r="B42" i="5"/>
  <c r="A42" i="5"/>
  <c r="I41" i="5"/>
  <c r="H41" i="5"/>
  <c r="G41" i="5"/>
  <c r="F41" i="5"/>
  <c r="E41" i="5"/>
  <c r="D41" i="5"/>
  <c r="C41" i="5"/>
  <c r="B41" i="5"/>
  <c r="A41" i="5"/>
  <c r="I40" i="5"/>
  <c r="H40" i="5"/>
  <c r="G40" i="5"/>
  <c r="F40" i="5"/>
  <c r="E40" i="5"/>
  <c r="D40" i="5"/>
  <c r="C40" i="5"/>
  <c r="B40" i="5"/>
  <c r="A40" i="5"/>
  <c r="I39" i="5"/>
  <c r="H39" i="5"/>
  <c r="G39" i="5"/>
  <c r="F39" i="5"/>
  <c r="E39" i="5"/>
  <c r="D39" i="5"/>
  <c r="C39" i="5"/>
  <c r="B39" i="5"/>
  <c r="A39" i="5"/>
  <c r="I38" i="5"/>
  <c r="H38" i="5"/>
  <c r="G38" i="5"/>
  <c r="F38" i="5"/>
  <c r="E38" i="5"/>
  <c r="D38" i="5"/>
  <c r="C38" i="5"/>
  <c r="B38" i="5"/>
  <c r="A38" i="5"/>
  <c r="I37" i="5"/>
  <c r="H37" i="5"/>
  <c r="G37" i="5"/>
  <c r="F37" i="5"/>
  <c r="E37" i="5"/>
  <c r="D37" i="5"/>
  <c r="C37" i="5"/>
  <c r="B37" i="5"/>
  <c r="A37" i="5"/>
  <c r="I36" i="5"/>
  <c r="H36" i="5"/>
  <c r="G36" i="5"/>
  <c r="F36" i="5"/>
  <c r="E36" i="5"/>
  <c r="D36" i="5"/>
  <c r="C36" i="5"/>
  <c r="B36" i="5"/>
  <c r="A36" i="5"/>
  <c r="I35" i="5"/>
  <c r="H35" i="5"/>
  <c r="G35" i="5"/>
  <c r="F35" i="5"/>
  <c r="E35" i="5"/>
  <c r="D35" i="5"/>
  <c r="C35" i="5"/>
  <c r="B35" i="5"/>
  <c r="A35" i="5"/>
  <c r="I34" i="5"/>
  <c r="H34" i="5"/>
  <c r="G34" i="5"/>
  <c r="F34" i="5"/>
  <c r="E34" i="5"/>
  <c r="D34" i="5"/>
  <c r="C34" i="5"/>
  <c r="B34" i="5"/>
  <c r="A34" i="5"/>
  <c r="I33" i="5"/>
  <c r="H33" i="5"/>
  <c r="G33" i="5"/>
  <c r="F33" i="5"/>
  <c r="E33" i="5"/>
  <c r="D33" i="5"/>
  <c r="C33" i="5"/>
  <c r="B33" i="5"/>
  <c r="A33" i="5"/>
  <c r="I32" i="5"/>
  <c r="H32" i="5"/>
  <c r="G32" i="5"/>
  <c r="F32" i="5"/>
  <c r="E32" i="5"/>
  <c r="D32" i="5"/>
  <c r="C32" i="5"/>
  <c r="B32" i="5"/>
  <c r="A32" i="5"/>
  <c r="I31" i="5"/>
  <c r="H31" i="5"/>
  <c r="G31" i="5"/>
  <c r="F31" i="5"/>
  <c r="E31" i="5"/>
  <c r="D31" i="5"/>
  <c r="C31" i="5"/>
  <c r="B31" i="5"/>
  <c r="A31" i="5"/>
  <c r="I30" i="5"/>
  <c r="H30" i="5"/>
  <c r="G30" i="5"/>
  <c r="F30" i="5"/>
  <c r="E30" i="5"/>
  <c r="D30" i="5"/>
  <c r="C30" i="5"/>
  <c r="B30" i="5"/>
  <c r="A30" i="5"/>
  <c r="I29" i="5"/>
  <c r="H29" i="5"/>
  <c r="G29" i="5"/>
  <c r="F29" i="5"/>
  <c r="E29" i="5"/>
  <c r="D29" i="5"/>
  <c r="C29" i="5"/>
  <c r="B29" i="5"/>
  <c r="A29" i="5"/>
  <c r="I28" i="5"/>
  <c r="H28" i="5"/>
  <c r="G28" i="5"/>
  <c r="F28" i="5"/>
  <c r="E28" i="5"/>
  <c r="D28" i="5"/>
  <c r="C28" i="5"/>
  <c r="B28" i="5"/>
  <c r="A28" i="5"/>
  <c r="I27" i="5"/>
  <c r="H27" i="5"/>
  <c r="G27" i="5"/>
  <c r="F27" i="5"/>
  <c r="E27" i="5"/>
  <c r="D27" i="5"/>
  <c r="C27" i="5"/>
  <c r="B27" i="5"/>
  <c r="A27" i="5"/>
  <c r="I26" i="5"/>
  <c r="H26" i="5"/>
  <c r="G26" i="5"/>
  <c r="F26" i="5"/>
  <c r="E26" i="5"/>
  <c r="D26" i="5"/>
  <c r="C26" i="5"/>
  <c r="B26" i="5"/>
  <c r="A26" i="5"/>
  <c r="I25" i="5"/>
  <c r="H25" i="5"/>
  <c r="G25" i="5"/>
  <c r="F25" i="5"/>
  <c r="E25" i="5"/>
  <c r="D25" i="5"/>
  <c r="C25" i="5"/>
  <c r="B25" i="5"/>
  <c r="A25" i="5"/>
  <c r="I24" i="5"/>
  <c r="H24" i="5"/>
  <c r="G24" i="5"/>
  <c r="F24" i="5"/>
  <c r="E24" i="5"/>
  <c r="D24" i="5"/>
  <c r="C24" i="5"/>
  <c r="B24" i="5"/>
  <c r="A24" i="5"/>
  <c r="I23" i="5"/>
  <c r="H23" i="5"/>
  <c r="G23" i="5"/>
  <c r="F23" i="5"/>
  <c r="E23" i="5"/>
  <c r="D23" i="5"/>
  <c r="C23" i="5"/>
  <c r="B23" i="5"/>
  <c r="A23" i="5"/>
  <c r="I22" i="5"/>
  <c r="H22" i="5"/>
  <c r="G22" i="5"/>
  <c r="F22" i="5"/>
  <c r="E22" i="5"/>
  <c r="D22" i="5"/>
  <c r="C22" i="5"/>
  <c r="B22" i="5"/>
  <c r="A22" i="5"/>
  <c r="I21" i="5"/>
  <c r="H21" i="5"/>
  <c r="G21" i="5"/>
  <c r="F21" i="5"/>
  <c r="E21" i="5"/>
  <c r="D21" i="5"/>
  <c r="C21" i="5"/>
  <c r="B21" i="5"/>
  <c r="A21" i="5"/>
  <c r="I20" i="5"/>
  <c r="H20" i="5"/>
  <c r="G20" i="5"/>
  <c r="F20" i="5"/>
  <c r="E20" i="5"/>
  <c r="D20" i="5"/>
  <c r="C20" i="5"/>
  <c r="B20" i="5"/>
  <c r="A20" i="5"/>
  <c r="I19" i="5"/>
  <c r="H19" i="5"/>
  <c r="G19" i="5"/>
  <c r="F19" i="5"/>
  <c r="E19" i="5"/>
  <c r="D19" i="5"/>
  <c r="C19" i="5"/>
  <c r="B19" i="5"/>
  <c r="A19" i="5"/>
  <c r="I18" i="5"/>
  <c r="H18" i="5"/>
  <c r="G18" i="5"/>
  <c r="F18" i="5"/>
  <c r="E18" i="5"/>
  <c r="D18" i="5"/>
  <c r="C18" i="5"/>
  <c r="B18" i="5"/>
  <c r="A18" i="5"/>
  <c r="I17" i="5"/>
  <c r="H17" i="5"/>
  <c r="G17" i="5"/>
  <c r="F17" i="5"/>
  <c r="E17" i="5"/>
  <c r="D17" i="5"/>
  <c r="C17" i="5"/>
  <c r="B17" i="5"/>
  <c r="A17" i="5"/>
  <c r="I16" i="5"/>
  <c r="H16" i="5"/>
  <c r="G16" i="5"/>
  <c r="F16" i="5"/>
  <c r="E16" i="5"/>
  <c r="D16" i="5"/>
  <c r="C16" i="5"/>
  <c r="B16" i="5"/>
  <c r="A16" i="5"/>
  <c r="I15" i="5"/>
  <c r="H15" i="5"/>
  <c r="G15" i="5"/>
  <c r="F15" i="5"/>
  <c r="E15" i="5"/>
  <c r="D15" i="5"/>
  <c r="C15" i="5"/>
  <c r="B15" i="5"/>
  <c r="A15" i="5"/>
  <c r="I14" i="5"/>
  <c r="H14" i="5"/>
  <c r="G14" i="5"/>
  <c r="F14" i="5"/>
  <c r="E14" i="5"/>
  <c r="D14" i="5"/>
  <c r="C14" i="5"/>
  <c r="B14" i="5"/>
  <c r="A14" i="5"/>
  <c r="I13" i="5"/>
  <c r="H13" i="5"/>
  <c r="G13" i="5"/>
  <c r="F13" i="5"/>
  <c r="E13" i="5"/>
  <c r="D13" i="5"/>
  <c r="C13" i="5"/>
  <c r="B13" i="5"/>
  <c r="A13" i="5"/>
  <c r="I12" i="5"/>
  <c r="H12" i="5"/>
  <c r="G12" i="5"/>
  <c r="F12" i="5"/>
  <c r="E12" i="5"/>
  <c r="D12" i="5"/>
  <c r="C12" i="5"/>
  <c r="A12" i="5"/>
  <c r="I11" i="5"/>
  <c r="H11" i="5"/>
  <c r="G11" i="5"/>
  <c r="F11" i="5"/>
  <c r="E11" i="5"/>
  <c r="D11" i="5"/>
  <c r="C11" i="5"/>
  <c r="A11" i="5" l="1"/>
  <c r="I10" i="5"/>
  <c r="H10" i="5"/>
  <c r="G10" i="5"/>
  <c r="F10" i="5"/>
  <c r="E10" i="5"/>
  <c r="D10" i="5"/>
  <c r="C10" i="5"/>
  <c r="B10" i="5"/>
  <c r="A10" i="5"/>
  <c r="I9" i="5"/>
  <c r="H9" i="5"/>
  <c r="G9" i="5"/>
  <c r="F9" i="5"/>
  <c r="E9" i="5"/>
  <c r="D9" i="5"/>
  <c r="C9" i="5"/>
  <c r="B9" i="5"/>
  <c r="A9" i="5"/>
  <c r="I8" i="5"/>
  <c r="H8" i="5"/>
  <c r="G8" i="5"/>
  <c r="F8" i="5"/>
  <c r="E8" i="5"/>
  <c r="D8" i="5"/>
  <c r="C8" i="5"/>
  <c r="B8" i="5"/>
  <c r="A8" i="5"/>
  <c r="H7" i="5"/>
  <c r="G7" i="5"/>
  <c r="C7" i="5"/>
  <c r="B7" i="5"/>
  <c r="A7" i="5"/>
  <c r="I6" i="5"/>
  <c r="H6" i="5"/>
  <c r="G6" i="5"/>
  <c r="F6" i="5"/>
  <c r="E6" i="5"/>
  <c r="D6" i="5"/>
  <c r="C6" i="5"/>
  <c r="B6" i="5"/>
  <c r="A6" i="5"/>
  <c r="I5" i="5"/>
  <c r="H5" i="5"/>
  <c r="G5" i="5"/>
  <c r="F5" i="5"/>
  <c r="E5" i="5"/>
  <c r="D5" i="5"/>
  <c r="C5" i="5"/>
  <c r="B5" i="5"/>
  <c r="A5" i="5"/>
  <c r="I4" i="5"/>
  <c r="H4" i="5"/>
  <c r="G4" i="5"/>
  <c r="F4" i="5"/>
  <c r="E4" i="5"/>
  <c r="D4" i="5"/>
  <c r="C4" i="5"/>
  <c r="B4" i="5"/>
  <c r="A4" i="5"/>
  <c r="A2" i="5"/>
  <c r="I1" i="5"/>
  <c r="A1" i="5"/>
  <c r="B11" i="5"/>
  <c r="B86" i="9" l="1"/>
  <c r="B86" i="6"/>
  <c r="B86" i="5"/>
  <c r="B87" i="9"/>
  <c r="B87" i="6"/>
  <c r="B87" i="5"/>
  <c r="E48" i="9"/>
  <c r="E48" i="6"/>
  <c r="E48" i="5"/>
  <c r="E53" i="9"/>
  <c r="E53" i="6"/>
  <c r="E53" i="5"/>
  <c r="E47" i="9"/>
  <c r="E47" i="6"/>
  <c r="E47" i="5"/>
  <c r="E52" i="9"/>
  <c r="E52" i="6"/>
  <c r="E52" i="5"/>
  <c r="E103" i="9"/>
  <c r="E103" i="6"/>
  <c r="E103" i="5"/>
  <c r="A6" i="10"/>
  <c r="B12" i="9"/>
  <c r="B12" i="6"/>
  <c r="B12" i="5"/>
  <c r="A5" i="10"/>
  <c r="B11" i="9"/>
  <c r="B11" i="6"/>
</calcChain>
</file>

<file path=xl/comments1.xml><?xml version="1.0" encoding="utf-8"?>
<comments xmlns="http://schemas.openxmlformats.org/spreadsheetml/2006/main">
  <authors>
    <author>Administrator</author>
  </authors>
  <commentList>
    <comment ref="D3" authorId="0">
      <text>
        <r>
          <rPr>
            <b/>
            <sz val="8"/>
            <color indexed="81"/>
            <rFont val="Tahoma"/>
            <family val="2"/>
          </rPr>
          <t>Administrator:</t>
        </r>
        <r>
          <rPr>
            <sz val="8"/>
            <color indexed="81"/>
            <rFont val="Tahoma"/>
            <family val="2"/>
          </rPr>
          <t xml:space="preserve">
All signal lists circulated to EMS and ESBT for Review before issuance. </t>
        </r>
      </text>
    </comment>
  </commentList>
</comments>
</file>

<file path=xl/comments2.xml><?xml version="1.0" encoding="utf-8"?>
<comments xmlns="http://schemas.openxmlformats.org/spreadsheetml/2006/main">
  <authors>
    <author>Administrator</author>
    <author>Heaslip N</author>
    <author>goulding_o</author>
  </authors>
  <commentList>
    <comment ref="E1" authorId="0">
      <text>
        <r>
          <rPr>
            <b/>
            <sz val="8"/>
            <color indexed="81"/>
            <rFont val="Tahoma"/>
            <family val="2"/>
          </rPr>
          <t>Administrator:</t>
        </r>
        <r>
          <rPr>
            <sz val="8"/>
            <color indexed="81"/>
            <rFont val="Tahoma"/>
            <family val="2"/>
          </rPr>
          <t xml:space="preserve">
Insert the Registered Capacity of the WFPS
</t>
        </r>
      </text>
    </comment>
    <comment ref="A5" authorId="1">
      <text>
        <r>
          <rPr>
            <b/>
            <sz val="8"/>
            <color indexed="81"/>
            <rFont val="Tahoma"/>
            <family val="2"/>
          </rPr>
          <t>EirGrid Telecoms Interface Enclosure</t>
        </r>
      </text>
    </comment>
    <comment ref="H5" authorId="2">
      <text>
        <r>
          <rPr>
            <sz val="8"/>
            <color indexed="81"/>
            <rFont val="Tahoma"/>
            <family val="2"/>
          </rPr>
          <t>No IPP involvement unless otherwise confirmed</t>
        </r>
      </text>
    </comment>
  </commentList>
</comments>
</file>

<file path=xl/comments3.xml><?xml version="1.0" encoding="utf-8"?>
<comments xmlns="http://schemas.openxmlformats.org/spreadsheetml/2006/main">
  <authors>
    <author>Administrator</author>
    <author>Heaslip N</author>
  </authors>
  <commentList>
    <comment ref="A3" authorId="0">
      <text>
        <r>
          <rPr>
            <b/>
            <sz val="8"/>
            <color indexed="81"/>
            <rFont val="Tahoma"/>
            <family val="2"/>
          </rPr>
          <t>Administrator:</t>
        </r>
        <r>
          <rPr>
            <sz val="8"/>
            <color indexed="81"/>
            <rFont val="Tahoma"/>
            <family val="2"/>
          </rPr>
          <t xml:space="preserve">
To be completed by the IPP and sent to EirGrid to schedule ESBTS site attendance to perform continuity check
</t>
        </r>
      </text>
    </comment>
    <comment ref="A5" authorId="1">
      <text>
        <r>
          <rPr>
            <b/>
            <sz val="8"/>
            <color indexed="81"/>
            <rFont val="Tahoma"/>
            <family val="2"/>
          </rPr>
          <t>EirGrid Telecoms Interface Enclosure</t>
        </r>
      </text>
    </comment>
  </commentList>
</comments>
</file>

<file path=xl/comments4.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5.xml><?xml version="1.0" encoding="utf-8"?>
<comments xmlns="http://schemas.openxmlformats.org/spreadsheetml/2006/main">
  <authors>
    <author>Administrator</author>
  </authors>
  <commentList>
    <comment ref="A3" authorId="0">
      <text>
        <r>
          <rPr>
            <b/>
            <sz val="8"/>
            <color indexed="81"/>
            <rFont val="Tahoma"/>
            <family val="2"/>
          </rPr>
          <t>Administrator:</t>
        </r>
        <r>
          <rPr>
            <sz val="8"/>
            <color indexed="81"/>
            <rFont val="Tahoma"/>
            <family val="2"/>
          </rPr>
          <t xml:space="preserve">
DCC to be Informed
</t>
        </r>
      </text>
    </comment>
  </commentList>
</comments>
</file>

<file path=xl/comments6.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7.xml><?xml version="1.0" encoding="utf-8"?>
<comments xmlns="http://schemas.openxmlformats.org/spreadsheetml/2006/main">
  <authors>
    <author>Administrator</author>
  </authors>
  <commentList>
    <comment ref="D2" authorId="0">
      <text>
        <r>
          <rPr>
            <sz val="8"/>
            <color indexed="81"/>
            <rFont val="Tahoma"/>
            <family val="2"/>
          </rPr>
          <t>There should be no Gaps between the individual Wiring references for Row 1, 2 and 4</t>
        </r>
      </text>
    </comment>
    <comment ref="D76" authorId="0">
      <text>
        <r>
          <rPr>
            <b/>
            <sz val="8"/>
            <color indexed="81"/>
            <rFont val="Tahoma"/>
            <family val="2"/>
          </rPr>
          <t>Administrator:</t>
        </r>
        <r>
          <rPr>
            <sz val="8"/>
            <color indexed="81"/>
            <rFont val="Tahoma"/>
            <family val="2"/>
          </rPr>
          <t xml:space="preserve">
Administrator:
There should be no Gaps between the individual Wiring references for Row 1, 2 and 4</t>
        </r>
      </text>
    </comment>
    <comment ref="D129" authorId="0">
      <text>
        <r>
          <rPr>
            <b/>
            <sz val="8"/>
            <color indexed="81"/>
            <rFont val="Tahoma"/>
            <family val="2"/>
          </rPr>
          <t>Administrator:</t>
        </r>
        <r>
          <rPr>
            <sz val="8"/>
            <color indexed="81"/>
            <rFont val="Tahoma"/>
            <family val="2"/>
          </rPr>
          <t xml:space="preserve">
There is a gap between the off / on commands for command negative</t>
        </r>
      </text>
    </comment>
    <comment ref="D178" authorId="0">
      <text>
        <r>
          <rPr>
            <b/>
            <sz val="8"/>
            <color indexed="81"/>
            <rFont val="Tahoma"/>
            <family val="2"/>
          </rPr>
          <t xml:space="preserve">Administrator:
</t>
        </r>
        <r>
          <rPr>
            <sz val="8"/>
            <color indexed="81"/>
            <rFont val="Tahoma"/>
            <family val="2"/>
          </rPr>
          <t>There should be no Gaps between the individual Wiring references for Row 1, 2 and 4</t>
        </r>
        <r>
          <rPr>
            <sz val="8"/>
            <color indexed="81"/>
            <rFont val="Tahoma"/>
            <family val="2"/>
          </rPr>
          <t xml:space="preserve">
</t>
        </r>
      </text>
    </comment>
  </commentList>
</comments>
</file>

<file path=xl/comments8.xml><?xml version="1.0" encoding="utf-8"?>
<comments xmlns="http://schemas.openxmlformats.org/spreadsheetml/2006/main">
  <authors>
    <author>Eamon Garrigan</author>
  </authors>
  <commentList>
    <comment ref="F6" authorId="0">
      <text>
        <r>
          <rPr>
            <b/>
            <sz val="8"/>
            <color indexed="81"/>
            <rFont val="Tahoma"/>
            <family val="2"/>
          </rPr>
          <t>PLEASE ENTER THE UNIT NAME AND EMS NAME</t>
        </r>
        <r>
          <rPr>
            <sz val="8"/>
            <color indexed="81"/>
            <rFont val="Tahoma"/>
            <family val="2"/>
          </rPr>
          <t xml:space="preserve">
</t>
        </r>
      </text>
    </comment>
  </commentList>
</comments>
</file>

<file path=xl/sharedStrings.xml><?xml version="1.0" encoding="utf-8"?>
<sst xmlns="http://schemas.openxmlformats.org/spreadsheetml/2006/main" count="846" uniqueCount="369">
  <si>
    <t>pulse</t>
  </si>
  <si>
    <t>MW</t>
  </si>
  <si>
    <t>0-10</t>
  </si>
  <si>
    <t>mA</t>
  </si>
  <si>
    <t>Double Point Status Indications</t>
  </si>
  <si>
    <t>off</t>
  </si>
  <si>
    <t>on</t>
  </si>
  <si>
    <t>Double Command Outputs</t>
  </si>
  <si>
    <t>(each individual relay output identified separately)</t>
  </si>
  <si>
    <t>Single Command Outputs</t>
  </si>
  <si>
    <t>(each individual input identified separately for clarity)</t>
  </si>
  <si>
    <t>Provided by</t>
  </si>
  <si>
    <t>Provided to</t>
  </si>
  <si>
    <t>A1</t>
  </si>
  <si>
    <t>A2</t>
  </si>
  <si>
    <t>A3</t>
  </si>
  <si>
    <t>A4</t>
  </si>
  <si>
    <t>A5</t>
  </si>
  <si>
    <t>A6</t>
  </si>
  <si>
    <t>C1</t>
  </si>
  <si>
    <t>C2</t>
  </si>
  <si>
    <t>D1</t>
  </si>
  <si>
    <t>D2</t>
  </si>
  <si>
    <t>F1</t>
  </si>
  <si>
    <t>F2</t>
  </si>
  <si>
    <t>Digital Input Signals from Sub Station to EirGrid</t>
  </si>
  <si>
    <t>Analogue Input Signals (to EirGrid)</t>
  </si>
  <si>
    <t>Digital Output Signals (from EirGrid)</t>
  </si>
  <si>
    <t>Analogue Output Signals (from EirGrid)</t>
  </si>
  <si>
    <t>Digital Output Signals from EirGrid to WTG System</t>
  </si>
  <si>
    <t>Analogue Output Signals from EirGrid to WTG System</t>
  </si>
  <si>
    <t>A7</t>
  </si>
  <si>
    <t>A8</t>
  </si>
  <si>
    <t>A9</t>
  </si>
  <si>
    <t>A10</t>
  </si>
  <si>
    <t>C3</t>
  </si>
  <si>
    <t>D3</t>
  </si>
  <si>
    <t>D4</t>
  </si>
  <si>
    <t>D5</t>
  </si>
  <si>
    <t>D6</t>
  </si>
  <si>
    <t>D7</t>
  </si>
  <si>
    <t>ETIE Ref</t>
  </si>
  <si>
    <t>A11</t>
  </si>
  <si>
    <t>A12</t>
  </si>
  <si>
    <t>0.5 seconds</t>
  </si>
  <si>
    <t>All cables for interfacing at station interface cabinet or at EirGrid telecoms interface cabinet must be clearly marked with labels for identification.</t>
  </si>
  <si>
    <t>All analogue and digital interface signals must be tested and simulated for compliance with the frozen signal list agreed by all parties.</t>
  </si>
  <si>
    <t>ESBTS Satellite Dish bonded with 35 sq mm earth cable onto external station earth grid.</t>
  </si>
  <si>
    <t>ESBTS GPS clock antenna bonded with 35 sq mm earth cable onto external station earth grid.</t>
  </si>
  <si>
    <t>Version</t>
  </si>
  <si>
    <t>Description of changes</t>
  </si>
  <si>
    <t>Change requested by</t>
  </si>
  <si>
    <t>Written by:</t>
  </si>
  <si>
    <t>Designation: Indications/Signals</t>
  </si>
  <si>
    <t>ETIE ROW 1</t>
  </si>
  <si>
    <t>+</t>
  </si>
  <si>
    <t>Designation: Measurands</t>
  </si>
  <si>
    <t>ETIE ROW 2</t>
  </si>
  <si>
    <t>Designation: Commands</t>
  </si>
  <si>
    <t>ETIE ROW 3</t>
  </si>
  <si>
    <t>Command Negative</t>
  </si>
  <si>
    <t xml:space="preserve">Command Output </t>
  </si>
  <si>
    <t>Continuity Check Complete</t>
  </si>
  <si>
    <t>ESBTS Signature</t>
  </si>
  <si>
    <t>Date</t>
  </si>
  <si>
    <t>EMS Name</t>
  </si>
  <si>
    <t>EMS Signature</t>
  </si>
  <si>
    <t>Simulated □/Real □ value tested</t>
  </si>
  <si>
    <t>mA Range</t>
  </si>
  <si>
    <t>Value Range</t>
  </si>
  <si>
    <t>Comment</t>
  </si>
  <si>
    <t>Real □</t>
  </si>
  <si>
    <t>ESB Telecoms Signature</t>
  </si>
  <si>
    <t>Analogue Output MW</t>
  </si>
  <si>
    <t>Analogue Output kV</t>
  </si>
  <si>
    <t>Designation: Controls</t>
  </si>
  <si>
    <t>ETIE ROW 4</t>
  </si>
  <si>
    <t>Single Controls</t>
  </si>
  <si>
    <t xml:space="preserve">Wiring Completion Cert </t>
  </si>
  <si>
    <t>TSO Pass-through to</t>
  </si>
  <si>
    <t>Recommended cable 15-pair, 15 x 2 x 0.6sqmm, Twisted-Pair (TP), stranded</t>
  </si>
  <si>
    <t xml:space="preserve">Note: Signals treated as 2-bit binary </t>
  </si>
  <si>
    <t>Type</t>
  </si>
  <si>
    <t xml:space="preserve"> Completion Cert</t>
  </si>
  <si>
    <t xml:space="preserve">Reviewed by: </t>
  </si>
  <si>
    <t xml:space="preserve">Approved by: </t>
  </si>
  <si>
    <t xml:space="preserve">Signals List </t>
  </si>
  <si>
    <t>Energy Management System (EMS) Database setup Certificate</t>
  </si>
  <si>
    <r>
      <t xml:space="preserve">Confirmed  </t>
    </r>
    <r>
      <rPr>
        <b/>
        <sz val="20"/>
        <rFont val="Arial"/>
        <family val="2"/>
      </rPr>
      <t></t>
    </r>
  </si>
  <si>
    <t>POSITIVE 24V or 48V DC DOUBLE POINT INDICATION</t>
  </si>
  <si>
    <t>POSITIVE 24V or 48V DC SINGLE POINT INDICATION</t>
  </si>
  <si>
    <t xml:space="preserve">N/A </t>
  </si>
  <si>
    <t xml:space="preserve">ESBTS Name / Position </t>
  </si>
  <si>
    <t>ESB Telecoms Name / Position</t>
  </si>
  <si>
    <t>Recommended Cable 15-pair Screened Cable : 15 x 2 x 0.6sqmm, Twisted-Pair ( TP).</t>
  </si>
  <si>
    <t>-10 to 0 to 10</t>
  </si>
  <si>
    <t>Local SCADA Checks/Tests</t>
  </si>
  <si>
    <t>All cables for interfacing at station interface cabinet or at EirGrid telecoms interface cabinet are installed and correct.</t>
  </si>
  <si>
    <r>
      <t xml:space="preserve">Pre Energisation Signals Testing Certificate to be sent by ESB Telecoms Services to EirGrid </t>
    </r>
    <r>
      <rPr>
        <b/>
        <sz val="10"/>
        <color rgb="FF0000FF"/>
        <rFont val="Arial"/>
        <family val="2"/>
      </rPr>
      <t>(generator_testing@eirgrid.com)</t>
    </r>
  </si>
  <si>
    <t>Display Work Completed:</t>
  </si>
  <si>
    <t>Information may be sent to by email: generator_testing@eirgrid.com, Fax: +353 (0)1 661 5375 or Post to: Operational Services &amp; Performance, EirGrid, The Oval, 160 Shelbourne Road, Ballsbridge, Dublin 4</t>
  </si>
  <si>
    <t>F3</t>
  </si>
  <si>
    <t>F4</t>
  </si>
  <si>
    <t>Disclaimer:</t>
  </si>
  <si>
    <t xml:space="preserve">This Signal List contains information (and/or attachments) which may be privileged or confidential. All content is intended solely for the use of the individual or entity to whom it is addressed. If you are not the intended recipient please be aware that any disclosure, copying, distribution or use of the contents of this message is prohibited. If you suspect that you have received this Signal List in error please notify EirGrid immediately. Further information can be found at: http://www.eirgrid.com/aboutus/legal/ </t>
  </si>
  <si>
    <t xml:space="preserve">on </t>
  </si>
  <si>
    <t>F5</t>
  </si>
  <si>
    <t xml:space="preserve">off </t>
  </si>
  <si>
    <t>F6</t>
  </si>
  <si>
    <t>Comments</t>
  </si>
  <si>
    <t>DSU Amber Alert</t>
  </si>
  <si>
    <t>DSU Amber Alert Acknowledge</t>
  </si>
  <si>
    <t>DSU Red Alert</t>
  </si>
  <si>
    <t>DSU Red Alert Acknowledge</t>
  </si>
  <si>
    <t>DSU Blue Alert</t>
  </si>
  <si>
    <t>DSU Blue Alert Acknowledge</t>
  </si>
  <si>
    <t>Analogue Input Signals from DSU Control System to EirGrid</t>
  </si>
  <si>
    <t>C4</t>
  </si>
  <si>
    <t>C5</t>
  </si>
  <si>
    <t>C6</t>
  </si>
  <si>
    <t>Analogue Input Signals from DSU  Control System to EirGrid</t>
  </si>
  <si>
    <t>Digital Output Signals from EirGrid to DSU Control System</t>
  </si>
  <si>
    <t>C7</t>
  </si>
  <si>
    <t>TBC</t>
  </si>
  <si>
    <t>0-6</t>
  </si>
  <si>
    <t>MVar</t>
  </si>
  <si>
    <t xml:space="preserve">Total MW Reduction of DSU achieved from onsite Generation </t>
  </si>
  <si>
    <t>Total MW Reduction of DSU achieved from onsite Demand Reduction</t>
  </si>
  <si>
    <t>N/A</t>
  </si>
  <si>
    <t>D8</t>
  </si>
  <si>
    <t>D9</t>
  </si>
  <si>
    <t>D10</t>
  </si>
  <si>
    <t>D11</t>
  </si>
  <si>
    <t>-3-0-3</t>
  </si>
  <si>
    <t>Remaining MW Availability of DSU</t>
  </si>
  <si>
    <t>MPRN</t>
  </si>
  <si>
    <t>120% of Demand Side Unit MW Capacity (9.9MW)</t>
  </si>
  <si>
    <t>0-12</t>
  </si>
  <si>
    <t>Onsite Generator - Future</t>
  </si>
  <si>
    <t>120% of Onsite Generation - Future</t>
  </si>
  <si>
    <t xml:space="preserve">Onsite Generation MVar, AAAAA Generator #1 </t>
  </si>
  <si>
    <t xml:space="preserve">Onsite Generation MVar, AAAAA Generator #2 </t>
  </si>
  <si>
    <t>Onsite Generation MVar, BBBBB Generator #1</t>
  </si>
  <si>
    <t>Onsite Generation MVar, BBBBB Generator #2</t>
  </si>
  <si>
    <t>Onsite Generation MVar, CCCCC Generator #3</t>
  </si>
  <si>
    <t>Onsite Generation MVar, CCCCC Generator #2</t>
  </si>
  <si>
    <t>Onsite Generation MVar, CCCCC Generator #1</t>
  </si>
  <si>
    <t xml:space="preserve">Onsite Generation MW, AAAAA Generator #1 </t>
  </si>
  <si>
    <t xml:space="preserve">Onsite Generation MW, AAAAA Generator #2 </t>
  </si>
  <si>
    <t>Onsite Generation MW, BBBBB Generator #1</t>
  </si>
  <si>
    <t>Onsite Generation MW, BBBBB Generator #2</t>
  </si>
  <si>
    <t>Onsite Generation MW, CCCCC Generator #2</t>
  </si>
  <si>
    <t>Onsite Generation MW, CCCCC Generator #3</t>
  </si>
  <si>
    <t>Onsite Generation MW, CCCCC Generator #1</t>
  </si>
  <si>
    <t>V0.1</t>
  </si>
  <si>
    <t>XX</t>
  </si>
  <si>
    <t>XXXXX DSU</t>
  </si>
  <si>
    <t>Individual Demand Site Name/Number</t>
  </si>
  <si>
    <t>DSU</t>
  </si>
  <si>
    <t>Total</t>
  </si>
  <si>
    <t xml:space="preserve">Bulk Supply Point or Connection Point </t>
  </si>
  <si>
    <t xml:space="preserve">Special Operating Limits or Network Limitations </t>
  </si>
  <si>
    <t>Irish Grid Co-ordinates</t>
  </si>
  <si>
    <t>Eastings</t>
  </si>
  <si>
    <t>Northing</t>
  </si>
  <si>
    <t>Maximum Import Capacity (MIC)</t>
  </si>
  <si>
    <t>(MW)</t>
  </si>
  <si>
    <t>Individual Demand Site Total Size</t>
  </si>
  <si>
    <t>Demand Side Unit MW Capacity</t>
  </si>
  <si>
    <t xml:space="preserve">Demand Reduction Capability - Avoided Consumption </t>
  </si>
  <si>
    <t xml:space="preserve">Demand Reduction Capability - On Site Generation </t>
  </si>
  <si>
    <t>Notification Time</t>
  </si>
  <si>
    <t>Time</t>
  </si>
  <si>
    <t>Time to Maximum reduction</t>
  </si>
  <si>
    <t>Ramp up rate</t>
  </si>
  <si>
    <t>MW/Minute</t>
  </si>
  <si>
    <t>Ramp Down Rate</t>
  </si>
  <si>
    <t>Minimum Down Time</t>
  </si>
  <si>
    <t>Maximum Up Time</t>
  </si>
  <si>
    <t>G10 Protection</t>
  </si>
  <si>
    <t>Low Frequency Trip Hz</t>
  </si>
  <si>
    <t>High Frequency Trip Hz</t>
  </si>
  <si>
    <t>ROCOF
Hz/S</t>
  </si>
  <si>
    <t>Generator Capability</t>
  </si>
  <si>
    <t>Generator MVA</t>
  </si>
  <si>
    <t>MVA</t>
  </si>
  <si>
    <t>Generation Capacity of Generator</t>
  </si>
  <si>
    <t>Fuel Type</t>
  </si>
  <si>
    <t>Standby</t>
  </si>
  <si>
    <t>kW</t>
  </si>
  <si>
    <t>Demand Reduction from site MW, DDDDDD #1</t>
  </si>
  <si>
    <t>Demand Reduction from site MW, DDDDDD #2</t>
  </si>
  <si>
    <t>Demand Reduction from site MW, DDDDDD #3</t>
  </si>
  <si>
    <t>Demand Reduction from site MW, DDDDDD #4</t>
  </si>
  <si>
    <t>D12</t>
  </si>
  <si>
    <t>D13</t>
  </si>
  <si>
    <t>D14</t>
  </si>
  <si>
    <t>120% of Registered Capacity (XX)*1.2 = XXMW)</t>
  </si>
  <si>
    <t xml:space="preserve">120% of Total demand side unit MW Capacity available from avoided Demand (XX*1.2 = 0MW) - set to XXMW </t>
  </si>
  <si>
    <t xml:space="preserve">120% of Total demand side units MW Capacity from on-site Generation (XX * 1.2 = XXMW) </t>
  </si>
  <si>
    <t>0-XX</t>
  </si>
  <si>
    <t>Open</t>
  </si>
  <si>
    <t>These signals must be demonstrated prior to proceeding with any other Gird Code Testing. Details of method of aggregation to be agreed with TSO in advance.</t>
  </si>
  <si>
    <t>Grid Code Testing Requirements</t>
  </si>
  <si>
    <t>Status</t>
  </si>
  <si>
    <t>Grid Code Ref:</t>
  </si>
  <si>
    <t>Test</t>
  </si>
  <si>
    <t>Test Number</t>
  </si>
  <si>
    <t>PURPOSE OF TEST</t>
  </si>
  <si>
    <t>TEST DATE</t>
  </si>
  <si>
    <t>UNIT NAME</t>
  </si>
  <si>
    <t>DSU Name</t>
  </si>
  <si>
    <t>DSU Signature</t>
  </si>
  <si>
    <t>NOTE: Non operable DSU signals will result in  rescheduling for re-commissioning and require another Joint Signals Test Cert to be performed.</t>
  </si>
  <si>
    <t xml:space="preserve">DSU Wiring Completion Certificate (to EirGrid ETIE/RTU) to be sent by DSU to EirGrid (generator_testing@eirgrid.com) </t>
  </si>
  <si>
    <t>All cables for interfacing at station interface cabinet or EirGrid telecoms interface cabinet must be terminated at connection terminals (i.e. strDSUed, crimped and marked at terminal connections).</t>
  </si>
  <si>
    <t xml:space="preserve">All cables for interfacing at station interface cabinet or EirGrid telecoms interface cabinet must use colour coding agreed by all parties i.e. ESBTS &amp; DSU. </t>
  </si>
  <si>
    <t xml:space="preserve">DSU Name / Position </t>
  </si>
  <si>
    <t xml:space="preserve">Functional Specification for Alerts. </t>
  </si>
  <si>
    <t>EirGrid RTU requirement</t>
  </si>
  <si>
    <t>TSO RTU Installed</t>
  </si>
  <si>
    <t xml:space="preserve">Additional Notes </t>
  </si>
  <si>
    <t xml:space="preserve">General Process Notes: </t>
  </si>
  <si>
    <t>Reference Documents:</t>
  </si>
  <si>
    <t xml:space="preserve">Grid Code </t>
  </si>
  <si>
    <t>http://www.eirgrid.com/operations/gridcode/</t>
  </si>
  <si>
    <t xml:space="preserve">Distribution Code: </t>
  </si>
  <si>
    <t>http://www.esb.ie/esbnetworks/en/about-us/our_networks/distribution_code.jsp</t>
  </si>
  <si>
    <t xml:space="preserve">Available Active Power Standard </t>
  </si>
  <si>
    <t>http://www.eirgrid.com/media/Quality%20Standard%20for%20Windfarm%20Active%20Power.pdf</t>
  </si>
  <si>
    <t>TSO</t>
  </si>
  <si>
    <t>Transmission System Operator - EirGrid</t>
  </si>
  <si>
    <t>EMS</t>
  </si>
  <si>
    <t>Energy Management System - EirGrid</t>
  </si>
  <si>
    <t>DSO</t>
  </si>
  <si>
    <t>Distribution System Operator - ESBN</t>
  </si>
  <si>
    <t>ESBTS</t>
  </si>
  <si>
    <t>ESB Telecoms Services</t>
  </si>
  <si>
    <t>RTU</t>
  </si>
  <si>
    <t>Remote Terminal Unit</t>
  </si>
  <si>
    <t>ETIE</t>
  </si>
  <si>
    <t>EirGrid Terminal Interface Enclosure</t>
  </si>
  <si>
    <t>GCCT</t>
  </si>
  <si>
    <t>Grid Code Compliance Testing</t>
  </si>
  <si>
    <t>DCC</t>
  </si>
  <si>
    <t>Distribution Control Centre</t>
  </si>
  <si>
    <t>SDCC</t>
  </si>
  <si>
    <t>South Distribution Control Centre, ESBN</t>
  </si>
  <si>
    <t xml:space="preserve">NDCC </t>
  </si>
  <si>
    <t xml:space="preserve">North Distribution Control Centre, ESBN </t>
  </si>
  <si>
    <t>NCC</t>
  </si>
  <si>
    <t>National Control Centre, EirGrid</t>
  </si>
  <si>
    <t xml:space="preserve">Connection Type </t>
  </si>
  <si>
    <t>Demand Side Unit</t>
  </si>
  <si>
    <t>Not Applied</t>
  </si>
  <si>
    <t>(l) Demand Side Unit MW Response from Generation;</t>
  </si>
  <si>
    <t>(m) Demand Side Unit MW Response from avoided Demand consumption;</t>
  </si>
  <si>
    <t>(n) Remaining Demand Side Unit MW Capacity;</t>
  </si>
  <si>
    <t>(o) Demand Side Unit MW Response from each Demand load with a Demand Side Unit MW Capacity of greater than or equal to 5 MW;</t>
  </si>
  <si>
    <t>(p) MW Output from Generation Units with a Capacity greater than or equal to 5 MW;</t>
  </si>
  <si>
    <t>(q) Mvar Output from Generation Units with a Capacity greater than or equal to 5 MW at Individual Demand Sites with a Maximum Export Capacity specified in the Connection Agreement or DSO Connection Agreement as applicable, as required by the TSO;</t>
  </si>
  <si>
    <t>(r) MW Output from Generation Units on Individual Demand Sites with a combined Capacity of greater than or equal to 5 MW, as required by the TSO; and</t>
  </si>
  <si>
    <t>(s) Demand Side Unit MW Response from each Individual Demand Site that comprises the Demand Side Unit, as required by the TSO.</t>
  </si>
  <si>
    <t xml:space="preserve">TSO Signal Requirements </t>
  </si>
  <si>
    <t>EirGrid Controls</t>
  </si>
  <si>
    <t>DSU Specification of aggregation (CC.12.6)</t>
  </si>
  <si>
    <t>Demand Side Unit Signals to EirGrid (CC.12.2)</t>
  </si>
  <si>
    <t>(a) signals from Demand Side Unit Operators shall be relayed to the TSO Telecommunication Interface Cabinet within 15 seconds of change of demand reduction or Generation Unit Output and with an error of no greater than 0.5 MW or 1% of the Demand Side Unit MW Capacity, whichever is greater; and</t>
  </si>
  <si>
    <t>(b) a single failure of an item of the Demand Side Unit Operator’s equipment will not result in:</t>
  </si>
  <si>
    <t>(i) loss of control of more than one Individual Demand Site;</t>
  </si>
  <si>
    <t>(ii) loss of Demand Side Unit MW Response of more than one Individual Demand Site; or</t>
  </si>
  <si>
    <t>(iii) the Demand Side Unit MW Response from Generation or Demand Side Unit MW Response from avoided Demand consumption signals being incorrect by more than the Demand Side Unit MW Capacity of the Individual Demand Site with the highest Demand Side Unit MW Capacity comprising the Demand Side Unit.</t>
  </si>
  <si>
    <t>CC.12.2, CC.12.6</t>
  </si>
  <si>
    <t>CC.7.4 (a)</t>
  </si>
  <si>
    <t>CC.7.4 (b)</t>
  </si>
  <si>
    <t>CC.7.4 (c)</t>
  </si>
  <si>
    <t>CC.7.4 (d)</t>
  </si>
  <si>
    <t>CC.7.4 (e)</t>
  </si>
  <si>
    <t>OC.9</t>
  </si>
  <si>
    <t xml:space="preserve">OC.7 </t>
  </si>
  <si>
    <t>Functional Specification Alert System Control Specification for Units subject to Central Dispatch</t>
  </si>
  <si>
    <t xml:space="preserve">Grid Code Testing Requirements </t>
  </si>
  <si>
    <t>Attached 6) Grid Code Tests</t>
  </si>
  <si>
    <t>Attached 1) Signal Lists</t>
  </si>
  <si>
    <t>DATE</t>
  </si>
  <si>
    <t>HV SUB STATION NAME</t>
  </si>
  <si>
    <t>ESBTS Team</t>
  </si>
  <si>
    <t>Liam Boland</t>
  </si>
  <si>
    <t>Nessan Heaslip</t>
  </si>
  <si>
    <t>Karl O'Keeffe</t>
  </si>
  <si>
    <t>Noel Cowhey</t>
  </si>
  <si>
    <t>EirGrid Contact Person</t>
  </si>
  <si>
    <t>Colm MacManus</t>
  </si>
  <si>
    <t>PHONE:</t>
  </si>
  <si>
    <t>Robert Groarke</t>
  </si>
  <si>
    <t>Oisín Goulding</t>
  </si>
  <si>
    <t>OSP Generic Email: Generator_testing@eirgrid.com</t>
  </si>
  <si>
    <t>Frank Donnelly</t>
  </si>
  <si>
    <t>EMS Generic Email: ems.services@eirgrid.com</t>
  </si>
  <si>
    <t>Liam Delany</t>
  </si>
  <si>
    <t>C&amp;T Team</t>
  </si>
  <si>
    <t>ESBTS Project Manager</t>
  </si>
  <si>
    <t>ESBTS Commissioner</t>
  </si>
  <si>
    <t>ESBTS Generic Email: esbts.scada.services@esb.ie</t>
  </si>
  <si>
    <t>(+    )</t>
  </si>
  <si>
    <t>Insert File</t>
  </si>
  <si>
    <t>Insert file</t>
  </si>
  <si>
    <t xml:space="preserve">Safety &amp; Site information </t>
  </si>
  <si>
    <t xml:space="preserve">ESBTS Standard Requirements from IPP (may be customised for particular sites): </t>
  </si>
  <si>
    <t>1) 90sq mm earth for Telecoms earth bar.
2) 35sq mm bonded from external earth grid to GPS clock antenna mounting bracket and if applicable
Satellite antenna mounting bracket.
3) 48V DC Power System consisting of Switched Mode Power Supply (SMPS) with sealed cell battery.
4) If applicable - Fibre termination cabinet with fibre termination unit and fibre to distant station.
5) Satellite link consisting of Satellite transceiver and antenna if applicable. Satellite antenna preferably on a south facing wall with a clear view of the horizon.
6) Install and terminate process control and signal cables in ETI (the wiring schedule is available as a worksheet
in the signal list excel file).</t>
  </si>
  <si>
    <t>ESB Telecom Services - Indicative Timelines for on site works</t>
  </si>
  <si>
    <t>1) 3 weeks notice required by ESBTS to schedule resources.
2) ~1 week to install the RTU cabinet with integrated ETI and GPS clock, GPS clock antenna.                                                                                                                                                                                                                          3) ~1 week to pre commission the RTU referenced to frozen signal list with IPP electrical and WTG contractors.
4) ~1 week to install and commission the satellite link including antenna (if applicable).
5) ~2 days to commission the fibre link (if applicable).
6) ~1 week to commission the RTU with IPP electrical and WTG contractors.</t>
  </si>
  <si>
    <t>DSU Project Manager</t>
  </si>
  <si>
    <t>DSU Contractor</t>
  </si>
  <si>
    <t>Directions including Map to the DSU RTU Location</t>
  </si>
  <si>
    <t>DSU to provide details</t>
  </si>
  <si>
    <t xml:space="preserve">A. Each Cert number 0, 1, 2, 3, 4, 5, 6, 7 from the process flow map corresponds to the subsequent Tab within the .xcl file which needs to be sent to generator_testing@eirgrid.com by the responsible party (DSU, ESBT or EMS).
B. The DSU submits the Application form. Any changes in the Application Form will result in a new Signal List being issued which will affect the Operational Date. The Signal list is issued as a minor version and is reviewed by EirGrid and sent to DSU for feedback. Once all feedback has been addressed the Signal List is released as a major version to complete works onsite. This shall be completed not less than 6 weeks prior to Operational Date. 
C. The RTU / ETIE shall be installed on site not less than 4 weeks prior to Operational Date. 
D. The DSU submits the DSU Wiring Completion Cert and requests a date for pre-grid code check as required by EirGrid. This shall be carried out in accordance with ESBT timelines listed on Tab 0) Inst. Info &amp; Contact Details. 
E. The Pre Grid Code Check is carried out by DSU / ESBT / EMS EirGrid. The DSU may provide simulated signals to the TSO RTU which will be verified by EMS. Any issues identified must be addressed prior to Operational Certificate.
F. Test procedures must be submitted to EirGrid in Advance of Grid Code Compliance Testing (GCCT). These procedures must be agreed by no less than 10 days in advance of testing.
G. DSU must liaise with EirGrid to carry out Grid Code Compliance Testing. 
H. Test Procedures are agreed with generator_testing@eirgrid.com in advance of the test request. 
I. Grid Code Compliance Testing of the individual demand site is carried out with an EirGrid Witness on site. 
J. Test profiles 1and test requests shall be sent to generator_testing@eirgird.com 10 business days in advance of the proposed test date.
K. Test profiles and test requests must be sent to control@eirgrid.com for approval at least 5 days in advance of test.
L. Generator_testing@eirgrid.com shall be copied on all correspondence in relation to the Grid Code Test.
M. Signed test procedures and test data files shall be sent to generator_testing@eirgrid.com 1 business day after the test.
N. Test reports shall be sent to generator_testing@eirgrid.com 10 business days after the test or as otherwise agreed.
O. 10 business days shall be allowed for comments or feedback on the Grid Code Test Report. 
P. Should there be no further issues after GCCT has been successfully carried out, an Operational Certificate will be issued.
Q. Note that this is the general process notes and exceptions may apply depending on circumstance. ALL queries for clarity shall be referred to generator_testing@eirgrid.com.
</t>
  </si>
  <si>
    <t>Pre Grid Code Check SignalsTest</t>
  </si>
  <si>
    <t>Demand Side Unit Control Centre Audit</t>
  </si>
  <si>
    <t xml:space="preserve">EirGrid Signals, Command Specification </t>
  </si>
  <si>
    <t>Work Programme / Schedule (.mpp format) - as per application</t>
  </si>
  <si>
    <t>Single Line Diagram(s) - as per application</t>
  </si>
  <si>
    <t>SDC1.4.3.4/5/6</t>
  </si>
  <si>
    <t>OC10.4.5.2</t>
  </si>
  <si>
    <t>Availability of Demand Side Units</t>
  </si>
  <si>
    <t>Compliance of Demand Side Units with Dispatch Instructions</t>
  </si>
  <si>
    <t>Demonstration of amber, red and blue alerts</t>
  </si>
  <si>
    <t>Demonstration of operation of plant on house load at high frequency and low frequency limits of operation for 60 minutes</t>
  </si>
  <si>
    <t>Demonstration of maximum down-time being not less than 2 hours</t>
  </si>
  <si>
    <t>Demonstration of Minimum Down-Time being not greater than 30 minutes</t>
  </si>
  <si>
    <t>Demonstration of capability to provide Demand Side Unit MW Response from 0MW to the Demand Side Unit MW Capacity</t>
  </si>
  <si>
    <t>Demonstration of Signals as defined in the EirGrid Signal List including specification of aggregation</t>
  </si>
  <si>
    <t>Recommended cable 25-pair cable: 25 x 2 x 0.6sqmm TP, stranded, individually screened pairs. Screens to be terminated by IPP.</t>
  </si>
  <si>
    <t>Recommended cable 5-pair cable: 5 x 2 x 0.6sqmm TP, stranded, individually screened pairs. Screens to be terminated by IPP.</t>
  </si>
  <si>
    <t>Maximum Export Capacity (MEC)</t>
  </si>
  <si>
    <t>Time (min)</t>
  </si>
  <si>
    <t>Abbreviations</t>
  </si>
  <si>
    <t>Individual demand site no. 1</t>
  </si>
  <si>
    <t>Individual demand site no. 2</t>
  </si>
  <si>
    <t>Individual demand site no. X</t>
  </si>
  <si>
    <t>Insert Map and brief description</t>
  </si>
  <si>
    <t>Digital Input Signals (signals sent to EirGrid)</t>
  </si>
  <si>
    <r>
      <t xml:space="preserve">           DSU </t>
    </r>
    <r>
      <rPr>
        <b/>
        <u/>
        <sz val="22"/>
        <rFont val="Arial"/>
        <family val="2"/>
      </rPr>
      <t>Within Day</t>
    </r>
    <r>
      <rPr>
        <b/>
        <sz val="22"/>
        <rFont val="Arial"/>
        <family val="2"/>
      </rPr>
      <t xml:space="preserve"> Test Consent Form</t>
    </r>
  </si>
  <si>
    <t>MW Response</t>
  </si>
  <si>
    <t>Available for MW Dispatch</t>
  </si>
  <si>
    <t>As Required</t>
  </si>
  <si>
    <t>Y</t>
  </si>
  <si>
    <t>REGISTERED CAPACITY</t>
  </si>
  <si>
    <t>TEST DAY</t>
  </si>
  <si>
    <t>LOAD REJECTION TEST (YES / NO)</t>
  </si>
  <si>
    <t>RISK OF TRIP DURING TEST</t>
  </si>
  <si>
    <t>N</t>
  </si>
  <si>
    <t>DESCRIPTION OF TEST</t>
  </si>
  <si>
    <t>CONTACT NAME</t>
  </si>
  <si>
    <t>MOBILE</t>
  </si>
  <si>
    <t>ROLE</t>
  </si>
  <si>
    <t>OC7.2.5.4.2</t>
  </si>
  <si>
    <t>UPS system</t>
  </si>
  <si>
    <t>The User should provide sufficient battery backup to power the communications between User and TSO (i.e. control room, RTU etc.) for a minimum of 4 hours of operation. The requirement would be audited during the Grid Code testing by provision of a report on battery load and capacity and during the site survey.</t>
  </si>
  <si>
    <t>Demonstration of capability to ramp up and down between defined load points with a rate of not less than 1.67% of Demand Side Unit MW Capacity per minute.  The DSU should demonstrate stable operation for some period following ramp down</t>
  </si>
  <si>
    <t>Demonstration of capability to ramp up and down between defined load points with a rate of not less than 1.67% of Demand Side Unit MW Capacity per minute.  The DSU should demonstrate stable operation for some period following ramp up</t>
  </si>
  <si>
    <r>
      <t xml:space="preserve">PreGrid Code Cert to be provided by DSU to EirGrid </t>
    </r>
    <r>
      <rPr>
        <b/>
        <sz val="11"/>
        <color rgb="FF0000FF"/>
        <rFont val="Arial"/>
        <family val="2"/>
      </rPr>
      <t>(generator_testing@eirgrid.com)</t>
    </r>
  </si>
  <si>
    <t>DSU Specification of aggregation</t>
  </si>
  <si>
    <t>CC.12.6</t>
  </si>
  <si>
    <t>Demand Side Unit Operators and Generator Aggregators shall provide the TSO the specification of the method of aggregation of SCADA from multiple sites. The minimum specifications shall be agreed with the TSO at application stage and shall address paragraphs CC.12.6 a and b for each of the individual demand sites.</t>
  </si>
  <si>
    <t>Graph subject to approval of Grid Code Review Panel and CER</t>
  </si>
  <si>
    <t>CC.7.4 (h, i, j, k, l).</t>
  </si>
  <si>
    <t>As applicable, statement of capability required from OEM. Settings and mode of operation verified for the applicable site.</t>
  </si>
  <si>
    <t>Carried out for initial inspection of Control Room. Inspection of Internal procedures are in place for responding to System Alerts.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</si>
</sst>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dddd"/>
    <numFmt numFmtId="165" formatCode="[$-F400]h:mm:ss\ AM/PM"/>
    <numFmt numFmtId="166" formatCode="hh:mm;@"/>
  </numFmts>
  <fonts count="44" x14ac:knownFonts="1">
    <font>
      <sz val="10"/>
      <name val="Arial"/>
    </font>
    <font>
      <sz val="11"/>
      <color theme="1"/>
      <name val="Calibri"/>
      <family val="2"/>
      <scheme val="minor"/>
    </font>
    <font>
      <sz val="10"/>
      <color theme="1"/>
      <name val="Arial"/>
      <family val="2"/>
    </font>
    <font>
      <sz val="10"/>
      <color theme="1"/>
      <name val="Arial"/>
      <family val="2"/>
    </font>
    <font>
      <sz val="10"/>
      <name val="Arial"/>
      <family val="2"/>
    </font>
    <font>
      <sz val="8"/>
      <name val="Arial"/>
      <family val="2"/>
    </font>
    <font>
      <b/>
      <sz val="10"/>
      <name val="Arial"/>
      <family val="2"/>
    </font>
    <font>
      <sz val="10"/>
      <name val="Arial"/>
      <family val="2"/>
    </font>
    <font>
      <b/>
      <i/>
      <sz val="10"/>
      <name val="Arial"/>
      <family val="2"/>
    </font>
    <font>
      <b/>
      <sz val="26"/>
      <name val="Arial"/>
      <family val="2"/>
    </font>
    <font>
      <sz val="26"/>
      <name val="Arial"/>
      <family val="2"/>
    </font>
    <font>
      <b/>
      <sz val="8"/>
      <color indexed="81"/>
      <name val="Tahoma"/>
      <family val="2"/>
    </font>
    <font>
      <b/>
      <sz val="20"/>
      <name val="Arial"/>
      <family val="2"/>
    </font>
    <font>
      <sz val="20"/>
      <name val="Arial"/>
      <family val="2"/>
    </font>
    <font>
      <b/>
      <sz val="14"/>
      <name val="Arial"/>
      <family val="2"/>
    </font>
    <font>
      <sz val="12"/>
      <name val="Arial"/>
      <family val="2"/>
    </font>
    <font>
      <i/>
      <sz val="10"/>
      <name val="Arial"/>
      <family val="2"/>
    </font>
    <font>
      <sz val="14"/>
      <name val="Arial"/>
      <family val="2"/>
    </font>
    <font>
      <sz val="8"/>
      <color indexed="81"/>
      <name val="Tahoma"/>
      <family val="2"/>
    </font>
    <font>
      <b/>
      <sz val="16"/>
      <name val="Arial"/>
      <family val="2"/>
    </font>
    <font>
      <sz val="16"/>
      <name val="Arial"/>
      <family val="2"/>
    </font>
    <font>
      <sz val="14"/>
      <color indexed="8"/>
      <name val="Arial"/>
      <family val="2"/>
    </font>
    <font>
      <b/>
      <sz val="11"/>
      <name val="Arial"/>
      <family val="2"/>
    </font>
    <font>
      <sz val="11"/>
      <name val="Arial"/>
      <family val="2"/>
    </font>
    <font>
      <b/>
      <i/>
      <sz val="11"/>
      <name val="Arial"/>
      <family val="2"/>
    </font>
    <font>
      <i/>
      <sz val="12"/>
      <name val="Arial"/>
      <family val="2"/>
    </font>
    <font>
      <b/>
      <sz val="10"/>
      <color rgb="FF0000FF"/>
      <name val="Arial"/>
      <family val="2"/>
    </font>
    <font>
      <b/>
      <sz val="11"/>
      <color rgb="FF0000FF"/>
      <name val="Arial"/>
      <family val="2"/>
    </font>
    <font>
      <b/>
      <sz val="12"/>
      <color theme="1"/>
      <name val="Arial"/>
      <family val="2"/>
    </font>
    <font>
      <i/>
      <sz val="11"/>
      <name val="Arial"/>
      <family val="2"/>
    </font>
    <font>
      <b/>
      <sz val="28"/>
      <name val="Arial"/>
      <family val="2"/>
    </font>
    <font>
      <sz val="28"/>
      <name val="Arial"/>
      <family val="2"/>
    </font>
    <font>
      <sz val="12"/>
      <name val="Times New Roman"/>
      <family val="1"/>
    </font>
    <font>
      <sz val="10"/>
      <name val="Times New Roman"/>
      <family val="1"/>
    </font>
    <font>
      <b/>
      <sz val="10"/>
      <color theme="1"/>
      <name val="Arial"/>
      <family val="2"/>
    </font>
    <font>
      <sz val="10"/>
      <color rgb="FF000000"/>
      <name val="Arial"/>
      <family val="2"/>
    </font>
    <font>
      <b/>
      <sz val="10"/>
      <color rgb="FF000000"/>
      <name val="Arial"/>
      <family val="2"/>
    </font>
    <font>
      <b/>
      <sz val="22"/>
      <name val="Arial"/>
      <family val="2"/>
    </font>
    <font>
      <b/>
      <sz val="24"/>
      <name val="Arial"/>
      <family val="2"/>
    </font>
    <font>
      <u/>
      <sz val="10"/>
      <color theme="10"/>
      <name val="Arial"/>
      <family val="2"/>
    </font>
    <font>
      <b/>
      <sz val="11"/>
      <name val="Calibri"/>
      <family val="2"/>
    </font>
    <font>
      <b/>
      <sz val="12"/>
      <name val="Arial"/>
      <family val="2"/>
    </font>
    <font>
      <sz val="9"/>
      <name val="Arial"/>
      <family val="2"/>
    </font>
    <font>
      <b/>
      <u/>
      <sz val="22"/>
      <name val="Arial"/>
      <family val="2"/>
    </font>
  </fonts>
  <fills count="13">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indexed="22"/>
        <bgColor indexed="64"/>
      </patternFill>
    </fill>
    <fill>
      <patternFill patternType="solid">
        <fgColor theme="0" tint="-0.14999847407452621"/>
        <bgColor indexed="64"/>
      </patternFill>
    </fill>
    <fill>
      <patternFill patternType="solid">
        <fgColor rgb="FFC0C0C0"/>
        <bgColor indexed="64"/>
      </patternFill>
    </fill>
    <fill>
      <patternFill patternType="solid">
        <fgColor rgb="FFFFC000"/>
        <bgColor indexed="64"/>
      </patternFill>
    </fill>
    <fill>
      <patternFill patternType="solid">
        <fgColor theme="0" tint="-0.249977111117893"/>
        <bgColor indexed="64"/>
      </patternFill>
    </fill>
    <fill>
      <patternFill patternType="solid">
        <fgColor rgb="FF8DB3E2"/>
        <bgColor indexed="64"/>
      </patternFill>
    </fill>
    <fill>
      <patternFill patternType="solid">
        <fgColor theme="2"/>
        <bgColor indexed="64"/>
      </patternFill>
    </fill>
  </fills>
  <borders count="76">
    <border>
      <left/>
      <right/>
      <top/>
      <bottom/>
      <diagonal/>
    </border>
    <border>
      <left style="thin">
        <color indexed="64"/>
      </left>
      <right/>
      <top/>
      <bottom/>
      <diagonal/>
    </border>
    <border>
      <left style="medium">
        <color indexed="64"/>
      </left>
      <right/>
      <top/>
      <bottom/>
      <diagonal/>
    </border>
    <border>
      <left style="medium">
        <color indexed="64"/>
      </left>
      <right style="thin">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double">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s>
  <cellStyleXfs count="13">
    <xf numFmtId="0" fontId="0" fillId="0" borderId="0"/>
    <xf numFmtId="0" fontId="4" fillId="0" borderId="0"/>
    <xf numFmtId="0" fontId="3" fillId="0" borderId="0"/>
    <xf numFmtId="0" fontId="3" fillId="0" borderId="0"/>
    <xf numFmtId="0" fontId="3" fillId="0" borderId="0"/>
    <xf numFmtId="0" fontId="3" fillId="0" borderId="0"/>
    <xf numFmtId="0" fontId="39" fillId="0" borderId="0" applyNumberFormat="0" applyFill="0" applyBorder="0" applyAlignment="0" applyProtection="0">
      <alignment vertical="top"/>
      <protection locked="0"/>
    </xf>
    <xf numFmtId="0" fontId="2" fillId="0" borderId="0"/>
    <xf numFmtId="0" fontId="2" fillId="0" borderId="0"/>
    <xf numFmtId="43" fontId="1" fillId="0" borderId="0" applyFont="0" applyFill="0" applyBorder="0" applyAlignment="0" applyProtection="0"/>
    <xf numFmtId="0" fontId="2" fillId="0" borderId="0"/>
    <xf numFmtId="0" fontId="2" fillId="0" borderId="0"/>
    <xf numFmtId="0" fontId="2" fillId="0" borderId="0"/>
  </cellStyleXfs>
  <cellXfs count="687">
    <xf numFmtId="0" fontId="0" fillId="0" borderId="0" xfId="0"/>
    <xf numFmtId="0" fontId="9" fillId="0" borderId="0" xfId="0" applyFont="1" applyFill="1" applyBorder="1"/>
    <xf numFmtId="0" fontId="10" fillId="0" borderId="0" xfId="0" applyFont="1" applyFill="1" applyBorder="1"/>
    <xf numFmtId="0" fontId="7" fillId="0" borderId="0" xfId="0" applyFont="1" applyFill="1" applyBorder="1" applyAlignment="1">
      <alignment horizontal="right"/>
    </xf>
    <xf numFmtId="0" fontId="7" fillId="0" borderId="1" xfId="0" applyFont="1" applyFill="1" applyBorder="1" applyAlignment="1">
      <alignment horizontal="center"/>
    </xf>
    <xf numFmtId="0" fontId="7" fillId="0" borderId="0" xfId="0" applyFont="1" applyFill="1" applyBorder="1" applyAlignment="1">
      <alignment horizontal="center"/>
    </xf>
    <xf numFmtId="0" fontId="12" fillId="0" borderId="2" xfId="0" applyFont="1" applyFill="1" applyBorder="1"/>
    <xf numFmtId="0" fontId="7" fillId="0" borderId="2" xfId="0" applyFont="1" applyFill="1" applyBorder="1" applyAlignment="1">
      <alignment horizontal="center"/>
    </xf>
    <xf numFmtId="0" fontId="7" fillId="0" borderId="3" xfId="0" applyFont="1" applyFill="1" applyBorder="1" applyAlignment="1">
      <alignment horizontal="center"/>
    </xf>
    <xf numFmtId="0" fontId="12" fillId="0" borderId="4" xfId="0" applyFont="1" applyFill="1" applyBorder="1" applyAlignment="1">
      <alignment horizontal="center"/>
    </xf>
    <xf numFmtId="0" fontId="13" fillId="0" borderId="4" xfId="0" applyFont="1" applyFill="1" applyBorder="1"/>
    <xf numFmtId="0" fontId="13" fillId="0" borderId="0" xfId="0" applyFont="1" applyFill="1" applyBorder="1"/>
    <xf numFmtId="0" fontId="10" fillId="0" borderId="0" xfId="0" applyFont="1" applyFill="1" applyBorder="1" applyAlignment="1">
      <alignment horizontal="right"/>
    </xf>
    <xf numFmtId="0" fontId="9" fillId="0" borderId="0" xfId="0" applyFont="1" applyFill="1" applyBorder="1" applyAlignment="1">
      <alignment horizontal="center"/>
    </xf>
    <xf numFmtId="0" fontId="10" fillId="0" borderId="6" xfId="0" applyFont="1" applyFill="1" applyBorder="1" applyAlignment="1">
      <alignment horizontal="left"/>
    </xf>
    <xf numFmtId="0" fontId="6" fillId="0" borderId="0" xfId="0" applyFont="1" applyFill="1" applyBorder="1" applyAlignment="1">
      <alignment horizontal="center"/>
    </xf>
    <xf numFmtId="0" fontId="7" fillId="0" borderId="6" xfId="0" applyFont="1" applyFill="1" applyBorder="1" applyAlignment="1">
      <alignment horizontal="left"/>
    </xf>
    <xf numFmtId="0" fontId="6" fillId="0" borderId="7" xfId="0" applyFont="1" applyFill="1" applyBorder="1" applyAlignment="1">
      <alignment horizontal="center"/>
    </xf>
    <xf numFmtId="0" fontId="6" fillId="0" borderId="8" xfId="0" applyFont="1" applyFill="1" applyBorder="1"/>
    <xf numFmtId="0" fontId="7" fillId="0" borderId="8" xfId="0" applyFont="1" applyFill="1" applyBorder="1" applyAlignment="1">
      <alignment horizontal="right"/>
    </xf>
    <xf numFmtId="0" fontId="6" fillId="0" borderId="9" xfId="0" applyFont="1" applyFill="1" applyBorder="1" applyAlignment="1">
      <alignment horizontal="center"/>
    </xf>
    <xf numFmtId="0" fontId="6" fillId="0" borderId="11" xfId="0" applyFont="1" applyFill="1" applyBorder="1" applyAlignment="1">
      <alignment horizontal="center"/>
    </xf>
    <xf numFmtId="0" fontId="8" fillId="0" borderId="0" xfId="0" applyFont="1" applyFill="1" applyBorder="1"/>
    <xf numFmtId="0" fontId="7" fillId="0" borderId="0" xfId="0" applyFont="1" applyFill="1" applyBorder="1"/>
    <xf numFmtId="0" fontId="7" fillId="0" borderId="0" xfId="0" applyFont="1" applyFill="1" applyBorder="1" applyAlignment="1">
      <alignment horizontal="left"/>
    </xf>
    <xf numFmtId="0" fontId="7" fillId="0" borderId="0" xfId="0" applyFont="1" applyFill="1" applyBorder="1" applyAlignment="1">
      <alignment horizontal="right" vertical="center" wrapText="1"/>
    </xf>
    <xf numFmtId="0" fontId="7" fillId="0" borderId="13" xfId="0" applyFont="1" applyFill="1" applyBorder="1"/>
    <xf numFmtId="0" fontId="7" fillId="0" borderId="13" xfId="0" applyFont="1" applyFill="1" applyBorder="1" applyAlignment="1">
      <alignment horizontal="right"/>
    </xf>
    <xf numFmtId="0" fontId="7" fillId="0" borderId="0" xfId="0" applyFont="1" applyFill="1" applyAlignment="1">
      <alignment horizontal="right"/>
    </xf>
    <xf numFmtId="0" fontId="7" fillId="0" borderId="8" xfId="0" applyFont="1" applyFill="1" applyBorder="1"/>
    <xf numFmtId="0" fontId="7" fillId="0" borderId="3" xfId="0" applyFont="1" applyFill="1" applyBorder="1" applyAlignment="1">
      <alignment horizontal="left"/>
    </xf>
    <xf numFmtId="0" fontId="7" fillId="0" borderId="3" xfId="0" applyFont="1" applyFill="1" applyBorder="1"/>
    <xf numFmtId="49" fontId="7" fillId="0" borderId="8" xfId="0" applyNumberFormat="1" applyFont="1" applyFill="1" applyBorder="1"/>
    <xf numFmtId="49" fontId="7" fillId="0" borderId="0" xfId="0" applyNumberFormat="1" applyFont="1" applyFill="1" applyBorder="1"/>
    <xf numFmtId="49" fontId="7" fillId="0" borderId="3" xfId="0" applyNumberFormat="1" applyFont="1" applyFill="1" applyBorder="1"/>
    <xf numFmtId="0" fontId="7" fillId="0" borderId="0" xfId="0" applyFont="1" applyFill="1"/>
    <xf numFmtId="0" fontId="4" fillId="0" borderId="0" xfId="0" applyFont="1"/>
    <xf numFmtId="0" fontId="7" fillId="0" borderId="0" xfId="0" applyFont="1"/>
    <xf numFmtId="0" fontId="6" fillId="0" borderId="0" xfId="0" applyFont="1" applyFill="1" applyBorder="1"/>
    <xf numFmtId="0" fontId="7" fillId="0" borderId="11" xfId="0" applyFont="1" applyFill="1" applyBorder="1" applyAlignment="1">
      <alignment horizontal="left"/>
    </xf>
    <xf numFmtId="0" fontId="6" fillId="0" borderId="17" xfId="0" applyFont="1" applyFill="1" applyBorder="1" applyAlignment="1">
      <alignment horizontal="center"/>
    </xf>
    <xf numFmtId="0" fontId="0" fillId="0" borderId="0" xfId="0" applyAlignment="1">
      <alignment horizontal="center"/>
    </xf>
    <xf numFmtId="0" fontId="6" fillId="0" borderId="0" xfId="0" applyFont="1"/>
    <xf numFmtId="0" fontId="6" fillId="0" borderId="33" xfId="0" applyFont="1" applyBorder="1"/>
    <xf numFmtId="0" fontId="6" fillId="0" borderId="34" xfId="0" applyFont="1" applyBorder="1"/>
    <xf numFmtId="0" fontId="6" fillId="0" borderId="35" xfId="0" applyFont="1" applyBorder="1"/>
    <xf numFmtId="0" fontId="0" fillId="0" borderId="25" xfId="0" applyBorder="1"/>
    <xf numFmtId="0" fontId="0" fillId="0" borderId="18" xfId="0" applyBorder="1"/>
    <xf numFmtId="0" fontId="0" fillId="0" borderId="38" xfId="0" applyBorder="1"/>
    <xf numFmtId="0" fontId="6" fillId="0" borderId="18" xfId="0" applyFont="1" applyFill="1" applyBorder="1" applyAlignment="1">
      <alignment horizontal="center" vertical="center"/>
    </xf>
    <xf numFmtId="0" fontId="7" fillId="0" borderId="18"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5" borderId="18" xfId="0" applyFont="1" applyFill="1" applyBorder="1" applyAlignment="1">
      <alignment horizontal="center" vertical="center" wrapText="1"/>
    </xf>
    <xf numFmtId="0" fontId="0" fillId="5" borderId="0" xfId="0" applyFill="1"/>
    <xf numFmtId="0" fontId="7" fillId="4" borderId="18" xfId="0" applyFont="1" applyFill="1" applyBorder="1" applyAlignment="1">
      <alignment horizontal="center" vertical="center" wrapText="1"/>
    </xf>
    <xf numFmtId="0" fontId="7" fillId="0" borderId="18" xfId="0" applyFont="1" applyBorder="1" applyAlignment="1">
      <alignment horizontal="center" vertical="center" wrapText="1"/>
    </xf>
    <xf numFmtId="0" fontId="7" fillId="7" borderId="25" xfId="0" applyFont="1" applyFill="1" applyBorder="1"/>
    <xf numFmtId="0" fontId="7" fillId="7" borderId="18" xfId="0" applyFont="1" applyFill="1" applyBorder="1"/>
    <xf numFmtId="0" fontId="7" fillId="7" borderId="38" xfId="0" applyFont="1" applyFill="1" applyBorder="1"/>
    <xf numFmtId="0" fontId="12" fillId="0" borderId="0" xfId="0" applyFont="1" applyFill="1" applyBorder="1" applyAlignment="1">
      <alignment horizontal="left"/>
    </xf>
    <xf numFmtId="0" fontId="12" fillId="0" borderId="2" xfId="0" applyFont="1" applyFill="1" applyBorder="1" applyAlignment="1">
      <alignment horizontal="left"/>
    </xf>
    <xf numFmtId="0" fontId="12" fillId="0" borderId="0" xfId="0" applyFont="1" applyFill="1" applyBorder="1" applyAlignment="1">
      <alignment horizontal="left"/>
    </xf>
    <xf numFmtId="0" fontId="9" fillId="0" borderId="0" xfId="0" applyFont="1" applyFill="1" applyBorder="1" applyAlignment="1">
      <alignment horizontal="center"/>
    </xf>
    <xf numFmtId="0" fontId="4" fillId="0" borderId="0" xfId="0" applyFont="1" applyFill="1" applyBorder="1"/>
    <xf numFmtId="0" fontId="4" fillId="0" borderId="11" xfId="0" applyFont="1" applyFill="1" applyBorder="1" applyAlignment="1">
      <alignment horizontal="left"/>
    </xf>
    <xf numFmtId="0" fontId="4" fillId="0" borderId="0" xfId="0" applyFont="1" applyFill="1" applyBorder="1" applyAlignment="1">
      <alignment horizontal="right"/>
    </xf>
    <xf numFmtId="0" fontId="17" fillId="0" borderId="0" xfId="0" applyFont="1" applyFill="1" applyBorder="1"/>
    <xf numFmtId="0" fontId="17" fillId="0" borderId="0" xfId="0" applyFont="1" applyFill="1" applyBorder="1" applyAlignment="1">
      <alignment horizontal="right"/>
    </xf>
    <xf numFmtId="0" fontId="17" fillId="0" borderId="0" xfId="0" applyFont="1" applyFill="1" applyBorder="1" applyAlignment="1">
      <alignment horizontal="center"/>
    </xf>
    <xf numFmtId="0" fontId="0" fillId="0" borderId="6" xfId="0" applyBorder="1" applyAlignment="1"/>
    <xf numFmtId="0" fontId="7" fillId="0" borderId="36" xfId="0" applyFont="1" applyFill="1" applyBorder="1"/>
    <xf numFmtId="0" fontId="7" fillId="0" borderId="45" xfId="0" applyFont="1" applyFill="1" applyBorder="1"/>
    <xf numFmtId="0" fontId="7" fillId="0" borderId="45" xfId="0" applyFont="1" applyFill="1" applyBorder="1" applyAlignment="1">
      <alignment horizontal="right" vertical="center" wrapText="1"/>
    </xf>
    <xf numFmtId="0" fontId="6" fillId="0" borderId="19" xfId="0" applyFont="1" applyFill="1" applyBorder="1" applyAlignment="1">
      <alignment horizontal="center"/>
    </xf>
    <xf numFmtId="0" fontId="12" fillId="8" borderId="5" xfId="0" applyFont="1" applyFill="1" applyBorder="1"/>
    <xf numFmtId="0" fontId="13" fillId="8" borderId="4" xfId="0" applyFont="1" applyFill="1" applyBorder="1"/>
    <xf numFmtId="0" fontId="9" fillId="0" borderId="6" xfId="0" applyFont="1" applyFill="1" applyBorder="1" applyAlignment="1">
      <alignment horizontal="left"/>
    </xf>
    <xf numFmtId="0" fontId="9" fillId="0" borderId="0" xfId="0" applyFont="1" applyFill="1" applyBorder="1" applyAlignment="1">
      <alignment horizontal="left"/>
    </xf>
    <xf numFmtId="0" fontId="20" fillId="0" borderId="50" xfId="0" applyFont="1" applyFill="1" applyBorder="1" applyAlignment="1">
      <alignment horizontal="left"/>
    </xf>
    <xf numFmtId="0" fontId="22" fillId="0" borderId="7" xfId="0" applyFont="1" applyFill="1" applyBorder="1" applyAlignment="1">
      <alignment horizontal="center"/>
    </xf>
    <xf numFmtId="0" fontId="22" fillId="0" borderId="8" xfId="0" applyFont="1" applyFill="1" applyBorder="1"/>
    <xf numFmtId="0" fontId="23" fillId="0" borderId="8" xfId="0" applyFont="1" applyFill="1" applyBorder="1"/>
    <xf numFmtId="0" fontId="23" fillId="0" borderId="8" xfId="0" applyFont="1" applyFill="1" applyBorder="1" applyAlignment="1">
      <alignment horizontal="right"/>
    </xf>
    <xf numFmtId="0" fontId="22" fillId="0" borderId="9" xfId="0" applyFont="1" applyFill="1" applyBorder="1" applyAlignment="1">
      <alignment horizontal="center"/>
    </xf>
    <xf numFmtId="0" fontId="23" fillId="0" borderId="3" xfId="0" applyFont="1" applyFill="1" applyBorder="1" applyAlignment="1">
      <alignment horizontal="center"/>
    </xf>
    <xf numFmtId="0" fontId="23" fillId="0" borderId="0" xfId="0" applyFont="1" applyFill="1" applyBorder="1"/>
    <xf numFmtId="0" fontId="23" fillId="0" borderId="0" xfId="0" applyFont="1" applyFill="1" applyBorder="1" applyAlignment="1">
      <alignment horizontal="right"/>
    </xf>
    <xf numFmtId="0" fontId="22" fillId="0" borderId="17" xfId="0" applyFont="1" applyFill="1" applyBorder="1" applyAlignment="1">
      <alignment horizontal="center"/>
    </xf>
    <xf numFmtId="0" fontId="23" fillId="0" borderId="6" xfId="0" applyFont="1" applyFill="1" applyBorder="1" applyAlignment="1">
      <alignment horizontal="left"/>
    </xf>
    <xf numFmtId="0" fontId="24" fillId="0" borderId="0" xfId="0" applyFont="1" applyFill="1" applyBorder="1"/>
    <xf numFmtId="0" fontId="22" fillId="0" borderId="11" xfId="0" applyFont="1" applyFill="1" applyBorder="1" applyAlignment="1">
      <alignment horizontal="center"/>
    </xf>
    <xf numFmtId="0" fontId="23" fillId="0" borderId="11" xfId="0"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xf>
    <xf numFmtId="0" fontId="23" fillId="0" borderId="0" xfId="0" applyFont="1" applyFill="1" applyBorder="1" applyAlignment="1">
      <alignment horizontal="right" vertical="center" wrapText="1"/>
    </xf>
    <xf numFmtId="0" fontId="23" fillId="0" borderId="6" xfId="0" applyFont="1" applyFill="1" applyBorder="1"/>
    <xf numFmtId="0" fontId="23" fillId="0" borderId="3" xfId="0" applyFont="1" applyFill="1" applyBorder="1" applyAlignment="1">
      <alignment horizontal="left"/>
    </xf>
    <xf numFmtId="0" fontId="23" fillId="0" borderId="6" xfId="0" applyFont="1" applyFill="1" applyBorder="1" applyAlignment="1">
      <alignment horizontal="left" wrapText="1"/>
    </xf>
    <xf numFmtId="0" fontId="23" fillId="0" borderId="3" xfId="0" applyFont="1" applyFill="1" applyBorder="1"/>
    <xf numFmtId="49" fontId="23" fillId="0" borderId="8" xfId="0" applyNumberFormat="1" applyFont="1" applyFill="1" applyBorder="1"/>
    <xf numFmtId="49" fontId="23" fillId="0" borderId="0" xfId="0" applyNumberFormat="1" applyFont="1" applyFill="1" applyBorder="1"/>
    <xf numFmtId="0" fontId="22" fillId="0" borderId="10" xfId="0" applyFont="1" applyFill="1" applyBorder="1" applyAlignment="1">
      <alignment horizontal="left"/>
    </xf>
    <xf numFmtId="49" fontId="23" fillId="0" borderId="3" xfId="0" applyNumberFormat="1" applyFont="1" applyFill="1" applyBorder="1"/>
    <xf numFmtId="0" fontId="25" fillId="0" borderId="15" xfId="0" applyFont="1" applyFill="1" applyBorder="1" applyAlignment="1">
      <alignment horizontal="left" wrapText="1"/>
    </xf>
    <xf numFmtId="0" fontId="22" fillId="0" borderId="10" xfId="0" applyFont="1" applyFill="1" applyBorder="1" applyAlignment="1">
      <alignment horizontal="left" wrapText="1"/>
    </xf>
    <xf numFmtId="0" fontId="23" fillId="0" borderId="12" xfId="0" applyFont="1" applyFill="1" applyBorder="1" applyAlignment="1">
      <alignment horizontal="center"/>
    </xf>
    <xf numFmtId="0" fontId="23" fillId="0" borderId="13" xfId="0" applyFont="1" applyFill="1" applyBorder="1"/>
    <xf numFmtId="49" fontId="23" fillId="0" borderId="13" xfId="0" applyNumberFormat="1" applyFont="1" applyFill="1" applyBorder="1"/>
    <xf numFmtId="0" fontId="23" fillId="0" borderId="13" xfId="0" applyFont="1" applyFill="1" applyBorder="1" applyAlignment="1">
      <alignment horizontal="right"/>
    </xf>
    <xf numFmtId="0" fontId="22" fillId="0" borderId="14" xfId="0" applyFont="1" applyFill="1" applyBorder="1" applyAlignment="1">
      <alignment horizontal="center"/>
    </xf>
    <xf numFmtId="0" fontId="23" fillId="0" borderId="16" xfId="0" applyFont="1" applyFill="1" applyBorder="1" applyAlignment="1">
      <alignment horizontal="left"/>
    </xf>
    <xf numFmtId="0" fontId="7" fillId="7" borderId="25" xfId="0" applyFont="1" applyFill="1" applyBorder="1" applyAlignment="1">
      <alignment horizontal="left" vertical="center" wrapText="1"/>
    </xf>
    <xf numFmtId="0" fontId="7" fillId="7" borderId="18" xfId="0" applyFont="1" applyFill="1" applyBorder="1" applyAlignment="1">
      <alignment horizontal="left" vertical="center" wrapText="1"/>
    </xf>
    <xf numFmtId="0" fontId="7" fillId="7" borderId="38" xfId="0" applyFont="1" applyFill="1" applyBorder="1" applyAlignment="1">
      <alignment horizontal="left" vertical="center" wrapText="1"/>
    </xf>
    <xf numFmtId="0" fontId="13" fillId="0" borderId="30" xfId="0" applyFont="1" applyFill="1" applyBorder="1" applyAlignment="1">
      <alignment horizontal="center" wrapText="1"/>
    </xf>
    <xf numFmtId="0" fontId="19" fillId="0" borderId="50" xfId="0" applyFont="1" applyFill="1" applyBorder="1" applyAlignment="1">
      <alignment horizontal="left"/>
    </xf>
    <xf numFmtId="0" fontId="6" fillId="0" borderId="54" xfId="0" applyFont="1" applyFill="1" applyBorder="1" applyAlignment="1">
      <alignment horizontal="center"/>
    </xf>
    <xf numFmtId="0" fontId="6" fillId="0" borderId="55" xfId="0" applyFont="1" applyFill="1" applyBorder="1" applyAlignment="1">
      <alignment horizontal="center"/>
    </xf>
    <xf numFmtId="0" fontId="6" fillId="0" borderId="1" xfId="0" applyFont="1" applyFill="1" applyBorder="1" applyAlignment="1">
      <alignment horizontal="center"/>
    </xf>
    <xf numFmtId="0" fontId="7" fillId="0" borderId="1" xfId="0" applyFont="1" applyFill="1" applyBorder="1" applyAlignment="1">
      <alignment horizontal="left"/>
    </xf>
    <xf numFmtId="0" fontId="6" fillId="0" borderId="44" xfId="0" applyFont="1" applyFill="1" applyBorder="1" applyAlignment="1">
      <alignment horizontal="center"/>
    </xf>
    <xf numFmtId="0" fontId="0" fillId="0" borderId="2" xfId="0" applyBorder="1"/>
    <xf numFmtId="0" fontId="0" fillId="0" borderId="0" xfId="0" applyBorder="1"/>
    <xf numFmtId="0" fontId="0" fillId="0" borderId="6" xfId="0" applyBorder="1"/>
    <xf numFmtId="0" fontId="0" fillId="0" borderId="27" xfId="0" applyBorder="1"/>
    <xf numFmtId="0" fontId="0" fillId="0" borderId="13" xfId="0" applyBorder="1"/>
    <xf numFmtId="0" fontId="0" fillId="0" borderId="16" xfId="0" applyBorder="1"/>
    <xf numFmtId="0" fontId="22" fillId="0" borderId="54" xfId="0" applyFont="1" applyFill="1" applyBorder="1" applyAlignment="1">
      <alignment horizontal="center"/>
    </xf>
    <xf numFmtId="0" fontId="22" fillId="0" borderId="55" xfId="0" applyFont="1" applyFill="1" applyBorder="1" applyAlignment="1">
      <alignment horizontal="center"/>
    </xf>
    <xf numFmtId="0" fontId="23" fillId="0" borderId="0" xfId="0" applyFont="1" applyBorder="1"/>
    <xf numFmtId="0" fontId="22" fillId="0" borderId="1" xfId="0" applyFont="1" applyFill="1" applyBorder="1" applyAlignment="1">
      <alignment horizontal="center"/>
    </xf>
    <xf numFmtId="0" fontId="23" fillId="0" borderId="1" xfId="0" applyFont="1" applyFill="1" applyBorder="1" applyAlignment="1">
      <alignment horizontal="left"/>
    </xf>
    <xf numFmtId="0" fontId="19" fillId="0" borderId="48" xfId="0" applyFont="1" applyFill="1" applyBorder="1" applyAlignment="1">
      <alignment horizontal="left"/>
    </xf>
    <xf numFmtId="0" fontId="13" fillId="0" borderId="31" xfId="0" applyFont="1" applyFill="1" applyBorder="1" applyAlignment="1">
      <alignment horizontal="center" wrapText="1"/>
    </xf>
    <xf numFmtId="0" fontId="4" fillId="0" borderId="28" xfId="0" applyFont="1" applyFill="1" applyBorder="1" applyAlignment="1">
      <alignment horizontal="center" wrapText="1"/>
    </xf>
    <xf numFmtId="0" fontId="22" fillId="0" borderId="56" xfId="0" applyFont="1" applyFill="1" applyBorder="1" applyAlignment="1">
      <alignment horizontal="center"/>
    </xf>
    <xf numFmtId="0" fontId="7" fillId="6" borderId="28" xfId="0" applyFont="1" applyFill="1" applyBorder="1"/>
    <xf numFmtId="0" fontId="7" fillId="0" borderId="57" xfId="0" applyFont="1" applyFill="1" applyBorder="1" applyAlignment="1"/>
    <xf numFmtId="0" fontId="7" fillId="0" borderId="58" xfId="0" applyFont="1" applyFill="1" applyBorder="1" applyAlignment="1"/>
    <xf numFmtId="0" fontId="7" fillId="0" borderId="59" xfId="0" applyFont="1" applyFill="1" applyBorder="1" applyAlignment="1"/>
    <xf numFmtId="0" fontId="0" fillId="0" borderId="58" xfId="0" applyBorder="1" applyAlignment="1"/>
    <xf numFmtId="0" fontId="7" fillId="0" borderId="28" xfId="0" applyFont="1" applyFill="1" applyBorder="1" applyAlignment="1"/>
    <xf numFmtId="0" fontId="23" fillId="0" borderId="56" xfId="0" applyFont="1" applyFill="1" applyBorder="1" applyAlignment="1">
      <alignment horizontal="left"/>
    </xf>
    <xf numFmtId="0" fontId="7" fillId="8" borderId="28" xfId="0" applyFont="1" applyFill="1" applyBorder="1"/>
    <xf numFmtId="0" fontId="7" fillId="0" borderId="32" xfId="0" applyFont="1" applyFill="1" applyBorder="1" applyAlignment="1"/>
    <xf numFmtId="0" fontId="20" fillId="0" borderId="48" xfId="0" applyFont="1" applyFill="1" applyBorder="1" applyAlignment="1">
      <alignment horizontal="left"/>
    </xf>
    <xf numFmtId="0" fontId="7" fillId="0" borderId="28" xfId="0" applyFont="1" applyFill="1" applyBorder="1" applyAlignment="1">
      <alignment horizontal="center" wrapText="1"/>
    </xf>
    <xf numFmtId="0" fontId="0" fillId="0" borderId="0" xfId="0" applyBorder="1" applyAlignment="1"/>
    <xf numFmtId="0" fontId="25" fillId="8" borderId="15" xfId="0" applyFont="1" applyFill="1" applyBorder="1" applyAlignment="1">
      <alignment horizontal="left" vertical="center" wrapText="1"/>
    </xf>
    <xf numFmtId="0" fontId="23" fillId="0" borderId="12" xfId="0" applyFont="1" applyFill="1" applyBorder="1"/>
    <xf numFmtId="0" fontId="12" fillId="8" borderId="4" xfId="0" applyFont="1" applyFill="1" applyBorder="1"/>
    <xf numFmtId="0" fontId="23" fillId="0" borderId="13" xfId="0" applyFont="1" applyFill="1" applyBorder="1" applyAlignment="1">
      <alignment horizontal="right" vertical="center" wrapText="1"/>
    </xf>
    <xf numFmtId="0" fontId="22" fillId="0" borderId="60" xfId="0" applyFont="1" applyFill="1" applyBorder="1" applyAlignment="1">
      <alignment horizontal="center"/>
    </xf>
    <xf numFmtId="0" fontId="12" fillId="0" borderId="28" xfId="0" applyFont="1" applyFill="1" applyBorder="1" applyAlignment="1">
      <alignment horizontal="left"/>
    </xf>
    <xf numFmtId="0" fontId="12" fillId="0" borderId="29" xfId="0" applyFont="1" applyFill="1" applyBorder="1" applyAlignment="1">
      <alignment horizontal="left"/>
    </xf>
    <xf numFmtId="0" fontId="7" fillId="2" borderId="25" xfId="0" applyFont="1" applyFill="1" applyBorder="1"/>
    <xf numFmtId="0" fontId="7" fillId="3" borderId="25" xfId="0" applyFont="1" applyFill="1" applyBorder="1"/>
    <xf numFmtId="0" fontId="0" fillId="0" borderId="25" xfId="0" applyFill="1" applyBorder="1" applyAlignment="1">
      <alignment horizontal="left"/>
    </xf>
    <xf numFmtId="0" fontId="0" fillId="0" borderId="25" xfId="0" applyFill="1" applyBorder="1" applyAlignment="1">
      <alignment horizontal="center"/>
    </xf>
    <xf numFmtId="0" fontId="0" fillId="5" borderId="25" xfId="0" applyFill="1" applyBorder="1" applyAlignment="1"/>
    <xf numFmtId="0" fontId="0" fillId="0" borderId="25" xfId="0" applyFill="1" applyBorder="1"/>
    <xf numFmtId="0" fontId="0" fillId="5" borderId="26" xfId="0" applyFill="1" applyBorder="1" applyAlignment="1"/>
    <xf numFmtId="0" fontId="7" fillId="5" borderId="20" xfId="0" applyFont="1" applyFill="1" applyBorder="1" applyAlignment="1">
      <alignment horizontal="center" vertical="center" wrapText="1"/>
    </xf>
    <xf numFmtId="0" fontId="0" fillId="5" borderId="63" xfId="0" applyFill="1" applyBorder="1" applyAlignment="1"/>
    <xf numFmtId="0" fontId="7" fillId="5" borderId="64" xfId="0" applyFont="1" applyFill="1" applyBorder="1" applyAlignment="1">
      <alignment horizontal="center" vertical="center" wrapText="1"/>
    </xf>
    <xf numFmtId="0" fontId="0" fillId="5" borderId="36" xfId="0" applyFill="1" applyBorder="1" applyAlignment="1"/>
    <xf numFmtId="0" fontId="7" fillId="5" borderId="19" xfId="0" applyFont="1" applyFill="1" applyBorder="1" applyAlignment="1">
      <alignment horizontal="center" vertical="center" wrapText="1"/>
    </xf>
    <xf numFmtId="0" fontId="7" fillId="5" borderId="34" xfId="0" applyFont="1" applyFill="1" applyBorder="1" applyAlignment="1">
      <alignment horizontal="center" vertical="center" wrapText="1"/>
    </xf>
    <xf numFmtId="0" fontId="0" fillId="0" borderId="63" xfId="0" applyFill="1" applyBorder="1" applyAlignment="1">
      <alignment horizontal="center"/>
    </xf>
    <xf numFmtId="0" fontId="7" fillId="2" borderId="19" xfId="0" applyFont="1" applyFill="1" applyBorder="1" applyAlignment="1">
      <alignment horizontal="center" vertical="center" wrapText="1"/>
    </xf>
    <xf numFmtId="0" fontId="6" fillId="0" borderId="33" xfId="0" applyFont="1" applyFill="1" applyBorder="1" applyAlignment="1">
      <alignment horizontal="center" vertical="center"/>
    </xf>
    <xf numFmtId="0" fontId="6" fillId="0" borderId="34" xfId="0" applyFont="1" applyFill="1" applyBorder="1" applyAlignment="1">
      <alignment horizontal="center" vertical="center"/>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7" fillId="2" borderId="36" xfId="0" applyFont="1" applyFill="1" applyBorder="1"/>
    <xf numFmtId="0" fontId="0" fillId="5" borderId="33" xfId="0" applyFill="1" applyBorder="1" applyAlignment="1"/>
    <xf numFmtId="0" fontId="6" fillId="0" borderId="64" xfId="0" applyFont="1" applyFill="1" applyBorder="1" applyAlignment="1">
      <alignment horizontal="center" vertical="center"/>
    </xf>
    <xf numFmtId="0" fontId="7" fillId="0" borderId="64" xfId="0" applyFont="1" applyFill="1" applyBorder="1" applyAlignment="1">
      <alignment horizontal="center" vertical="center" wrapText="1"/>
    </xf>
    <xf numFmtId="0" fontId="7" fillId="3" borderId="36" xfId="0" applyFont="1" applyFill="1" applyBorder="1"/>
    <xf numFmtId="0" fontId="0" fillId="0" borderId="63" xfId="0" applyFill="1" applyBorder="1" applyAlignment="1">
      <alignment horizontal="left"/>
    </xf>
    <xf numFmtId="0" fontId="6" fillId="0" borderId="33" xfId="0" applyFont="1" applyFill="1" applyBorder="1"/>
    <xf numFmtId="0" fontId="7" fillId="0" borderId="34" xfId="0" applyFont="1" applyFill="1" applyBorder="1" applyAlignment="1">
      <alignment horizontal="center" vertical="center" wrapText="1"/>
    </xf>
    <xf numFmtId="0" fontId="6" fillId="0" borderId="67" xfId="0" applyFont="1" applyFill="1" applyBorder="1" applyAlignment="1">
      <alignment horizontal="center" vertical="center"/>
    </xf>
    <xf numFmtId="0" fontId="6" fillId="0" borderId="23" xfId="0" applyFont="1" applyFill="1" applyBorder="1" applyAlignment="1">
      <alignment horizontal="center" vertical="center"/>
    </xf>
    <xf numFmtId="0" fontId="6" fillId="0" borderId="23" xfId="0" applyFont="1" applyBorder="1" applyAlignment="1">
      <alignment horizontal="center" vertical="center"/>
    </xf>
    <xf numFmtId="0" fontId="6" fillId="0" borderId="61" xfId="0" applyFont="1" applyBorder="1" applyAlignment="1">
      <alignment horizontal="center" vertical="center"/>
    </xf>
    <xf numFmtId="0" fontId="6" fillId="0" borderId="35" xfId="0" applyFont="1" applyFill="1" applyBorder="1" applyAlignment="1">
      <alignment horizontal="center" vertical="center"/>
    </xf>
    <xf numFmtId="0" fontId="6" fillId="0" borderId="33" xfId="0" applyFont="1" applyFill="1" applyBorder="1" applyAlignment="1">
      <alignment vertical="justify"/>
    </xf>
    <xf numFmtId="0" fontId="0" fillId="0" borderId="2" xfId="0" applyBorder="1" applyAlignment="1"/>
    <xf numFmtId="0" fontId="12" fillId="0" borderId="22" xfId="0" applyFont="1" applyFill="1" applyBorder="1" applyAlignment="1">
      <alignment horizontal="left" wrapText="1"/>
    </xf>
    <xf numFmtId="0" fontId="7" fillId="0" borderId="59" xfId="0" applyFont="1" applyFill="1" applyBorder="1" applyAlignment="1"/>
    <xf numFmtId="0" fontId="4" fillId="0" borderId="37" xfId="0" applyFont="1" applyBorder="1" applyAlignment="1">
      <alignment wrapText="1"/>
    </xf>
    <xf numFmtId="0" fontId="4" fillId="0" borderId="18" xfId="0" applyFont="1" applyBorder="1" applyAlignment="1">
      <alignment wrapText="1"/>
    </xf>
    <xf numFmtId="0" fontId="0" fillId="0" borderId="38" xfId="0" applyBorder="1" applyAlignment="1">
      <alignment wrapText="1"/>
    </xf>
    <xf numFmtId="14" fontId="0" fillId="0" borderId="38" xfId="0" applyNumberFormat="1" applyBorder="1" applyAlignment="1">
      <alignment wrapText="1"/>
    </xf>
    <xf numFmtId="0" fontId="4" fillId="0" borderId="18" xfId="0" applyFont="1" applyBorder="1"/>
    <xf numFmtId="0" fontId="0" fillId="0" borderId="18" xfId="0" applyBorder="1" applyAlignment="1">
      <alignment wrapText="1"/>
    </xf>
    <xf numFmtId="0" fontId="0" fillId="0" borderId="20" xfId="0" applyBorder="1" applyAlignment="1">
      <alignment wrapText="1"/>
    </xf>
    <xf numFmtId="0" fontId="0" fillId="0" borderId="39" xfId="0" applyBorder="1" applyAlignment="1">
      <alignment wrapText="1"/>
    </xf>
    <xf numFmtId="14" fontId="0" fillId="0" borderId="39" xfId="0" applyNumberFormat="1" applyBorder="1" applyAlignment="1">
      <alignment wrapText="1"/>
    </xf>
    <xf numFmtId="0" fontId="4" fillId="0" borderId="37" xfId="0" applyFont="1" applyFill="1" applyBorder="1" applyAlignment="1">
      <alignment horizontal="left"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25" xfId="0" applyFill="1" applyBorder="1" applyAlignment="1"/>
    <xf numFmtId="0" fontId="0" fillId="0" borderId="0" xfId="0" applyAlignment="1"/>
    <xf numFmtId="0" fontId="12" fillId="0" borderId="2" xfId="0" applyFont="1" applyFill="1" applyBorder="1" applyAlignment="1">
      <alignment horizontal="left"/>
    </xf>
    <xf numFmtId="0" fontId="12" fillId="0" borderId="0" xfId="0" applyFont="1" applyFill="1" applyBorder="1" applyAlignment="1">
      <alignment horizontal="left"/>
    </xf>
    <xf numFmtId="0" fontId="7" fillId="0" borderId="57" xfId="0" applyFont="1" applyFill="1" applyBorder="1" applyAlignment="1">
      <alignment wrapText="1"/>
    </xf>
    <xf numFmtId="0" fontId="4" fillId="0" borderId="58" xfId="0" applyFont="1" applyFill="1" applyBorder="1" applyAlignment="1">
      <alignment horizontal="center" wrapText="1"/>
    </xf>
    <xf numFmtId="0" fontId="6" fillId="8" borderId="28" xfId="0" applyFont="1" applyFill="1" applyBorder="1" applyAlignment="1">
      <alignment horizontal="right" vertical="center"/>
    </xf>
    <xf numFmtId="0" fontId="6" fillId="8" borderId="29" xfId="0" applyFont="1" applyFill="1" applyBorder="1" applyAlignment="1">
      <alignment horizontal="right" vertical="center"/>
    </xf>
    <xf numFmtId="0" fontId="6" fillId="8" borderId="22" xfId="0" applyFont="1" applyFill="1" applyBorder="1" applyAlignment="1">
      <alignment horizontal="right" vertical="center"/>
    </xf>
    <xf numFmtId="0" fontId="13" fillId="0" borderId="4" xfId="0" applyFont="1" applyFill="1" applyBorder="1" applyAlignment="1">
      <alignment vertical="center"/>
    </xf>
    <xf numFmtId="0" fontId="12" fillId="0" borderId="4" xfId="0" applyFont="1" applyFill="1" applyBorder="1" applyAlignment="1">
      <alignment horizontal="center" vertical="center"/>
    </xf>
    <xf numFmtId="0" fontId="6" fillId="0" borderId="0" xfId="0" applyFont="1" applyFill="1" applyAlignment="1">
      <alignment vertical="center"/>
    </xf>
    <xf numFmtId="0" fontId="0" fillId="0" borderId="0" xfId="0" applyFill="1" applyAlignment="1">
      <alignment vertical="center"/>
    </xf>
    <xf numFmtId="0" fontId="15" fillId="0" borderId="67" xfId="0" applyFont="1" applyBorder="1"/>
    <xf numFmtId="0" fontId="0" fillId="0" borderId="62" xfId="0" applyBorder="1"/>
    <xf numFmtId="0" fontId="15" fillId="0" borderId="3" xfId="0" applyFont="1" applyBorder="1"/>
    <xf numFmtId="0" fontId="0" fillId="0" borderId="69" xfId="0" applyBorder="1"/>
    <xf numFmtId="0" fontId="28" fillId="0" borderId="63" xfId="0" applyFont="1" applyBorder="1"/>
    <xf numFmtId="0" fontId="15" fillId="0" borderId="36" xfId="0" applyFont="1" applyBorder="1"/>
    <xf numFmtId="0" fontId="13" fillId="0" borderId="15" xfId="0" applyFont="1" applyFill="1" applyBorder="1"/>
    <xf numFmtId="0" fontId="6" fillId="0" borderId="6" xfId="0" applyFont="1" applyFill="1" applyBorder="1" applyAlignment="1">
      <alignment horizontal="center"/>
    </xf>
    <xf numFmtId="0" fontId="12" fillId="0" borderId="5" xfId="0" applyFont="1" applyFill="1" applyBorder="1" applyAlignment="1">
      <alignment horizontal="center"/>
    </xf>
    <xf numFmtId="0" fontId="9" fillId="0" borderId="2" xfId="0" applyFont="1" applyFill="1" applyBorder="1" applyAlignment="1">
      <alignment horizontal="center"/>
    </xf>
    <xf numFmtId="0" fontId="6" fillId="0" borderId="2" xfId="0" applyFont="1" applyFill="1" applyBorder="1" applyAlignment="1">
      <alignment horizontal="center"/>
    </xf>
    <xf numFmtId="0" fontId="7" fillId="0" borderId="27" xfId="0" applyFont="1" applyFill="1" applyBorder="1" applyAlignment="1">
      <alignment horizontal="center"/>
    </xf>
    <xf numFmtId="0" fontId="6" fillId="0" borderId="13" xfId="0" applyFont="1" applyFill="1" applyBorder="1" applyAlignment="1">
      <alignment horizontal="center"/>
    </xf>
    <xf numFmtId="0" fontId="6" fillId="0" borderId="16" xfId="0" applyFont="1" applyFill="1" applyBorder="1" applyAlignment="1">
      <alignment horizontal="center"/>
    </xf>
    <xf numFmtId="0" fontId="7" fillId="0" borderId="57" xfId="0" applyFont="1" applyFill="1" applyBorder="1" applyAlignment="1"/>
    <xf numFmtId="0" fontId="7" fillId="0" borderId="58" xfId="0" applyFont="1" applyFill="1" applyBorder="1" applyAlignment="1"/>
    <xf numFmtId="0" fontId="23" fillId="0" borderId="1" xfId="0" applyFont="1" applyFill="1" applyBorder="1" applyAlignment="1">
      <alignment horizontal="left"/>
    </xf>
    <xf numFmtId="0" fontId="7" fillId="0" borderId="34" xfId="0" applyFont="1" applyFill="1" applyBorder="1" applyAlignment="1">
      <alignment horizontal="center" vertical="center"/>
    </xf>
    <xf numFmtId="0" fontId="7" fillId="2" borderId="19" xfId="0" applyFont="1" applyFill="1" applyBorder="1" applyAlignment="1">
      <alignment horizontal="center" vertical="center"/>
    </xf>
    <xf numFmtId="0" fontId="0" fillId="2" borderId="37" xfId="0" applyFill="1" applyBorder="1" applyAlignment="1">
      <alignment horizontal="center" vertical="center"/>
    </xf>
    <xf numFmtId="0" fontId="7" fillId="2" borderId="18" xfId="0" applyFont="1" applyFill="1" applyBorder="1" applyAlignment="1">
      <alignment horizontal="center" vertical="center"/>
    </xf>
    <xf numFmtId="0" fontId="7" fillId="3" borderId="18" xfId="0" applyFont="1" applyFill="1" applyBorder="1" applyAlignment="1">
      <alignment horizontal="center" vertical="center"/>
    </xf>
    <xf numFmtId="0" fontId="0" fillId="0" borderId="38" xfId="0" applyFill="1" applyBorder="1" applyAlignment="1">
      <alignment horizontal="center" vertical="center"/>
    </xf>
    <xf numFmtId="0" fontId="0" fillId="0" borderId="18" xfId="0" applyFill="1" applyBorder="1" applyAlignment="1">
      <alignment horizontal="center" vertical="center"/>
    </xf>
    <xf numFmtId="0" fontId="0" fillId="0" borderId="64" xfId="0" applyFill="1" applyBorder="1" applyAlignment="1">
      <alignment horizontal="center" vertical="center"/>
    </xf>
    <xf numFmtId="0" fontId="0" fillId="0" borderId="34" xfId="0" applyFill="1" applyBorder="1" applyAlignment="1">
      <alignment horizontal="center" vertical="center"/>
    </xf>
    <xf numFmtId="0" fontId="0" fillId="0" borderId="66" xfId="0" applyBorder="1" applyAlignment="1">
      <alignment horizontal="center" vertical="center"/>
    </xf>
    <xf numFmtId="0" fontId="0" fillId="5" borderId="19" xfId="0" applyFill="1" applyBorder="1" applyAlignment="1">
      <alignment horizontal="center" vertical="center"/>
    </xf>
    <xf numFmtId="0" fontId="0" fillId="5" borderId="37" xfId="0" applyFill="1" applyBorder="1" applyAlignment="1">
      <alignment horizontal="center" vertical="center"/>
    </xf>
    <xf numFmtId="0" fontId="0" fillId="5" borderId="18" xfId="0" applyFill="1" applyBorder="1" applyAlignment="1">
      <alignment horizontal="center" vertical="center"/>
    </xf>
    <xf numFmtId="0" fontId="0" fillId="5" borderId="38" xfId="0" applyFill="1" applyBorder="1" applyAlignment="1">
      <alignment horizontal="center" vertical="center"/>
    </xf>
    <xf numFmtId="0" fontId="0" fillId="0" borderId="65" xfId="0" applyFill="1" applyBorder="1" applyAlignment="1">
      <alignment horizontal="center" vertical="center"/>
    </xf>
    <xf numFmtId="0" fontId="7" fillId="3" borderId="19" xfId="0" applyFont="1" applyFill="1" applyBorder="1" applyAlignment="1">
      <alignment horizontal="center" vertical="center"/>
    </xf>
    <xf numFmtId="0" fontId="0" fillId="3" borderId="37" xfId="0" applyFill="1" applyBorder="1" applyAlignment="1">
      <alignment horizontal="center" vertical="center"/>
    </xf>
    <xf numFmtId="0" fontId="0" fillId="3" borderId="38" xfId="0" applyFill="1" applyBorder="1" applyAlignment="1">
      <alignment horizontal="center" vertical="center"/>
    </xf>
    <xf numFmtId="0" fontId="0" fillId="3" borderId="18" xfId="0" applyFill="1" applyBorder="1" applyAlignment="1">
      <alignment horizontal="center" vertical="center"/>
    </xf>
    <xf numFmtId="0" fontId="0" fillId="5" borderId="34" xfId="0" applyFill="1" applyBorder="1" applyAlignment="1">
      <alignment horizontal="center" vertical="center"/>
    </xf>
    <xf numFmtId="0" fontId="0" fillId="5" borderId="35" xfId="0" applyFill="1" applyBorder="1" applyAlignment="1">
      <alignment horizontal="center" vertical="center"/>
    </xf>
    <xf numFmtId="0" fontId="0" fillId="5" borderId="64" xfId="0" applyFill="1" applyBorder="1" applyAlignment="1">
      <alignment horizontal="center" vertical="center"/>
    </xf>
    <xf numFmtId="0" fontId="0" fillId="5" borderId="65" xfId="0" applyFill="1" applyBorder="1" applyAlignment="1">
      <alignment horizontal="center" vertical="center"/>
    </xf>
    <xf numFmtId="0" fontId="0" fillId="2" borderId="38" xfId="0" applyFill="1" applyBorder="1" applyAlignment="1">
      <alignment horizontal="center" vertical="center"/>
    </xf>
    <xf numFmtId="0" fontId="0" fillId="0" borderId="18" xfId="0" applyBorder="1" applyAlignment="1">
      <alignment horizontal="center" vertical="center"/>
    </xf>
    <xf numFmtId="0" fontId="7" fillId="0" borderId="18" xfId="0" applyFont="1" applyBorder="1" applyAlignment="1">
      <alignment horizontal="center" vertical="center"/>
    </xf>
    <xf numFmtId="0" fontId="7" fillId="0" borderId="64" xfId="0" applyFont="1" applyBorder="1" applyAlignment="1">
      <alignment horizontal="center" vertical="center"/>
    </xf>
    <xf numFmtId="0" fontId="4" fillId="5" borderId="35" xfId="0" applyFont="1" applyFill="1" applyBorder="1" applyAlignment="1">
      <alignment horizontal="center" vertical="center"/>
    </xf>
    <xf numFmtId="0" fontId="0" fillId="5" borderId="20" xfId="0" applyFill="1" applyBorder="1" applyAlignment="1">
      <alignment horizontal="center" vertical="center"/>
    </xf>
    <xf numFmtId="0" fontId="0" fillId="5" borderId="39" xfId="0" applyFill="1" applyBorder="1" applyAlignment="1">
      <alignment horizontal="center" vertical="center"/>
    </xf>
    <xf numFmtId="0" fontId="23" fillId="0" borderId="0" xfId="0" applyFont="1" applyBorder="1" applyAlignment="1"/>
    <xf numFmtId="0" fontId="23" fillId="0" borderId="60" xfId="0" applyFont="1" applyFill="1" applyBorder="1" applyAlignment="1"/>
    <xf numFmtId="0" fontId="23" fillId="0" borderId="13" xfId="0" applyFont="1" applyBorder="1" applyAlignment="1"/>
    <xf numFmtId="0" fontId="0" fillId="0" borderId="0" xfId="0" applyBorder="1" applyAlignment="1"/>
    <xf numFmtId="0" fontId="23" fillId="0" borderId="1" xfId="0" applyFont="1" applyFill="1" applyBorder="1" applyAlignment="1">
      <alignment horizontal="left"/>
    </xf>
    <xf numFmtId="0" fontId="29" fillId="0" borderId="0" xfId="0" applyFont="1" applyFill="1" applyBorder="1"/>
    <xf numFmtId="0" fontId="4" fillId="0" borderId="37" xfId="0" applyFont="1" applyFill="1" applyBorder="1" applyAlignment="1">
      <alignment vertical="center" wrapText="1"/>
    </xf>
    <xf numFmtId="0" fontId="4" fillId="0" borderId="36" xfId="0" applyFont="1" applyBorder="1" applyAlignment="1">
      <alignment horizontal="center" vertical="center" wrapText="1"/>
    </xf>
    <xf numFmtId="0" fontId="4" fillId="0" borderId="6" xfId="0" applyFont="1" applyFill="1" applyBorder="1" applyAlignment="1">
      <alignment horizontal="left" vertical="top" wrapText="1"/>
    </xf>
    <xf numFmtId="0" fontId="23" fillId="0" borderId="33" xfId="0" applyFont="1" applyFill="1" applyBorder="1"/>
    <xf numFmtId="0" fontId="23" fillId="0" borderId="68" xfId="0" applyFont="1" applyFill="1" applyBorder="1"/>
    <xf numFmtId="0" fontId="22" fillId="0" borderId="34" xfId="0" applyFont="1" applyFill="1" applyBorder="1" applyAlignment="1">
      <alignment horizontal="center"/>
    </xf>
    <xf numFmtId="0" fontId="23" fillId="0" borderId="66" xfId="0" applyFont="1" applyFill="1" applyBorder="1" applyAlignment="1">
      <alignment horizontal="left"/>
    </xf>
    <xf numFmtId="0" fontId="23" fillId="0" borderId="68" xfId="0" applyFont="1" applyFill="1" applyBorder="1" applyAlignment="1">
      <alignment horizontal="right" vertical="center" wrapText="1"/>
    </xf>
    <xf numFmtId="0" fontId="16" fillId="0" borderId="0" xfId="0" applyFont="1" applyFill="1" applyBorder="1"/>
    <xf numFmtId="0" fontId="6" fillId="0" borderId="53" xfId="0" applyFont="1" applyFill="1" applyBorder="1" applyAlignment="1">
      <alignment horizontal="center"/>
    </xf>
    <xf numFmtId="0" fontId="6" fillId="0" borderId="8" xfId="0" applyFont="1" applyFill="1" applyBorder="1" applyAlignment="1">
      <alignment horizontal="center"/>
    </xf>
    <xf numFmtId="0" fontId="6" fillId="0" borderId="70" xfId="0" applyFont="1" applyFill="1" applyBorder="1" applyAlignment="1">
      <alignment horizontal="center"/>
    </xf>
    <xf numFmtId="0" fontId="7" fillId="0" borderId="38" xfId="0" applyFont="1" applyFill="1" applyBorder="1" applyAlignment="1">
      <alignment horizontal="center" vertical="center"/>
    </xf>
    <xf numFmtId="0" fontId="4" fillId="0" borderId="18" xfId="0" applyFont="1" applyFill="1" applyBorder="1" applyAlignment="1">
      <alignment horizontal="center" vertical="center" wrapText="1"/>
    </xf>
    <xf numFmtId="0" fontId="0" fillId="0" borderId="0" xfId="0" applyFill="1"/>
    <xf numFmtId="0" fontId="4" fillId="0" borderId="38" xfId="0" applyFont="1" applyFill="1" applyBorder="1" applyAlignment="1">
      <alignment horizontal="center" vertical="center" wrapText="1"/>
    </xf>
    <xf numFmtId="0" fontId="6" fillId="5" borderId="33" xfId="0" applyFont="1" applyFill="1" applyBorder="1" applyAlignment="1"/>
    <xf numFmtId="0" fontId="23" fillId="0" borderId="1" xfId="0" applyFont="1" applyFill="1" applyBorder="1" applyAlignment="1">
      <alignment horizontal="left"/>
    </xf>
    <xf numFmtId="0" fontId="23" fillId="0" borderId="0" xfId="0" applyFont="1" applyFill="1" applyBorder="1" applyAlignment="1">
      <alignment horizontal="left"/>
    </xf>
    <xf numFmtId="0" fontId="23" fillId="0" borderId="2" xfId="0" applyFont="1" applyFill="1" applyBorder="1"/>
    <xf numFmtId="0" fontId="22" fillId="0" borderId="0" xfId="0" applyFont="1" applyFill="1" applyBorder="1" applyAlignment="1">
      <alignment horizontal="center"/>
    </xf>
    <xf numFmtId="0" fontId="19" fillId="0" borderId="48" xfId="0" applyFont="1" applyFill="1" applyBorder="1" applyAlignment="1">
      <alignment horizontal="left" wrapText="1"/>
    </xf>
    <xf numFmtId="0" fontId="6" fillId="8" borderId="30" xfId="0" applyFont="1" applyFill="1" applyBorder="1" applyAlignment="1">
      <alignment horizontal="right" vertical="center"/>
    </xf>
    <xf numFmtId="0" fontId="23" fillId="0" borderId="1" xfId="0" applyFont="1" applyFill="1" applyBorder="1" applyAlignment="1">
      <alignment horizontal="left"/>
    </xf>
    <xf numFmtId="0" fontId="23" fillId="0" borderId="0" xfId="0" applyFont="1" applyFill="1" applyBorder="1" applyAlignment="1">
      <alignment horizontal="left"/>
    </xf>
    <xf numFmtId="0" fontId="4" fillId="0" borderId="0" xfId="1"/>
    <xf numFmtId="0" fontId="6" fillId="0" borderId="0" xfId="1" applyFont="1"/>
    <xf numFmtId="0" fontId="6" fillId="0" borderId="0" xfId="1" applyFont="1" applyBorder="1"/>
    <xf numFmtId="0" fontId="4" fillId="0" borderId="0" xfId="1" applyBorder="1" applyAlignment="1">
      <alignment horizontal="center" vertical="center" wrapText="1"/>
    </xf>
    <xf numFmtId="0" fontId="4" fillId="0" borderId="0" xfId="1" applyBorder="1" applyAlignment="1">
      <alignment wrapText="1"/>
    </xf>
    <xf numFmtId="0" fontId="4" fillId="0" borderId="0" xfId="1" applyFont="1" applyBorder="1" applyAlignment="1">
      <alignment wrapText="1"/>
    </xf>
    <xf numFmtId="14" fontId="4" fillId="0" borderId="0" xfId="1" applyNumberFormat="1" applyBorder="1"/>
    <xf numFmtId="0" fontId="4" fillId="0" borderId="0" xfId="1" applyBorder="1" applyAlignment="1">
      <alignment horizontal="center" vertical="center"/>
    </xf>
    <xf numFmtId="0" fontId="4" fillId="0" borderId="0" xfId="1" applyBorder="1"/>
    <xf numFmtId="0" fontId="4" fillId="0" borderId="0" xfId="1" applyFont="1" applyBorder="1"/>
    <xf numFmtId="0" fontId="32" fillId="0" borderId="0" xfId="1" applyFont="1"/>
    <xf numFmtId="0" fontId="4" fillId="0" borderId="0" xfId="1" applyFont="1" applyAlignment="1"/>
    <xf numFmtId="0" fontId="7" fillId="0" borderId="2" xfId="0" applyFont="1" applyFill="1" applyBorder="1" applyAlignment="1"/>
    <xf numFmtId="0" fontId="0" fillId="0" borderId="19" xfId="0" applyFill="1" applyBorder="1" applyAlignment="1">
      <alignment horizontal="center" vertical="center" wrapText="1"/>
    </xf>
    <xf numFmtId="0" fontId="7" fillId="0" borderId="19" xfId="0" applyFont="1" applyFill="1" applyBorder="1" applyAlignment="1">
      <alignment horizontal="center" vertical="center" wrapText="1"/>
    </xf>
    <xf numFmtId="0" fontId="7" fillId="0" borderId="37" xfId="0" applyFont="1" applyFill="1" applyBorder="1" applyAlignment="1">
      <alignment horizontal="center" vertical="center"/>
    </xf>
    <xf numFmtId="0" fontId="0" fillId="0" borderId="18" xfId="0" applyFill="1" applyBorder="1" applyAlignment="1">
      <alignment horizontal="center" vertical="center" wrapText="1"/>
    </xf>
    <xf numFmtId="0" fontId="0" fillId="0" borderId="67" xfId="0" applyFill="1" applyBorder="1" applyAlignment="1">
      <alignment vertical="center" wrapText="1"/>
    </xf>
    <xf numFmtId="0" fontId="12" fillId="0" borderId="2" xfId="0" applyFont="1" applyFill="1" applyBorder="1" applyAlignment="1">
      <alignment horizontal="left"/>
    </xf>
    <xf numFmtId="0" fontId="23" fillId="0" borderId="0" xfId="0" applyFont="1" applyFill="1" applyBorder="1" applyAlignment="1">
      <alignment horizontal="left"/>
    </xf>
    <xf numFmtId="0" fontId="23" fillId="0" borderId="1" xfId="0" applyFont="1" applyFill="1" applyBorder="1" applyAlignment="1"/>
    <xf numFmtId="0" fontId="23" fillId="0" borderId="1" xfId="0" applyFont="1" applyFill="1" applyBorder="1" applyAlignment="1">
      <alignment horizontal="left"/>
    </xf>
    <xf numFmtId="0" fontId="4" fillId="0" borderId="1" xfId="0" applyFont="1" applyFill="1" applyBorder="1" applyAlignment="1"/>
    <xf numFmtId="0" fontId="4" fillId="0" borderId="0" xfId="1" applyFont="1" applyFill="1" applyBorder="1" applyAlignment="1">
      <alignment horizontal="left"/>
    </xf>
    <xf numFmtId="0" fontId="4" fillId="0" borderId="0" xfId="1" quotePrefix="1" applyFont="1" applyFill="1" applyBorder="1" applyAlignment="1">
      <alignment horizontal="left"/>
    </xf>
    <xf numFmtId="0" fontId="4" fillId="0" borderId="44" xfId="0" applyFont="1" applyBorder="1"/>
    <xf numFmtId="14" fontId="0" fillId="0" borderId="37" xfId="0" applyNumberFormat="1" applyBorder="1" applyAlignment="1">
      <alignment vertical="center" wrapText="1"/>
    </xf>
    <xf numFmtId="0" fontId="0" fillId="0" borderId="0" xfId="0" applyAlignment="1">
      <alignment vertical="center"/>
    </xf>
    <xf numFmtId="0" fontId="4" fillId="0" borderId="19" xfId="0" applyFont="1" applyBorder="1" applyAlignment="1">
      <alignment vertical="center" wrapText="1"/>
    </xf>
    <xf numFmtId="0" fontId="4" fillId="0" borderId="19" xfId="0" applyFont="1" applyBorder="1" applyAlignment="1">
      <alignment vertical="center"/>
    </xf>
    <xf numFmtId="0" fontId="23" fillId="0" borderId="3" xfId="0" applyFont="1" applyFill="1" applyBorder="1" applyAlignment="1">
      <alignment horizontal="center" vertical="center"/>
    </xf>
    <xf numFmtId="0" fontId="23" fillId="0" borderId="11" xfId="0" applyFont="1" applyFill="1" applyBorder="1" applyAlignment="1">
      <alignment horizontal="left" vertical="center"/>
    </xf>
    <xf numFmtId="0" fontId="4" fillId="0" borderId="0" xfId="0" quotePrefix="1" applyFont="1" applyFill="1" applyBorder="1" applyAlignment="1">
      <alignment horizontal="right"/>
    </xf>
    <xf numFmtId="0" fontId="4" fillId="0" borderId="0" xfId="0" applyFont="1" applyFill="1" applyBorder="1" applyAlignment="1">
      <alignment vertical="center"/>
    </xf>
    <xf numFmtId="0" fontId="23" fillId="0" borderId="0" xfId="0" applyFont="1" applyFill="1" applyBorder="1" applyAlignment="1">
      <alignment vertical="center"/>
    </xf>
    <xf numFmtId="0" fontId="4" fillId="0" borderId="0" xfId="0" applyFont="1" applyFill="1" applyBorder="1" applyAlignment="1">
      <alignment horizontal="right" vertical="center"/>
    </xf>
    <xf numFmtId="0" fontId="12" fillId="0" borderId="2" xfId="0" applyFont="1" applyFill="1" applyBorder="1" applyAlignment="1">
      <alignment horizontal="left"/>
    </xf>
    <xf numFmtId="0" fontId="3" fillId="0" borderId="0" xfId="2"/>
    <xf numFmtId="0" fontId="34" fillId="11" borderId="18" xfId="0" applyFont="1" applyFill="1" applyBorder="1" applyAlignment="1">
      <alignment horizontal="center" vertical="top" wrapText="1"/>
    </xf>
    <xf numFmtId="0" fontId="6" fillId="0" borderId="18" xfId="0" applyFont="1" applyBorder="1" applyAlignment="1">
      <alignment vertical="center" wrapText="1"/>
    </xf>
    <xf numFmtId="0" fontId="34" fillId="0" borderId="18" xfId="0" applyFont="1" applyFill="1" applyBorder="1" applyAlignment="1">
      <alignment horizontal="center" vertical="center" wrapText="1"/>
    </xf>
    <xf numFmtId="0" fontId="34" fillId="0" borderId="18" xfId="0" applyFont="1" applyFill="1" applyBorder="1" applyAlignment="1">
      <alignment horizontal="center" vertical="top" wrapText="1"/>
    </xf>
    <xf numFmtId="0" fontId="34" fillId="0" borderId="18" xfId="0" applyFont="1" applyFill="1" applyBorder="1" applyAlignment="1">
      <alignment vertical="top" wrapText="1"/>
    </xf>
    <xf numFmtId="0" fontId="34" fillId="0" borderId="0" xfId="0" applyFont="1" applyFill="1" applyBorder="1" applyAlignment="1">
      <alignment horizontal="center" vertical="top" wrapText="1"/>
    </xf>
    <xf numFmtId="0" fontId="34" fillId="11" borderId="18" xfId="0" applyFont="1" applyFill="1" applyBorder="1" applyAlignment="1">
      <alignment horizontal="center" vertical="center" wrapText="1"/>
    </xf>
    <xf numFmtId="49" fontId="34" fillId="0" borderId="18" xfId="0" applyNumberFormat="1" applyFont="1" applyFill="1" applyBorder="1" applyAlignment="1">
      <alignment horizontal="center" vertical="center" wrapText="1"/>
    </xf>
    <xf numFmtId="0" fontId="34" fillId="0" borderId="18" xfId="0" applyFont="1" applyFill="1" applyBorder="1"/>
    <xf numFmtId="0" fontId="34" fillId="0" borderId="0" xfId="0" applyFont="1" applyFill="1" applyBorder="1"/>
    <xf numFmtId="0" fontId="0" fillId="0" borderId="18" xfId="0" applyFont="1" applyFill="1" applyBorder="1" applyAlignment="1">
      <alignment vertical="top" wrapText="1"/>
    </xf>
    <xf numFmtId="0" fontId="0" fillId="0" borderId="18" xfId="0" applyFill="1" applyBorder="1"/>
    <xf numFmtId="0" fontId="0" fillId="0" borderId="0" xfId="0" applyFill="1" applyBorder="1"/>
    <xf numFmtId="0" fontId="22" fillId="0" borderId="6" xfId="0" applyFont="1" applyFill="1" applyBorder="1" applyAlignment="1">
      <alignment horizontal="left"/>
    </xf>
    <xf numFmtId="0" fontId="22" fillId="0" borderId="6" xfId="0" applyFont="1" applyFill="1" applyBorder="1" applyAlignment="1">
      <alignment horizontal="left" wrapText="1"/>
    </xf>
    <xf numFmtId="0" fontId="4" fillId="3" borderId="25" xfId="0" applyFont="1" applyFill="1" applyBorder="1"/>
    <xf numFmtId="0" fontId="4" fillId="3" borderId="18" xfId="0" applyFont="1" applyFill="1" applyBorder="1" applyAlignment="1">
      <alignment horizontal="center" vertical="center"/>
    </xf>
    <xf numFmtId="0" fontId="4" fillId="3" borderId="18" xfId="0" applyFont="1" applyFill="1" applyBorder="1" applyAlignment="1">
      <alignment horizontal="center" vertical="center" wrapText="1"/>
    </xf>
    <xf numFmtId="0" fontId="34" fillId="0" borderId="73" xfId="0" applyFont="1" applyBorder="1" applyAlignment="1">
      <alignment horizontal="center" vertical="center"/>
    </xf>
    <xf numFmtId="0" fontId="34" fillId="11" borderId="25" xfId="0" applyFont="1" applyFill="1" applyBorder="1" applyAlignment="1">
      <alignment vertical="center" wrapText="1"/>
    </xf>
    <xf numFmtId="0" fontId="34" fillId="0" borderId="38" xfId="0" applyFont="1" applyFill="1" applyBorder="1" applyAlignment="1">
      <alignment horizontal="center" vertical="top" wrapText="1"/>
    </xf>
    <xf numFmtId="0" fontId="34" fillId="0" borderId="38" xfId="0" applyFont="1" applyFill="1" applyBorder="1" applyAlignment="1">
      <alignment horizontal="center" vertical="center" wrapText="1"/>
    </xf>
    <xf numFmtId="49" fontId="34" fillId="0" borderId="38" xfId="0" applyNumberFormat="1" applyFont="1" applyFill="1" applyBorder="1" applyAlignment="1">
      <alignment horizontal="center" vertical="center" wrapText="1"/>
    </xf>
    <xf numFmtId="0" fontId="34" fillId="11" borderId="26" xfId="0" applyFont="1" applyFill="1" applyBorder="1" applyAlignment="1">
      <alignment vertical="center" wrapText="1"/>
    </xf>
    <xf numFmtId="0" fontId="34" fillId="11" borderId="20" xfId="0" applyFont="1" applyFill="1" applyBorder="1" applyAlignment="1">
      <alignment horizontal="center" vertical="center" wrapText="1"/>
    </xf>
    <xf numFmtId="0" fontId="0" fillId="0" borderId="20" xfId="0" applyBorder="1"/>
    <xf numFmtId="0" fontId="34" fillId="0" borderId="39" xfId="0" applyFont="1" applyFill="1" applyBorder="1" applyAlignment="1">
      <alignment horizontal="center" vertical="top" wrapText="1"/>
    </xf>
    <xf numFmtId="0" fontId="34" fillId="11" borderId="73" xfId="0" applyFont="1" applyFill="1" applyBorder="1" applyAlignment="1">
      <alignment horizontal="center" vertical="center" wrapText="1"/>
    </xf>
    <xf numFmtId="0" fontId="6" fillId="0" borderId="73" xfId="0" applyFont="1" applyBorder="1" applyAlignment="1">
      <alignment horizontal="center" vertical="center" wrapText="1"/>
    </xf>
    <xf numFmtId="0" fontId="6" fillId="0" borderId="62" xfId="0" applyFont="1" applyBorder="1" applyAlignment="1">
      <alignment horizontal="center" vertical="center" wrapText="1"/>
    </xf>
    <xf numFmtId="0" fontId="34" fillId="11" borderId="72" xfId="0" applyFont="1" applyFill="1" applyBorder="1" applyAlignment="1">
      <alignment horizontal="left" vertical="center" wrapText="1"/>
    </xf>
    <xf numFmtId="0" fontId="23" fillId="0" borderId="30" xfId="0" applyFont="1" applyFill="1" applyBorder="1" applyAlignment="1">
      <alignment horizontal="center"/>
    </xf>
    <xf numFmtId="0" fontId="6" fillId="0" borderId="31" xfId="0" applyFont="1" applyBorder="1" applyAlignment="1"/>
    <xf numFmtId="0" fontId="0" fillId="0" borderId="4" xfId="0" applyBorder="1" applyAlignment="1">
      <alignment horizontal="left" indent="2"/>
    </xf>
    <xf numFmtId="0" fontId="0" fillId="0" borderId="4" xfId="0" applyBorder="1"/>
    <xf numFmtId="0" fontId="0" fillId="0" borderId="15" xfId="0" applyBorder="1"/>
    <xf numFmtId="0" fontId="4" fillId="0" borderId="0" xfId="0" applyFont="1" applyBorder="1"/>
    <xf numFmtId="0" fontId="39" fillId="0" borderId="0" xfId="6" applyBorder="1" applyAlignment="1" applyProtection="1"/>
    <xf numFmtId="0" fontId="39" fillId="0" borderId="13" xfId="6" applyBorder="1" applyAlignment="1" applyProtection="1"/>
    <xf numFmtId="0" fontId="38" fillId="0" borderId="30" xfId="0" applyFont="1" applyBorder="1" applyAlignment="1">
      <alignment horizontal="center" vertical="center"/>
    </xf>
    <xf numFmtId="0" fontId="6" fillId="0" borderId="22" xfId="0" applyFont="1" applyBorder="1" applyAlignment="1">
      <alignment vertical="center"/>
    </xf>
    <xf numFmtId="0" fontId="37" fillId="0" borderId="0" xfId="0" applyFont="1" applyAlignment="1">
      <alignment horizontal="center" vertical="center"/>
    </xf>
    <xf numFmtId="0" fontId="38" fillId="0" borderId="48" xfId="0" applyFont="1" applyBorder="1" applyAlignment="1">
      <alignment horizontal="left" vertical="center"/>
    </xf>
    <xf numFmtId="0" fontId="6" fillId="0" borderId="28" xfId="0" applyFont="1" applyBorder="1" applyAlignment="1">
      <alignment vertical="center"/>
    </xf>
    <xf numFmtId="0" fontId="6" fillId="0" borderId="29" xfId="0" applyFont="1" applyBorder="1" applyAlignment="1">
      <alignment vertical="center"/>
    </xf>
    <xf numFmtId="0" fontId="37" fillId="0" borderId="0" xfId="0" applyFont="1" applyAlignment="1">
      <alignment horizontal="left" vertical="center"/>
    </xf>
    <xf numFmtId="0" fontId="6" fillId="0" borderId="64" xfId="0" applyFont="1" applyBorder="1" applyAlignment="1">
      <alignment vertical="center" wrapText="1"/>
    </xf>
    <xf numFmtId="0" fontId="6" fillId="0" borderId="22" xfId="0" applyNumberFormat="1" applyFont="1" applyBorder="1" applyAlignment="1">
      <alignment wrapText="1"/>
    </xf>
    <xf numFmtId="0" fontId="6" fillId="0" borderId="28" xfId="0" applyFont="1" applyBorder="1" applyAlignment="1">
      <alignment wrapText="1"/>
    </xf>
    <xf numFmtId="0" fontId="6" fillId="0" borderId="29" xfId="0" applyNumberFormat="1" applyFont="1" applyBorder="1" applyAlignment="1">
      <alignment wrapText="1"/>
    </xf>
    <xf numFmtId="0" fontId="6" fillId="0" borderId="19" xfId="0" applyFont="1" applyBorder="1" applyAlignment="1">
      <alignment vertical="center" wrapText="1"/>
    </xf>
    <xf numFmtId="0" fontId="4" fillId="0" borderId="5" xfId="1" applyBorder="1" applyAlignment="1"/>
    <xf numFmtId="0" fontId="4" fillId="0" borderId="4" xfId="1" applyBorder="1" applyAlignment="1">
      <alignment horizontal="center"/>
    </xf>
    <xf numFmtId="0" fontId="4" fillId="0" borderId="4" xfId="1" applyBorder="1" applyAlignment="1">
      <alignment horizontal="left"/>
    </xf>
    <xf numFmtId="0" fontId="14" fillId="0" borderId="4" xfId="1" applyFont="1" applyBorder="1" applyAlignment="1"/>
    <xf numFmtId="0" fontId="4" fillId="0" borderId="4" xfId="1" applyBorder="1"/>
    <xf numFmtId="0" fontId="4" fillId="0" borderId="2" xfId="1" applyBorder="1" applyAlignment="1"/>
    <xf numFmtId="0" fontId="4" fillId="0" borderId="0" xfId="1" applyBorder="1" applyAlignment="1">
      <alignment horizontal="center"/>
    </xf>
    <xf numFmtId="0" fontId="4" fillId="0" borderId="0" xfId="1" applyBorder="1" applyAlignment="1">
      <alignment horizontal="left"/>
    </xf>
    <xf numFmtId="0" fontId="6" fillId="0" borderId="0" xfId="1" applyFont="1" applyBorder="1" applyAlignment="1"/>
    <xf numFmtId="0" fontId="4" fillId="0" borderId="30" xfId="1" applyBorder="1" applyAlignment="1">
      <alignment horizontal="left" vertical="center"/>
    </xf>
    <xf numFmtId="0" fontId="4" fillId="0" borderId="0" xfId="1" applyFont="1"/>
    <xf numFmtId="49" fontId="4" fillId="0" borderId="0" xfId="1" applyNumberFormat="1" applyBorder="1" applyAlignment="1">
      <alignment horizontal="left" vertical="center"/>
    </xf>
    <xf numFmtId="0" fontId="4" fillId="0" borderId="30" xfId="1" applyFont="1" applyBorder="1" applyAlignment="1">
      <alignment horizontal="center" vertical="center"/>
    </xf>
    <xf numFmtId="165" fontId="4" fillId="0" borderId="0" xfId="1" applyNumberFormat="1" applyBorder="1" applyAlignment="1">
      <alignment horizontal="center" vertical="center"/>
    </xf>
    <xf numFmtId="0" fontId="39" fillId="0" borderId="0" xfId="6" applyBorder="1" applyAlignment="1" applyProtection="1">
      <alignment horizontal="left" vertical="center"/>
    </xf>
    <xf numFmtId="0" fontId="4" fillId="0" borderId="0" xfId="1" applyFont="1" applyBorder="1" applyAlignment="1">
      <alignment horizontal="center" vertical="center"/>
    </xf>
    <xf numFmtId="49" fontId="4" fillId="0" borderId="0" xfId="1" applyNumberFormat="1" applyBorder="1" applyAlignment="1">
      <alignment horizontal="center" vertical="center"/>
    </xf>
    <xf numFmtId="0" fontId="4" fillId="0" borderId="30" xfId="1" applyFont="1" applyBorder="1" applyAlignment="1">
      <alignment horizontal="left" vertical="center"/>
    </xf>
    <xf numFmtId="49" fontId="4" fillId="0" borderId="0" xfId="1" applyNumberFormat="1" applyFont="1" applyBorder="1" applyAlignment="1">
      <alignment horizontal="left" vertical="center"/>
    </xf>
    <xf numFmtId="49" fontId="4" fillId="0" borderId="30" xfId="1" applyNumberFormat="1" applyFont="1" applyBorder="1" applyAlignment="1">
      <alignment horizontal="left" vertical="center"/>
    </xf>
    <xf numFmtId="0" fontId="16" fillId="0" borderId="0" xfId="1" applyFont="1" applyBorder="1" applyAlignment="1">
      <alignment horizontal="left" vertical="center"/>
    </xf>
    <xf numFmtId="0" fontId="4" fillId="0" borderId="0" xfId="1" applyBorder="1" applyAlignment="1"/>
    <xf numFmtId="0" fontId="4" fillId="0" borderId="0" xfId="1" applyFont="1" applyBorder="1" applyAlignment="1"/>
    <xf numFmtId="0" fontId="15" fillId="0" borderId="0" xfId="1" applyFont="1" applyBorder="1" applyAlignment="1"/>
    <xf numFmtId="0" fontId="4" fillId="0" borderId="0" xfId="1" applyAlignment="1"/>
    <xf numFmtId="0" fontId="4" fillId="0" borderId="0" xfId="1" applyAlignment="1">
      <alignment horizontal="center"/>
    </xf>
    <xf numFmtId="0" fontId="4" fillId="0" borderId="0" xfId="1" applyAlignment="1">
      <alignment horizontal="left"/>
    </xf>
    <xf numFmtId="0" fontId="4" fillId="0" borderId="5" xfId="0" applyFont="1" applyBorder="1" applyAlignment="1"/>
    <xf numFmtId="0" fontId="4" fillId="0" borderId="2" xfId="0" applyFont="1" applyBorder="1"/>
    <xf numFmtId="0" fontId="40" fillId="0" borderId="0" xfId="0" applyFont="1" applyBorder="1"/>
    <xf numFmtId="0" fontId="40" fillId="0" borderId="6" xfId="0" applyFont="1" applyBorder="1"/>
    <xf numFmtId="0" fontId="4" fillId="0" borderId="6" xfId="0" applyFont="1" applyFill="1" applyBorder="1"/>
    <xf numFmtId="0" fontId="4" fillId="0" borderId="13" xfId="0" applyFont="1" applyFill="1" applyBorder="1"/>
    <xf numFmtId="0" fontId="4" fillId="0" borderId="2" xfId="0" applyFont="1" applyBorder="1" applyAlignment="1">
      <alignment vertical="center"/>
    </xf>
    <xf numFmtId="0" fontId="4" fillId="0" borderId="27" xfId="0" applyFont="1" applyBorder="1" applyAlignment="1">
      <alignment vertical="center"/>
    </xf>
    <xf numFmtId="0" fontId="6" fillId="0" borderId="30" xfId="0" applyFont="1" applyBorder="1" applyAlignment="1">
      <alignment vertical="center"/>
    </xf>
    <xf numFmtId="0" fontId="34" fillId="11" borderId="25" xfId="0" applyFont="1" applyFill="1" applyBorder="1" applyAlignment="1">
      <alignment vertical="center" wrapText="1"/>
    </xf>
    <xf numFmtId="0" fontId="6" fillId="0" borderId="0" xfId="1" applyFont="1" applyBorder="1" applyAlignment="1">
      <alignment horizontal="center" vertical="center"/>
    </xf>
    <xf numFmtId="0" fontId="6" fillId="0" borderId="0" xfId="1" applyFont="1" applyBorder="1" applyAlignment="1">
      <alignment horizontal="left" vertical="center"/>
    </xf>
    <xf numFmtId="0" fontId="4" fillId="0" borderId="0" xfId="1" applyBorder="1" applyAlignment="1">
      <alignment horizontal="left" vertical="center"/>
    </xf>
    <xf numFmtId="0" fontId="4" fillId="0" borderId="0" xfId="1" applyBorder="1" applyAlignment="1">
      <alignment horizontal="left" vertical="center" wrapText="1"/>
    </xf>
    <xf numFmtId="0" fontId="4" fillId="0" borderId="15" xfId="1" applyBorder="1"/>
    <xf numFmtId="0" fontId="4" fillId="0" borderId="6" xfId="1" applyBorder="1"/>
    <xf numFmtId="0" fontId="4" fillId="0" borderId="16" xfId="1" applyBorder="1"/>
    <xf numFmtId="0" fontId="4" fillId="0" borderId="27" xfId="1" applyBorder="1" applyAlignment="1"/>
    <xf numFmtId="0" fontId="4" fillId="0" borderId="13" xfId="1" applyBorder="1" applyAlignment="1">
      <alignment horizontal="center"/>
    </xf>
    <xf numFmtId="0" fontId="4" fillId="0" borderId="13" xfId="1" applyBorder="1" applyAlignment="1">
      <alignment horizontal="left"/>
    </xf>
    <xf numFmtId="0" fontId="4" fillId="0" borderId="13" xfId="1" applyBorder="1" applyAlignment="1"/>
    <xf numFmtId="0" fontId="4" fillId="0" borderId="13" xfId="1" applyBorder="1"/>
    <xf numFmtId="0" fontId="2" fillId="0" borderId="0" xfId="7"/>
    <xf numFmtId="0" fontId="6" fillId="7" borderId="5" xfId="7" applyFont="1" applyFill="1" applyBorder="1" applyAlignment="1">
      <alignment horizontal="left" wrapText="1"/>
    </xf>
    <xf numFmtId="0" fontId="6" fillId="7" borderId="73" xfId="7" applyFont="1" applyFill="1" applyBorder="1" applyAlignment="1">
      <alignment horizontal="left" wrapText="1"/>
    </xf>
    <xf numFmtId="0" fontId="6" fillId="7" borderId="75" xfId="7" applyFont="1" applyFill="1" applyBorder="1" applyAlignment="1">
      <alignment horizontal="left" wrapText="1"/>
    </xf>
    <xf numFmtId="0" fontId="6" fillId="7" borderId="62" xfId="7" applyNumberFormat="1" applyFont="1" applyFill="1" applyBorder="1" applyAlignment="1">
      <alignment horizontal="left" wrapText="1"/>
    </xf>
    <xf numFmtId="0" fontId="6" fillId="7" borderId="71" xfId="7" applyFont="1" applyFill="1" applyBorder="1" applyAlignment="1">
      <alignment vertical="center"/>
    </xf>
    <xf numFmtId="166" fontId="6" fillId="4" borderId="18" xfId="7" applyNumberFormat="1" applyFont="1" applyFill="1" applyBorder="1" applyAlignment="1">
      <alignment horizontal="center"/>
    </xf>
    <xf numFmtId="1" fontId="6" fillId="4" borderId="18" xfId="7" applyNumberFormat="1" applyFont="1" applyFill="1" applyBorder="1" applyAlignment="1">
      <alignment horizontal="center"/>
    </xf>
    <xf numFmtId="0" fontId="6" fillId="4" borderId="38" xfId="7" applyNumberFormat="1" applyFont="1" applyFill="1" applyBorder="1" applyAlignment="1">
      <alignment horizontal="center"/>
    </xf>
    <xf numFmtId="0" fontId="6" fillId="7" borderId="21" xfId="7" applyFont="1" applyFill="1" applyBorder="1" applyAlignment="1"/>
    <xf numFmtId="0" fontId="34" fillId="7" borderId="49" xfId="7" applyFont="1" applyFill="1" applyBorder="1"/>
    <xf numFmtId="0" fontId="34" fillId="7" borderId="64" xfId="7" applyFont="1" applyFill="1" applyBorder="1"/>
    <xf numFmtId="0" fontId="2" fillId="0" borderId="21" xfId="7" applyBorder="1"/>
    <xf numFmtId="0" fontId="2" fillId="0" borderId="18" xfId="7" applyBorder="1"/>
    <xf numFmtId="0" fontId="2" fillId="0" borderId="24" xfId="7" applyBorder="1"/>
    <xf numFmtId="0" fontId="2" fillId="0" borderId="19" xfId="7" applyBorder="1"/>
    <xf numFmtId="0" fontId="2" fillId="0" borderId="0" xfId="7" applyNumberFormat="1"/>
    <xf numFmtId="0" fontId="36" fillId="0" borderId="72" xfId="8" applyFont="1" applyBorder="1" applyAlignment="1">
      <alignment vertical="top" wrapText="1"/>
    </xf>
    <xf numFmtId="0" fontId="34" fillId="0" borderId="73" xfId="8" applyFont="1" applyBorder="1" applyAlignment="1">
      <alignment vertical="top" wrapText="1"/>
    </xf>
    <xf numFmtId="0" fontId="36" fillId="0" borderId="73" xfId="8" applyFont="1" applyBorder="1" applyAlignment="1">
      <alignment vertical="top" wrapText="1"/>
    </xf>
    <xf numFmtId="0" fontId="36" fillId="0" borderId="62" xfId="8" applyFont="1" applyBorder="1" applyAlignment="1">
      <alignment vertical="top" wrapText="1"/>
    </xf>
    <xf numFmtId="0" fontId="2" fillId="0" borderId="0" xfId="8"/>
    <xf numFmtId="0" fontId="36" fillId="0" borderId="18" xfId="8" applyFont="1" applyBorder="1" applyAlignment="1">
      <alignment vertical="top" wrapText="1"/>
    </xf>
    <xf numFmtId="0" fontId="34" fillId="0" borderId="18" xfId="8" applyFont="1" applyBorder="1" applyAlignment="1">
      <alignment horizontal="left" vertical="center" wrapText="1"/>
    </xf>
    <xf numFmtId="0" fontId="36" fillId="0" borderId="38" xfId="8" applyFont="1" applyBorder="1" applyAlignment="1">
      <alignment vertical="top" wrapText="1"/>
    </xf>
    <xf numFmtId="0" fontId="35" fillId="0" borderId="18" xfId="8" applyFont="1" applyBorder="1" applyAlignment="1">
      <alignment vertical="center"/>
    </xf>
    <xf numFmtId="0" fontId="35" fillId="0" borderId="2" xfId="8" applyFont="1" applyBorder="1" applyAlignment="1">
      <alignment horizontal="center" vertical="top"/>
    </xf>
    <xf numFmtId="0" fontId="35" fillId="0" borderId="0" xfId="8" applyFont="1" applyBorder="1" applyAlignment="1">
      <alignment vertical="top"/>
    </xf>
    <xf numFmtId="0" fontId="35" fillId="0" borderId="6" xfId="8" applyFont="1" applyBorder="1" applyAlignment="1">
      <alignment vertical="top"/>
    </xf>
    <xf numFmtId="0" fontId="35" fillId="0" borderId="0" xfId="8" applyFont="1" applyBorder="1" applyAlignment="1">
      <alignment horizontal="center" vertical="top"/>
    </xf>
    <xf numFmtId="0" fontId="2" fillId="0" borderId="0" xfId="8" applyBorder="1" applyAlignment="1">
      <alignment horizontal="center" vertical="top"/>
    </xf>
    <xf numFmtId="0" fontId="35" fillId="0" borderId="21" xfId="8" applyFont="1" applyBorder="1" applyAlignment="1">
      <alignment horizontal="center" vertical="center" wrapText="1"/>
    </xf>
    <xf numFmtId="0" fontId="2" fillId="0" borderId="18" xfId="8" applyFont="1" applyBorder="1" applyAlignment="1">
      <alignment horizontal="left" vertical="center" wrapText="1"/>
    </xf>
    <xf numFmtId="0" fontId="35" fillId="0" borderId="18" xfId="8" applyFont="1" applyBorder="1" applyAlignment="1">
      <alignment vertical="center" wrapText="1"/>
    </xf>
    <xf numFmtId="0" fontId="35" fillId="0" borderId="38" xfId="8" applyFont="1" applyBorder="1" applyAlignment="1">
      <alignment horizontal="center" vertical="center" wrapText="1"/>
    </xf>
    <xf numFmtId="0" fontId="35" fillId="0" borderId="38" xfId="8" applyFont="1" applyBorder="1" applyAlignment="1">
      <alignment horizontal="center" vertical="center"/>
    </xf>
    <xf numFmtId="0" fontId="30" fillId="0" borderId="5"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15" xfId="1" applyFont="1" applyBorder="1" applyAlignment="1">
      <alignment horizontal="center" vertical="center" wrapText="1"/>
    </xf>
    <xf numFmtId="0" fontId="31" fillId="0" borderId="2" xfId="1" applyFont="1" applyBorder="1" applyAlignment="1">
      <alignment horizontal="center" vertical="center" wrapText="1"/>
    </xf>
    <xf numFmtId="0" fontId="31" fillId="0" borderId="0" xfId="1" applyFont="1" applyAlignment="1">
      <alignment horizontal="center" vertical="center" wrapText="1"/>
    </xf>
    <xf numFmtId="0" fontId="31" fillId="0" borderId="6" xfId="1" applyFont="1" applyBorder="1" applyAlignment="1">
      <alignment horizontal="center" vertical="center" wrapText="1"/>
    </xf>
    <xf numFmtId="0" fontId="31" fillId="0" borderId="27" xfId="1" applyFont="1" applyBorder="1" applyAlignment="1">
      <alignment horizontal="center" vertical="center" wrapText="1"/>
    </xf>
    <xf numFmtId="0" fontId="31" fillId="0" borderId="13" xfId="1" applyFont="1" applyBorder="1" applyAlignment="1">
      <alignment horizontal="center" vertical="center" wrapText="1"/>
    </xf>
    <xf numFmtId="0" fontId="31" fillId="0" borderId="16" xfId="1" applyFont="1" applyBorder="1" applyAlignment="1">
      <alignment horizontal="center" vertical="center" wrapText="1"/>
    </xf>
    <xf numFmtId="0" fontId="33" fillId="0" borderId="0" xfId="1" applyFont="1" applyAlignment="1">
      <alignment wrapText="1"/>
    </xf>
    <xf numFmtId="0" fontId="4" fillId="0" borderId="0" xfId="1" applyAlignment="1">
      <alignment wrapText="1"/>
    </xf>
    <xf numFmtId="0" fontId="12" fillId="0" borderId="0" xfId="0" applyFont="1" applyAlignment="1">
      <alignment horizontal="center"/>
    </xf>
    <xf numFmtId="0" fontId="0" fillId="0" borderId="0" xfId="0" applyAlignment="1">
      <alignment horizontal="center"/>
    </xf>
    <xf numFmtId="0" fontId="6" fillId="0" borderId="5" xfId="0" applyFont="1" applyBorder="1" applyAlignment="1">
      <alignment vertical="center"/>
    </xf>
    <xf numFmtId="0" fontId="0" fillId="0" borderId="2" xfId="0" applyBorder="1" applyAlignment="1">
      <alignment vertical="center"/>
    </xf>
    <xf numFmtId="0" fontId="0" fillId="0" borderId="27" xfId="0" applyBorder="1" applyAlignment="1">
      <alignment vertical="center"/>
    </xf>
    <xf numFmtId="0" fontId="6" fillId="0" borderId="50" xfId="0" applyFont="1" applyBorder="1" applyAlignment="1">
      <alignment vertical="center"/>
    </xf>
    <xf numFmtId="0" fontId="0" fillId="0" borderId="74" xfId="0" applyBorder="1" applyAlignment="1">
      <alignment vertical="center"/>
    </xf>
    <xf numFmtId="0" fontId="4" fillId="0" borderId="5" xfId="0" applyFont="1" applyFill="1" applyBorder="1" applyAlignment="1">
      <alignment wrapText="1"/>
    </xf>
    <xf numFmtId="0" fontId="0" fillId="0" borderId="15" xfId="0" applyBorder="1" applyAlignment="1">
      <alignment wrapText="1"/>
    </xf>
    <xf numFmtId="0" fontId="0" fillId="0" borderId="2" xfId="0" applyBorder="1" applyAlignment="1">
      <alignment wrapText="1"/>
    </xf>
    <xf numFmtId="0" fontId="0" fillId="0" borderId="6" xfId="0" applyBorder="1" applyAlignment="1">
      <alignment wrapText="1"/>
    </xf>
    <xf numFmtId="0" fontId="6" fillId="0" borderId="5" xfId="0" applyFont="1" applyBorder="1" applyAlignment="1">
      <alignment vertical="center" wrapText="1"/>
    </xf>
    <xf numFmtId="0" fontId="0" fillId="0" borderId="2" xfId="0" applyBorder="1" applyAlignment="1">
      <alignment vertical="center" wrapText="1"/>
    </xf>
    <xf numFmtId="0" fontId="0" fillId="0" borderId="27" xfId="0" applyBorder="1" applyAlignment="1">
      <alignment vertical="center" wrapText="1"/>
    </xf>
    <xf numFmtId="0" fontId="37" fillId="0" borderId="0" xfId="0" applyFont="1" applyAlignment="1">
      <alignment horizontal="center" vertical="center" wrapText="1"/>
    </xf>
    <xf numFmtId="0" fontId="6" fillId="0" borderId="5" xfId="0" applyFont="1" applyBorder="1" applyAlignment="1"/>
    <xf numFmtId="0" fontId="6" fillId="0" borderId="15" xfId="0" applyFont="1" applyBorder="1" applyAlignment="1"/>
    <xf numFmtId="0" fontId="40" fillId="0" borderId="0" xfId="0" applyFont="1" applyBorder="1" applyAlignment="1">
      <alignment wrapText="1"/>
    </xf>
    <xf numFmtId="0" fontId="0" fillId="0" borderId="0" xfId="0" applyAlignment="1">
      <alignment wrapText="1"/>
    </xf>
    <xf numFmtId="0" fontId="34" fillId="11" borderId="25" xfId="0" applyFont="1" applyFill="1" applyBorder="1" applyAlignment="1">
      <alignment vertical="center" wrapText="1"/>
    </xf>
    <xf numFmtId="0" fontId="0" fillId="0" borderId="25" xfId="0" applyBorder="1" applyAlignment="1">
      <alignment vertical="center" wrapText="1"/>
    </xf>
    <xf numFmtId="0" fontId="6" fillId="0" borderId="0" xfId="1" applyFont="1" applyBorder="1" applyAlignment="1">
      <alignment horizontal="center" vertical="center"/>
    </xf>
    <xf numFmtId="0" fontId="41" fillId="0" borderId="2" xfId="1" applyFont="1" applyBorder="1" applyAlignment="1">
      <alignment horizontal="center" vertical="center" wrapText="1"/>
    </xf>
    <xf numFmtId="0" fontId="41" fillId="0" borderId="0" xfId="1" applyFont="1" applyBorder="1" applyAlignment="1">
      <alignment horizontal="center" vertical="center" wrapText="1"/>
    </xf>
    <xf numFmtId="0" fontId="4" fillId="0" borderId="6" xfId="1" applyBorder="1" applyAlignment="1">
      <alignment wrapText="1"/>
    </xf>
    <xf numFmtId="0" fontId="4" fillId="0" borderId="2" xfId="1" applyBorder="1" applyAlignment="1">
      <alignment vertical="center" wrapText="1"/>
    </xf>
    <xf numFmtId="0" fontId="4" fillId="0" borderId="0" xfId="1" applyBorder="1" applyAlignment="1">
      <alignment vertical="center" wrapText="1"/>
    </xf>
    <xf numFmtId="0" fontId="42" fillId="0" borderId="2" xfId="1" applyFont="1" applyBorder="1" applyAlignment="1">
      <alignment horizontal="center" vertical="center" wrapText="1"/>
    </xf>
    <xf numFmtId="0" fontId="42" fillId="0" borderId="0" xfId="1" applyFont="1" applyBorder="1" applyAlignment="1">
      <alignment horizontal="center" wrapText="1"/>
    </xf>
    <xf numFmtId="0" fontId="42" fillId="0" borderId="6" xfId="1" applyFont="1" applyBorder="1" applyAlignment="1">
      <alignment horizontal="center" wrapText="1"/>
    </xf>
    <xf numFmtId="0" fontId="6" fillId="0" borderId="0" xfId="1" applyFont="1" applyBorder="1" applyAlignment="1">
      <alignment horizontal="left" vertical="center"/>
    </xf>
    <xf numFmtId="0" fontId="4" fillId="0" borderId="0" xfId="1" applyBorder="1" applyAlignment="1">
      <alignment horizontal="left" vertical="center"/>
    </xf>
    <xf numFmtId="49" fontId="4" fillId="0" borderId="48" xfId="1" applyNumberFormat="1" applyFont="1" applyBorder="1" applyAlignment="1">
      <alignment horizontal="left" vertical="center"/>
    </xf>
    <xf numFmtId="49" fontId="4" fillId="0" borderId="68" xfId="1" applyNumberFormat="1" applyBorder="1" applyAlignment="1">
      <alignment horizontal="left" vertical="center"/>
    </xf>
    <xf numFmtId="49" fontId="4" fillId="0" borderId="66" xfId="1" applyNumberFormat="1" applyBorder="1" applyAlignment="1">
      <alignment horizontal="left" vertical="center"/>
    </xf>
    <xf numFmtId="0" fontId="6" fillId="0" borderId="0" xfId="1" applyFont="1" applyBorder="1" applyAlignment="1">
      <alignment horizontal="left" vertical="center" wrapText="1"/>
    </xf>
    <xf numFmtId="0" fontId="4" fillId="0" borderId="0" xfId="1" applyBorder="1" applyAlignment="1">
      <alignment horizontal="left" vertical="center" wrapText="1"/>
    </xf>
    <xf numFmtId="0" fontId="4" fillId="0" borderId="31" xfId="1" applyFont="1" applyBorder="1" applyAlignment="1">
      <alignment horizontal="center" vertical="center"/>
    </xf>
    <xf numFmtId="0" fontId="4" fillId="0" borderId="59" xfId="1" applyBorder="1" applyAlignment="1">
      <alignment horizontal="center" vertical="center"/>
    </xf>
    <xf numFmtId="0" fontId="4" fillId="0" borderId="32" xfId="1" applyBorder="1" applyAlignment="1">
      <alignment horizontal="center" vertical="center"/>
    </xf>
    <xf numFmtId="0" fontId="6" fillId="0" borderId="0" xfId="1" applyFont="1" applyBorder="1" applyAlignment="1">
      <alignment wrapText="1"/>
    </xf>
    <xf numFmtId="0" fontId="4" fillId="0" borderId="0" xfId="1" applyBorder="1" applyAlignment="1">
      <alignment wrapText="1"/>
    </xf>
    <xf numFmtId="0" fontId="4" fillId="12" borderId="5" xfId="1" applyFont="1" applyFill="1" applyBorder="1" applyAlignment="1">
      <alignment horizontal="left" vertical="center" wrapText="1"/>
    </xf>
    <xf numFmtId="0" fontId="4" fillId="12" borderId="4" xfId="1" applyFill="1" applyBorder="1" applyAlignment="1">
      <alignment horizontal="left" vertical="center" wrapText="1"/>
    </xf>
    <xf numFmtId="0" fontId="4" fillId="12" borderId="15" xfId="1" applyFill="1" applyBorder="1" applyAlignment="1">
      <alignment horizontal="left" vertical="center" wrapText="1"/>
    </xf>
    <xf numFmtId="0" fontId="4" fillId="12" borderId="2" xfId="1" applyFill="1" applyBorder="1" applyAlignment="1">
      <alignment horizontal="left" vertical="center" wrapText="1"/>
    </xf>
    <xf numFmtId="0" fontId="4" fillId="12" borderId="0" xfId="1" applyFill="1" applyBorder="1" applyAlignment="1">
      <alignment horizontal="left" vertical="center" wrapText="1"/>
    </xf>
    <xf numFmtId="0" fontId="4" fillId="12" borderId="6" xfId="1" applyFill="1" applyBorder="1" applyAlignment="1">
      <alignment horizontal="left" vertical="center" wrapText="1"/>
    </xf>
    <xf numFmtId="0" fontId="4" fillId="12" borderId="27" xfId="1" applyFill="1" applyBorder="1" applyAlignment="1">
      <alignment wrapText="1"/>
    </xf>
    <xf numFmtId="0" fontId="4" fillId="12" borderId="13" xfId="1" applyFill="1" applyBorder="1" applyAlignment="1">
      <alignment wrapText="1"/>
    </xf>
    <xf numFmtId="0" fontId="4" fillId="12" borderId="16" xfId="1" applyFill="1" applyBorder="1" applyAlignment="1">
      <alignment wrapText="1"/>
    </xf>
    <xf numFmtId="0" fontId="4" fillId="0" borderId="48" xfId="1" applyFont="1" applyBorder="1" applyAlignment="1">
      <alignment horizontal="center" vertical="center" wrapText="1"/>
    </xf>
    <xf numFmtId="0" fontId="4" fillId="0" borderId="68" xfId="1" applyBorder="1" applyAlignment="1">
      <alignment horizontal="center" vertical="center" wrapText="1"/>
    </xf>
    <xf numFmtId="0" fontId="4" fillId="0" borderId="66" xfId="1" applyBorder="1" applyAlignment="1">
      <alignment horizontal="center" vertical="center" wrapText="1"/>
    </xf>
    <xf numFmtId="0" fontId="4" fillId="0" borderId="5" xfId="1" applyFont="1" applyBorder="1" applyAlignment="1">
      <alignment horizontal="center" vertical="center" wrapText="1"/>
    </xf>
    <xf numFmtId="0" fontId="4" fillId="0" borderId="4" xfId="1" applyBorder="1" applyAlignment="1">
      <alignment horizontal="center" vertical="center" wrapText="1"/>
    </xf>
    <xf numFmtId="0" fontId="4" fillId="0" borderId="15" xfId="1" applyBorder="1" applyAlignment="1">
      <alignment horizontal="center" vertical="center" wrapText="1"/>
    </xf>
    <xf numFmtId="0" fontId="4" fillId="0" borderId="2" xfId="1" applyBorder="1" applyAlignment="1">
      <alignment horizontal="center" vertical="center" wrapText="1"/>
    </xf>
    <xf numFmtId="0" fontId="4" fillId="0" borderId="0" xfId="1" applyBorder="1" applyAlignment="1">
      <alignment horizontal="center" vertical="center" wrapText="1"/>
    </xf>
    <xf numFmtId="0" fontId="4" fillId="0" borderId="6" xfId="1" applyBorder="1" applyAlignment="1">
      <alignment horizontal="center" vertical="center" wrapText="1"/>
    </xf>
    <xf numFmtId="0" fontId="4" fillId="0" borderId="27" xfId="1" applyBorder="1" applyAlignment="1">
      <alignment horizontal="center" vertical="center" wrapText="1"/>
    </xf>
    <xf numFmtId="0" fontId="4" fillId="0" borderId="13" xfId="1" applyBorder="1" applyAlignment="1">
      <alignment horizontal="center" vertical="center" wrapText="1"/>
    </xf>
    <xf numFmtId="0" fontId="4" fillId="0" borderId="16" xfId="1" applyBorder="1" applyAlignment="1">
      <alignment horizontal="center" vertical="center" wrapText="1"/>
    </xf>
    <xf numFmtId="0" fontId="4" fillId="12" borderId="27" xfId="1" applyFill="1" applyBorder="1" applyAlignment="1">
      <alignment horizontal="left" vertical="center" wrapText="1"/>
    </xf>
    <xf numFmtId="0" fontId="4" fillId="12" borderId="13" xfId="1" applyFill="1" applyBorder="1" applyAlignment="1">
      <alignment horizontal="left" vertical="center" wrapText="1"/>
    </xf>
    <xf numFmtId="0" fontId="4" fillId="12" borderId="16" xfId="1" applyFill="1" applyBorder="1" applyAlignment="1">
      <alignment horizontal="left" vertical="center" wrapText="1"/>
    </xf>
    <xf numFmtId="0" fontId="4" fillId="0" borderId="2" xfId="0" applyFont="1" applyFill="1" applyBorder="1" applyAlignment="1">
      <alignment wrapText="1"/>
    </xf>
    <xf numFmtId="0" fontId="7" fillId="0" borderId="0" xfId="0" applyFont="1" applyFill="1" applyBorder="1" applyAlignment="1">
      <alignment wrapText="1"/>
    </xf>
    <xf numFmtId="0" fontId="23" fillId="0" borderId="1" xfId="0" applyFont="1" applyBorder="1" applyAlignment="1"/>
    <xf numFmtId="0" fontId="0" fillId="0" borderId="0" xfId="0" applyBorder="1" applyAlignment="1"/>
    <xf numFmtId="0" fontId="0" fillId="0" borderId="49" xfId="0" applyBorder="1" applyAlignment="1"/>
    <xf numFmtId="0" fontId="23" fillId="0" borderId="59" xfId="0" applyFont="1" applyFill="1" applyBorder="1" applyAlignment="1">
      <alignment horizontal="left"/>
    </xf>
    <xf numFmtId="0" fontId="0" fillId="0" borderId="59" xfId="0" applyBorder="1" applyAlignment="1">
      <alignment horizontal="left"/>
    </xf>
    <xf numFmtId="0" fontId="0" fillId="0" borderId="32" xfId="0" applyBorder="1" applyAlignment="1">
      <alignment horizontal="left"/>
    </xf>
    <xf numFmtId="0" fontId="12" fillId="0" borderId="5" xfId="0" applyFont="1" applyFill="1" applyBorder="1" applyAlignment="1">
      <alignment horizontal="left"/>
    </xf>
    <xf numFmtId="0" fontId="12" fillId="0" borderId="4" xfId="0" applyFont="1" applyFill="1" applyBorder="1" applyAlignment="1">
      <alignment horizontal="left"/>
    </xf>
    <xf numFmtId="0" fontId="21" fillId="0" borderId="5" xfId="0" applyFont="1" applyBorder="1" applyAlignment="1">
      <alignment horizontal="left" vertical="center" wrapText="1"/>
    </xf>
    <xf numFmtId="0" fontId="17" fillId="0" borderId="4" xfId="0" applyFont="1" applyBorder="1" applyAlignment="1">
      <alignment horizontal="left" vertical="center" wrapText="1"/>
    </xf>
    <xf numFmtId="0" fontId="17" fillId="0" borderId="15" xfId="0" applyFont="1" applyBorder="1" applyAlignment="1">
      <alignment horizontal="left" vertical="center" wrapText="1"/>
    </xf>
    <xf numFmtId="0" fontId="17" fillId="0" borderId="2" xfId="0" applyFont="1" applyBorder="1" applyAlignment="1">
      <alignment horizontal="left" vertical="center" wrapText="1"/>
    </xf>
    <xf numFmtId="0" fontId="17" fillId="0" borderId="0" xfId="0" applyFont="1" applyAlignment="1">
      <alignment horizontal="left" vertical="center" wrapText="1"/>
    </xf>
    <xf numFmtId="0" fontId="17" fillId="0" borderId="6" xfId="0" applyFont="1" applyBorder="1" applyAlignment="1">
      <alignment horizontal="left" vertical="center" wrapText="1"/>
    </xf>
    <xf numFmtId="0" fontId="17" fillId="0" borderId="27" xfId="0" applyFont="1" applyBorder="1" applyAlignment="1">
      <alignment horizontal="left" vertical="center" wrapText="1"/>
    </xf>
    <xf numFmtId="0" fontId="17" fillId="0" borderId="13" xfId="0" applyFont="1" applyBorder="1" applyAlignment="1">
      <alignment horizontal="left" vertical="center" wrapText="1"/>
    </xf>
    <xf numFmtId="0" fontId="17" fillId="0" borderId="16" xfId="0" applyFont="1" applyBorder="1" applyAlignment="1">
      <alignment horizontal="left" vertical="center" wrapText="1"/>
    </xf>
    <xf numFmtId="0" fontId="17" fillId="0" borderId="5" xfId="0" applyFont="1" applyBorder="1" applyAlignment="1">
      <alignment horizontal="left" vertical="center" wrapText="1"/>
    </xf>
    <xf numFmtId="0" fontId="23" fillId="0" borderId="0" xfId="0" applyFont="1" applyFill="1" applyBorder="1" applyAlignment="1"/>
    <xf numFmtId="0" fontId="23" fillId="0" borderId="0" xfId="0" applyFont="1" applyBorder="1" applyAlignment="1"/>
    <xf numFmtId="0" fontId="23" fillId="0" borderId="49" xfId="0" applyFont="1" applyBorder="1" applyAlignment="1"/>
    <xf numFmtId="0" fontId="23" fillId="0" borderId="1" xfId="0" applyFont="1" applyFill="1" applyBorder="1" applyAlignment="1"/>
    <xf numFmtId="0" fontId="29" fillId="0" borderId="1" xfId="0" applyFont="1" applyFill="1" applyBorder="1" applyAlignment="1">
      <alignment horizontal="left"/>
    </xf>
    <xf numFmtId="0" fontId="29" fillId="0" borderId="0" xfId="0" applyFont="1" applyFill="1" applyBorder="1" applyAlignment="1">
      <alignment horizontal="left"/>
    </xf>
    <xf numFmtId="0" fontId="23" fillId="0" borderId="44" xfId="0" applyFont="1" applyFill="1" applyBorder="1" applyAlignment="1"/>
    <xf numFmtId="0" fontId="0" fillId="0" borderId="45" xfId="0" applyBorder="1" applyAlignment="1"/>
    <xf numFmtId="0" fontId="19" fillId="8" borderId="45" xfId="0" applyFont="1" applyFill="1" applyBorder="1" applyAlignment="1">
      <alignment horizontal="right" vertical="center"/>
    </xf>
    <xf numFmtId="0" fontId="6" fillId="8" borderId="47" xfId="0" applyFont="1" applyFill="1" applyBorder="1" applyAlignment="1">
      <alignment horizontal="right" vertical="center"/>
    </xf>
    <xf numFmtId="0" fontId="19" fillId="8" borderId="13" xfId="0" applyFont="1" applyFill="1" applyBorder="1" applyAlignment="1">
      <alignment horizontal="right" vertical="center"/>
    </xf>
    <xf numFmtId="0" fontId="6" fillId="8" borderId="16" xfId="0" applyFont="1" applyFill="1" applyBorder="1" applyAlignment="1">
      <alignment horizontal="right" vertical="center"/>
    </xf>
    <xf numFmtId="0" fontId="14" fillId="8" borderId="5" xfId="0" applyFont="1" applyFill="1" applyBorder="1" applyAlignment="1">
      <alignment horizontal="left" vertical="center" wrapText="1" indent="4"/>
    </xf>
    <xf numFmtId="0" fontId="6" fillId="0" borderId="4" xfId="0" applyFont="1" applyBorder="1" applyAlignment="1">
      <alignment horizontal="left" vertical="center" wrapText="1" indent="4"/>
    </xf>
    <xf numFmtId="0" fontId="6" fillId="0" borderId="15" xfId="0" applyFont="1" applyBorder="1" applyAlignment="1">
      <alignment horizontal="left" vertical="center" wrapText="1" indent="4"/>
    </xf>
    <xf numFmtId="0" fontId="6" fillId="0" borderId="2" xfId="0" applyFont="1" applyBorder="1" applyAlignment="1">
      <alignment horizontal="left" vertical="center" wrapText="1" indent="4"/>
    </xf>
    <xf numFmtId="0" fontId="6" fillId="0" borderId="0" xfId="0" applyFont="1" applyAlignment="1">
      <alignment horizontal="left" vertical="center" wrapText="1" indent="4"/>
    </xf>
    <xf numFmtId="0" fontId="6" fillId="0" borderId="6" xfId="0" applyFont="1" applyBorder="1" applyAlignment="1">
      <alignment horizontal="left" vertical="center" wrapText="1" indent="4"/>
    </xf>
    <xf numFmtId="0" fontId="6" fillId="0" borderId="27" xfId="0" applyFont="1" applyBorder="1" applyAlignment="1">
      <alignment horizontal="left" vertical="center" wrapText="1" indent="4"/>
    </xf>
    <xf numFmtId="0" fontId="6" fillId="0" borderId="13" xfId="0" applyFont="1" applyBorder="1" applyAlignment="1">
      <alignment horizontal="left" vertical="center" wrapText="1" indent="4"/>
    </xf>
    <xf numFmtId="0" fontId="6" fillId="0" borderId="16" xfId="0" applyFont="1" applyBorder="1" applyAlignment="1">
      <alignment horizontal="left" vertical="center" wrapText="1" indent="4"/>
    </xf>
    <xf numFmtId="0" fontId="19" fillId="8" borderId="51" xfId="0" applyFont="1" applyFill="1" applyBorder="1" applyAlignment="1">
      <alignment horizontal="right" vertical="center"/>
    </xf>
    <xf numFmtId="0" fontId="6" fillId="8" borderId="52" xfId="0" applyFont="1" applyFill="1" applyBorder="1" applyAlignment="1">
      <alignment horizontal="right" vertical="center"/>
    </xf>
    <xf numFmtId="0" fontId="4" fillId="0" borderId="48" xfId="0" applyFont="1" applyFill="1" applyBorder="1" applyAlignment="1">
      <alignment horizontal="left" wrapText="1"/>
    </xf>
    <xf numFmtId="0" fontId="0" fillId="0" borderId="68" xfId="0" applyBorder="1" applyAlignment="1">
      <alignment wrapText="1"/>
    </xf>
    <xf numFmtId="0" fontId="0" fillId="0" borderId="66" xfId="0" applyBorder="1" applyAlignment="1">
      <alignment wrapText="1"/>
    </xf>
    <xf numFmtId="0" fontId="21" fillId="0" borderId="5"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6"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16" xfId="0" applyFont="1" applyBorder="1" applyAlignment="1">
      <alignment horizontal="center" vertical="center" wrapText="1"/>
    </xf>
    <xf numFmtId="0" fontId="4" fillId="0" borderId="5" xfId="1" applyBorder="1"/>
    <xf numFmtId="0" fontId="4" fillId="0" borderId="15" xfId="1" applyBorder="1"/>
    <xf numFmtId="0" fontId="4" fillId="0" borderId="2" xfId="1" applyBorder="1"/>
    <xf numFmtId="0" fontId="4" fillId="0" borderId="6" xfId="1" applyBorder="1"/>
    <xf numFmtId="0" fontId="4" fillId="0" borderId="27" xfId="1" applyBorder="1"/>
    <xf numFmtId="0" fontId="4" fillId="0" borderId="16" xfId="1" applyBorder="1"/>
    <xf numFmtId="0" fontId="6" fillId="9" borderId="0" xfId="0" applyFont="1" applyFill="1" applyAlignment="1">
      <alignment vertical="center" wrapText="1"/>
    </xf>
    <xf numFmtId="0" fontId="0" fillId="9" borderId="0" xfId="0" applyFill="1" applyAlignment="1">
      <alignment vertical="center" wrapText="1"/>
    </xf>
    <xf numFmtId="0" fontId="4" fillId="0" borderId="0" xfId="0" applyFont="1" applyFill="1" applyBorder="1" applyAlignment="1">
      <alignment horizontal="left" wrapText="1"/>
    </xf>
    <xf numFmtId="0" fontId="0" fillId="0" borderId="0" xfId="0" applyBorder="1" applyAlignment="1">
      <alignment wrapText="1"/>
    </xf>
    <xf numFmtId="0" fontId="12" fillId="0" borderId="2" xfId="0" applyFont="1" applyFill="1" applyBorder="1" applyAlignment="1">
      <alignment horizontal="left"/>
    </xf>
    <xf numFmtId="0" fontId="12" fillId="0" borderId="0" xfId="0" applyFont="1" applyFill="1" applyBorder="1" applyAlignment="1">
      <alignment horizontal="left"/>
    </xf>
    <xf numFmtId="0" fontId="23" fillId="0" borderId="49" xfId="0" applyFont="1" applyFill="1" applyBorder="1" applyAlignment="1"/>
    <xf numFmtId="0" fontId="21" fillId="10" borderId="5" xfId="0" applyFont="1" applyFill="1" applyBorder="1" applyAlignment="1">
      <alignment horizontal="center" vertical="center" wrapText="1"/>
    </xf>
    <xf numFmtId="0" fontId="21" fillId="10" borderId="4" xfId="0" applyFont="1" applyFill="1" applyBorder="1" applyAlignment="1">
      <alignment horizontal="center" vertical="center" wrapText="1"/>
    </xf>
    <xf numFmtId="0" fontId="21" fillId="10" borderId="15" xfId="0" applyFont="1" applyFill="1" applyBorder="1" applyAlignment="1">
      <alignment horizontal="center" vertical="center" wrapText="1"/>
    </xf>
    <xf numFmtId="0" fontId="21" fillId="10" borderId="2" xfId="0" applyFont="1" applyFill="1" applyBorder="1" applyAlignment="1">
      <alignment horizontal="center" vertical="center" wrapText="1"/>
    </xf>
    <xf numFmtId="0" fontId="21" fillId="10" borderId="0" xfId="0" applyFont="1" applyFill="1" applyBorder="1" applyAlignment="1">
      <alignment horizontal="center" vertical="center" wrapText="1"/>
    </xf>
    <xf numFmtId="0" fontId="21" fillId="10" borderId="6" xfId="0" applyFont="1" applyFill="1" applyBorder="1" applyAlignment="1">
      <alignment horizontal="center" vertical="center" wrapText="1"/>
    </xf>
    <xf numFmtId="0" fontId="21" fillId="10" borderId="27" xfId="0" applyFont="1" applyFill="1" applyBorder="1" applyAlignment="1">
      <alignment horizontal="center" vertical="center" wrapText="1"/>
    </xf>
    <xf numFmtId="0" fontId="21" fillId="10" borderId="13" xfId="0" applyFont="1" applyFill="1" applyBorder="1" applyAlignment="1">
      <alignment horizontal="center" vertical="center" wrapText="1"/>
    </xf>
    <xf numFmtId="0" fontId="21" fillId="10" borderId="16" xfId="0" applyFont="1" applyFill="1" applyBorder="1" applyAlignment="1">
      <alignment horizontal="center" vertical="center" wrapText="1"/>
    </xf>
    <xf numFmtId="0" fontId="21" fillId="0" borderId="4"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13" xfId="0" applyFont="1" applyBorder="1" applyAlignment="1">
      <alignment horizontal="center" vertical="center" wrapText="1"/>
    </xf>
    <xf numFmtId="0" fontId="12" fillId="0" borderId="5" xfId="0" applyFont="1" applyFill="1" applyBorder="1" applyAlignment="1">
      <alignment horizontal="left" vertical="center"/>
    </xf>
    <xf numFmtId="0" fontId="12" fillId="0" borderId="4" xfId="0" applyFont="1" applyFill="1" applyBorder="1" applyAlignment="1">
      <alignment horizontal="left" vertical="center"/>
    </xf>
    <xf numFmtId="0" fontId="13" fillId="0" borderId="5" xfId="0" applyFont="1" applyFill="1" applyBorder="1" applyAlignment="1">
      <alignment wrapText="1"/>
    </xf>
    <xf numFmtId="0" fontId="13" fillId="0" borderId="4" xfId="0" applyFont="1" applyFill="1" applyBorder="1" applyAlignment="1">
      <alignment wrapText="1"/>
    </xf>
    <xf numFmtId="0" fontId="13" fillId="0" borderId="15" xfId="0" applyFont="1" applyFill="1" applyBorder="1" applyAlignment="1">
      <alignment wrapText="1"/>
    </xf>
    <xf numFmtId="0" fontId="15" fillId="0" borderId="45" xfId="0" applyFont="1" applyFill="1" applyBorder="1" applyAlignment="1">
      <alignment horizontal="center"/>
    </xf>
    <xf numFmtId="0" fontId="19" fillId="0" borderId="41" xfId="0" applyFont="1" applyFill="1" applyBorder="1" applyAlignment="1">
      <alignment horizontal="left"/>
    </xf>
    <xf numFmtId="0" fontId="19" fillId="0" borderId="43" xfId="0" applyFont="1" applyFill="1" applyBorder="1" applyAlignment="1">
      <alignment horizontal="left"/>
    </xf>
    <xf numFmtId="0" fontId="6" fillId="8" borderId="41" xfId="0" applyFont="1" applyFill="1" applyBorder="1" applyAlignment="1">
      <alignment horizontal="right" vertical="center"/>
    </xf>
    <xf numFmtId="0" fontId="6" fillId="8" borderId="42" xfId="0" applyFont="1" applyFill="1" applyBorder="1" applyAlignment="1">
      <alignment horizontal="right" vertical="center"/>
    </xf>
    <xf numFmtId="0" fontId="6" fillId="8" borderId="43" xfId="0" applyFont="1" applyFill="1" applyBorder="1" applyAlignment="1">
      <alignment horizontal="right" vertical="center"/>
    </xf>
    <xf numFmtId="0" fontId="7" fillId="0" borderId="0" xfId="0" applyFont="1" applyFill="1" applyBorder="1" applyAlignment="1"/>
    <xf numFmtId="0" fontId="0" fillId="0" borderId="0" xfId="0" applyAlignment="1"/>
    <xf numFmtId="0" fontId="4" fillId="0" borderId="1" xfId="0" applyFont="1" applyFill="1" applyBorder="1" applyAlignment="1"/>
    <xf numFmtId="0" fontId="0" fillId="0" borderId="6" xfId="0" applyBorder="1" applyAlignment="1"/>
    <xf numFmtId="0" fontId="4" fillId="0" borderId="1" xfId="0" applyFont="1" applyBorder="1" applyAlignment="1"/>
    <xf numFmtId="0" fontId="7" fillId="0" borderId="44" xfId="0" applyFont="1" applyFill="1" applyBorder="1" applyAlignment="1"/>
    <xf numFmtId="0" fontId="7" fillId="10" borderId="5" xfId="0" applyFont="1" applyFill="1" applyBorder="1" applyAlignment="1">
      <alignment horizontal="center"/>
    </xf>
    <xf numFmtId="0" fontId="7" fillId="10" borderId="4" xfId="0" applyFont="1" applyFill="1" applyBorder="1" applyAlignment="1">
      <alignment horizontal="center"/>
    </xf>
    <xf numFmtId="0" fontId="7" fillId="10" borderId="15" xfId="0" applyFont="1" applyFill="1" applyBorder="1" applyAlignment="1">
      <alignment horizontal="center"/>
    </xf>
    <xf numFmtId="0" fontId="7" fillId="10" borderId="2" xfId="0" applyFont="1" applyFill="1" applyBorder="1" applyAlignment="1">
      <alignment horizontal="center"/>
    </xf>
    <xf numFmtId="0" fontId="7" fillId="10" borderId="0" xfId="0" applyFont="1" applyFill="1" applyBorder="1" applyAlignment="1">
      <alignment horizontal="center"/>
    </xf>
    <xf numFmtId="0" fontId="7" fillId="10" borderId="6" xfId="0" applyFont="1" applyFill="1" applyBorder="1" applyAlignment="1">
      <alignment horizontal="center"/>
    </xf>
    <xf numFmtId="0" fontId="7" fillId="10" borderId="27" xfId="0" applyFont="1" applyFill="1" applyBorder="1" applyAlignment="1">
      <alignment horizontal="center"/>
    </xf>
    <xf numFmtId="0" fontId="7" fillId="10" borderId="13" xfId="0" applyFont="1" applyFill="1" applyBorder="1" applyAlignment="1">
      <alignment horizontal="center"/>
    </xf>
    <xf numFmtId="0" fontId="7" fillId="10" borderId="16" xfId="0" applyFont="1" applyFill="1" applyBorder="1" applyAlignment="1">
      <alignment horizontal="center"/>
    </xf>
    <xf numFmtId="0" fontId="6" fillId="9" borderId="0" xfId="0" applyFont="1" applyFill="1" applyAlignment="1">
      <alignment horizontal="left" vertical="center" wrapText="1"/>
    </xf>
    <xf numFmtId="0" fontId="4" fillId="0" borderId="0" xfId="0" applyFont="1" applyFill="1" applyAlignment="1">
      <alignment horizontal="left" wrapText="1"/>
    </xf>
    <xf numFmtId="0" fontId="19" fillId="0" borderId="44" xfId="0" applyFont="1" applyFill="1" applyBorder="1" applyAlignment="1">
      <alignment horizontal="left"/>
    </xf>
    <xf numFmtId="0" fontId="19" fillId="0" borderId="24" xfId="0" applyFont="1" applyFill="1" applyBorder="1" applyAlignment="1">
      <alignment horizontal="left"/>
    </xf>
    <xf numFmtId="0" fontId="6" fillId="8" borderId="44" xfId="0" applyFont="1" applyFill="1" applyBorder="1" applyAlignment="1">
      <alignment horizontal="right" vertical="center"/>
    </xf>
    <xf numFmtId="0" fontId="6" fillId="8" borderId="45" xfId="0" applyFont="1" applyFill="1" applyBorder="1" applyAlignment="1">
      <alignment horizontal="right" vertical="center"/>
    </xf>
    <xf numFmtId="0" fontId="6" fillId="8" borderId="24" xfId="0" applyFont="1" applyFill="1" applyBorder="1" applyAlignment="1">
      <alignment horizontal="right" vertical="center"/>
    </xf>
    <xf numFmtId="0" fontId="19" fillId="0" borderId="40" xfId="0" applyFont="1" applyFill="1" applyBorder="1" applyAlignment="1">
      <alignment horizontal="left"/>
    </xf>
    <xf numFmtId="0" fontId="19" fillId="0" borderId="21" xfId="0" applyFont="1" applyFill="1" applyBorder="1" applyAlignment="1">
      <alignment horizontal="left"/>
    </xf>
    <xf numFmtId="0" fontId="6" fillId="8" borderId="40" xfId="0" applyFont="1" applyFill="1" applyBorder="1" applyAlignment="1">
      <alignment horizontal="right" vertical="center"/>
    </xf>
    <xf numFmtId="0" fontId="6" fillId="8" borderId="46" xfId="0" applyFont="1" applyFill="1" applyBorder="1" applyAlignment="1">
      <alignment horizontal="right" vertical="center"/>
    </xf>
    <xf numFmtId="0" fontId="6" fillId="8" borderId="21" xfId="0" applyFont="1" applyFill="1" applyBorder="1" applyAlignment="1">
      <alignment horizontal="right" vertical="center"/>
    </xf>
    <xf numFmtId="0" fontId="19" fillId="0" borderId="41" xfId="0" applyFont="1" applyFill="1" applyBorder="1" applyAlignment="1">
      <alignment horizontal="left" wrapText="1"/>
    </xf>
    <xf numFmtId="0" fontId="19" fillId="0" borderId="43" xfId="0" applyFont="1" applyFill="1" applyBorder="1" applyAlignment="1">
      <alignment horizontal="left" wrapText="1"/>
    </xf>
    <xf numFmtId="0" fontId="35" fillId="0" borderId="27" xfId="8" applyFont="1" applyBorder="1" applyAlignment="1">
      <alignment horizontal="center" vertical="top"/>
    </xf>
    <xf numFmtId="0" fontId="35" fillId="0" borderId="13" xfId="8" applyFont="1" applyBorder="1" applyAlignment="1">
      <alignment horizontal="center" vertical="top"/>
    </xf>
    <xf numFmtId="0" fontId="35" fillId="0" borderId="16" xfId="8" applyFont="1" applyBorder="1" applyAlignment="1">
      <alignment horizontal="center" vertical="top"/>
    </xf>
    <xf numFmtId="0" fontId="6" fillId="0" borderId="46" xfId="7" applyFont="1" applyFill="1" applyBorder="1" applyAlignment="1">
      <alignment horizontal="center"/>
    </xf>
    <xf numFmtId="0" fontId="6" fillId="0" borderId="21" xfId="7" applyFont="1" applyFill="1" applyBorder="1" applyAlignment="1">
      <alignment horizontal="center"/>
    </xf>
    <xf numFmtId="0" fontId="37" fillId="0" borderId="4" xfId="7" applyFont="1" applyFill="1" applyBorder="1" applyAlignment="1">
      <alignment horizontal="center" vertical="center"/>
    </xf>
    <xf numFmtId="0" fontId="37" fillId="0" borderId="0" xfId="7" applyFont="1" applyFill="1" applyBorder="1" applyAlignment="1">
      <alignment horizontal="center" vertical="center"/>
    </xf>
    <xf numFmtId="0" fontId="37" fillId="0" borderId="13" xfId="7" applyFont="1" applyFill="1" applyBorder="1" applyAlignment="1">
      <alignment horizontal="center" vertical="center"/>
    </xf>
    <xf numFmtId="0" fontId="6" fillId="0" borderId="51" xfId="7" applyFont="1" applyFill="1" applyBorder="1" applyAlignment="1">
      <alignment horizontal="center"/>
    </xf>
    <xf numFmtId="0" fontId="6" fillId="0" borderId="71" xfId="7" applyFont="1" applyFill="1" applyBorder="1" applyAlignment="1">
      <alignment horizontal="center"/>
    </xf>
    <xf numFmtId="16" fontId="6" fillId="0" borderId="46" xfId="7" applyNumberFormat="1" applyFont="1" applyFill="1" applyBorder="1" applyAlignment="1">
      <alignment horizontal="center"/>
    </xf>
    <xf numFmtId="164" fontId="6" fillId="0" borderId="40" xfId="7" applyNumberFormat="1" applyFont="1" applyFill="1" applyBorder="1" applyAlignment="1">
      <alignment horizontal="center"/>
    </xf>
    <xf numFmtId="164" fontId="6" fillId="0" borderId="21" xfId="7" applyNumberFormat="1" applyFont="1" applyFill="1" applyBorder="1" applyAlignment="1">
      <alignment horizontal="center"/>
    </xf>
    <xf numFmtId="0" fontId="6" fillId="7" borderId="46" xfId="7" applyFont="1" applyFill="1" applyBorder="1" applyAlignment="1">
      <alignment horizontal="left"/>
    </xf>
    <xf numFmtId="0" fontId="6" fillId="7" borderId="21" xfId="7" applyFont="1" applyFill="1" applyBorder="1" applyAlignment="1">
      <alignment horizontal="left"/>
    </xf>
    <xf numFmtId="0" fontId="2" fillId="0" borderId="42" xfId="7" applyBorder="1" applyAlignment="1">
      <alignment horizontal="left" vertical="top"/>
    </xf>
    <xf numFmtId="0" fontId="2" fillId="0" borderId="43" xfId="7" applyBorder="1" applyAlignment="1">
      <alignment horizontal="left" vertical="top"/>
    </xf>
    <xf numFmtId="0" fontId="2" fillId="0" borderId="0" xfId="7" applyBorder="1" applyAlignment="1">
      <alignment horizontal="left" vertical="top"/>
    </xf>
    <xf numFmtId="0" fontId="2" fillId="0" borderId="49" xfId="7" applyBorder="1" applyAlignment="1">
      <alignment horizontal="left" vertical="top"/>
    </xf>
    <xf numFmtId="0" fontId="2" fillId="0" borderId="45" xfId="7" applyBorder="1" applyAlignment="1">
      <alignment horizontal="left" vertical="top"/>
    </xf>
    <xf numFmtId="0" fontId="2" fillId="0" borderId="24" xfId="7" applyBorder="1" applyAlignment="1">
      <alignment horizontal="left" vertical="top"/>
    </xf>
    <xf numFmtId="0" fontId="34" fillId="7" borderId="46" xfId="7" applyFont="1" applyFill="1" applyBorder="1" applyAlignment="1">
      <alignment horizontal="left"/>
    </xf>
    <xf numFmtId="0" fontId="34" fillId="7" borderId="21" xfId="7" applyFont="1" applyFill="1" applyBorder="1" applyAlignment="1">
      <alignment horizontal="left"/>
    </xf>
    <xf numFmtId="0" fontId="35" fillId="0" borderId="18" xfId="8" applyFont="1" applyBorder="1" applyAlignment="1">
      <alignment horizontal="left" vertical="center" wrapText="1"/>
    </xf>
  </cellXfs>
  <cellStyles count="13">
    <cellStyle name="Comma 2" xfId="9"/>
    <cellStyle name="Hyperlink" xfId="6" builtinId="8"/>
    <cellStyle name="Normal" xfId="0" builtinId="0"/>
    <cellStyle name="Normal 2" xfId="1"/>
    <cellStyle name="Normal 3" xfId="2"/>
    <cellStyle name="Normal 4" xfId="3"/>
    <cellStyle name="Normal 4 2" xfId="4"/>
    <cellStyle name="Normal 4 3" xfId="10"/>
    <cellStyle name="Normal 4 4" xfId="8"/>
    <cellStyle name="Normal 5" xfId="5"/>
    <cellStyle name="Normal 5 2" xfId="11"/>
    <cellStyle name="Normal 6" xfId="7"/>
    <cellStyle name="Normal 6 2" xfId="12"/>
  </cellStyles>
  <dxfs count="0"/>
  <tableStyles count="0" defaultTableStyle="TableStyleMedium9" defaultPivotStyle="PivotStyleLight16"/>
  <colors>
    <mruColors>
      <color rgb="FFC0C0C0"/>
      <color rgb="FF0000FF"/>
      <color rgb="FF9696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Test Profile</a:t>
            </a:r>
          </a:p>
        </c:rich>
      </c:tx>
      <c:layout/>
      <c:overlay val="0"/>
    </c:title>
    <c:autoTitleDeleted val="0"/>
    <c:plotArea>
      <c:layout/>
      <c:lineChart>
        <c:grouping val="standard"/>
        <c:varyColors val="0"/>
        <c:ser>
          <c:idx val="0"/>
          <c:order val="0"/>
          <c:tx>
            <c:strRef>
              <c:f>'7) Test request Profiles'!$B$6</c:f>
              <c:strCache>
                <c:ptCount val="1"/>
                <c:pt idx="0">
                  <c:v>MW Response</c:v>
                </c:pt>
              </c:strCache>
            </c:strRef>
          </c:tx>
          <c:marker>
            <c:symbol val="none"/>
          </c:marker>
          <c:cat>
            <c:numRef>
              <c:f>'7) Test request Profiles'!$A$7:$A$54</c:f>
              <c:numCache>
                <c:formatCode>hh:mm;@</c:formatCode>
                <c:ptCount val="48"/>
                <c:pt idx="0">
                  <c:v>0.41666666666666669</c:v>
                </c:pt>
                <c:pt idx="1">
                  <c:v>0.4236111111111111</c:v>
                </c:pt>
                <c:pt idx="2">
                  <c:v>0.43055555555555558</c:v>
                </c:pt>
                <c:pt idx="3">
                  <c:v>0.4375</c:v>
                </c:pt>
                <c:pt idx="4">
                  <c:v>0.44444444444444497</c:v>
                </c:pt>
                <c:pt idx="5">
                  <c:v>0.45138888888888901</c:v>
                </c:pt>
                <c:pt idx="6">
                  <c:v>0.45833333333333298</c:v>
                </c:pt>
                <c:pt idx="7">
                  <c:v>0.46527777777777801</c:v>
                </c:pt>
                <c:pt idx="8">
                  <c:v>0.47222222222222199</c:v>
                </c:pt>
                <c:pt idx="9">
                  <c:v>0.47916666666666702</c:v>
                </c:pt>
                <c:pt idx="10">
                  <c:v>0.48611111111111099</c:v>
                </c:pt>
                <c:pt idx="11">
                  <c:v>0.49305555555555602</c:v>
                </c:pt>
                <c:pt idx="12">
                  <c:v>0.5</c:v>
                </c:pt>
                <c:pt idx="13">
                  <c:v>0.50694444444444497</c:v>
                </c:pt>
                <c:pt idx="14">
                  <c:v>0.51388888888888895</c:v>
                </c:pt>
                <c:pt idx="15">
                  <c:v>0.52083333333333404</c:v>
                </c:pt>
                <c:pt idx="16">
                  <c:v>0.52777777777777801</c:v>
                </c:pt>
                <c:pt idx="17">
                  <c:v>0.53472222222222299</c:v>
                </c:pt>
                <c:pt idx="18">
                  <c:v>0.54166666666666696</c:v>
                </c:pt>
                <c:pt idx="19">
                  <c:v>0.54861111111111205</c:v>
                </c:pt>
                <c:pt idx="20">
                  <c:v>0.55555555555555602</c:v>
                </c:pt>
                <c:pt idx="21">
                  <c:v>0.562500000000001</c:v>
                </c:pt>
                <c:pt idx="22">
                  <c:v>0.56944444444444497</c:v>
                </c:pt>
                <c:pt idx="23">
                  <c:v>0.57638888888888895</c:v>
                </c:pt>
                <c:pt idx="24">
                  <c:v>0.58333333333333404</c:v>
                </c:pt>
                <c:pt idx="25">
                  <c:v>0.59027777777777801</c:v>
                </c:pt>
                <c:pt idx="26">
                  <c:v>0.59722222222222299</c:v>
                </c:pt>
                <c:pt idx="27">
                  <c:v>0.60416666666666696</c:v>
                </c:pt>
                <c:pt idx="28">
                  <c:v>0.61111111111111205</c:v>
                </c:pt>
                <c:pt idx="29">
                  <c:v>0.61805555555555602</c:v>
                </c:pt>
                <c:pt idx="30">
                  <c:v>0.625000000000001</c:v>
                </c:pt>
                <c:pt idx="31">
                  <c:v>0.63194444444444497</c:v>
                </c:pt>
                <c:pt idx="32">
                  <c:v>0.63888888888888995</c:v>
                </c:pt>
                <c:pt idx="33">
                  <c:v>0.64583333333333404</c:v>
                </c:pt>
                <c:pt idx="34">
                  <c:v>0.65277777777777901</c:v>
                </c:pt>
                <c:pt idx="35">
                  <c:v>0.65972222222222299</c:v>
                </c:pt>
                <c:pt idx="36">
                  <c:v>0.66666666666666796</c:v>
                </c:pt>
                <c:pt idx="37">
                  <c:v>0.67361111111111205</c:v>
                </c:pt>
                <c:pt idx="38">
                  <c:v>0.68055555555555702</c:v>
                </c:pt>
                <c:pt idx="39">
                  <c:v>0.687500000000001</c:v>
                </c:pt>
                <c:pt idx="40">
                  <c:v>0.69444444444444597</c:v>
                </c:pt>
                <c:pt idx="41">
                  <c:v>0.70138888888888995</c:v>
                </c:pt>
                <c:pt idx="42">
                  <c:v>0.70833333333333404</c:v>
                </c:pt>
                <c:pt idx="43">
                  <c:v>0.71527777777777901</c:v>
                </c:pt>
                <c:pt idx="44">
                  <c:v>0.72222222222222299</c:v>
                </c:pt>
                <c:pt idx="45">
                  <c:v>0.72916666666666796</c:v>
                </c:pt>
                <c:pt idx="46">
                  <c:v>0.73611111111111205</c:v>
                </c:pt>
                <c:pt idx="47">
                  <c:v>0.74305555555555702</c:v>
                </c:pt>
              </c:numCache>
            </c:numRef>
          </c:cat>
          <c:val>
            <c:numRef>
              <c:f>'7) Test request Profiles'!$B$7:$B$54</c:f>
              <c:numCache>
                <c:formatCode>0</c:formatCode>
                <c:ptCount val="48"/>
                <c:pt idx="0">
                  <c:v>0</c:v>
                </c:pt>
                <c:pt idx="1">
                  <c:v>0</c:v>
                </c:pt>
                <c:pt idx="2">
                  <c:v>0</c:v>
                </c:pt>
                <c:pt idx="3">
                  <c:v>0</c:v>
                </c:pt>
                <c:pt idx="4">
                  <c:v>0</c:v>
                </c:pt>
                <c:pt idx="5">
                  <c:v>0</c:v>
                </c:pt>
                <c:pt idx="6">
                  <c:v>2</c:v>
                </c:pt>
                <c:pt idx="7">
                  <c:v>5</c:v>
                </c:pt>
                <c:pt idx="8">
                  <c:v>2</c:v>
                </c:pt>
                <c:pt idx="9">
                  <c:v>0</c:v>
                </c:pt>
                <c:pt idx="10">
                  <c:v>2</c:v>
                </c:pt>
                <c:pt idx="11">
                  <c:v>5</c:v>
                </c:pt>
                <c:pt idx="12">
                  <c:v>5</c:v>
                </c:pt>
                <c:pt idx="13">
                  <c:v>5</c:v>
                </c:pt>
                <c:pt idx="14">
                  <c:v>5</c:v>
                </c:pt>
                <c:pt idx="15">
                  <c:v>5</c:v>
                </c:pt>
                <c:pt idx="16">
                  <c:v>5</c:v>
                </c:pt>
                <c:pt idx="17">
                  <c:v>5</c:v>
                </c:pt>
                <c:pt idx="18">
                  <c:v>5</c:v>
                </c:pt>
                <c:pt idx="19">
                  <c:v>5</c:v>
                </c:pt>
                <c:pt idx="20">
                  <c:v>5</c:v>
                </c:pt>
                <c:pt idx="21">
                  <c:v>5</c:v>
                </c:pt>
                <c:pt idx="22">
                  <c:v>5</c:v>
                </c:pt>
                <c:pt idx="23">
                  <c:v>5</c:v>
                </c:pt>
                <c:pt idx="24">
                  <c:v>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smooth val="0"/>
        </c:ser>
        <c:dLbls>
          <c:showLegendKey val="0"/>
          <c:showVal val="0"/>
          <c:showCatName val="0"/>
          <c:showSerName val="0"/>
          <c:showPercent val="0"/>
          <c:showBubbleSize val="0"/>
        </c:dLbls>
        <c:marker val="1"/>
        <c:smooth val="0"/>
        <c:axId val="108823296"/>
        <c:axId val="108824832"/>
      </c:lineChart>
      <c:catAx>
        <c:axId val="108823296"/>
        <c:scaling>
          <c:orientation val="minMax"/>
        </c:scaling>
        <c:delete val="0"/>
        <c:axPos val="b"/>
        <c:majorGridlines>
          <c:spPr>
            <a:ln w="6350">
              <a:prstDash val="dash"/>
            </a:ln>
          </c:spPr>
        </c:majorGridlines>
        <c:numFmt formatCode="hh:mm;@" sourceLinked="1"/>
        <c:majorTickMark val="out"/>
        <c:minorTickMark val="none"/>
        <c:tickLblPos val="nextTo"/>
        <c:crossAx val="108824832"/>
        <c:crosses val="autoZero"/>
        <c:auto val="1"/>
        <c:lblAlgn val="ctr"/>
        <c:lblOffset val="100"/>
        <c:noMultiLvlLbl val="0"/>
      </c:catAx>
      <c:valAx>
        <c:axId val="108824832"/>
        <c:scaling>
          <c:orientation val="minMax"/>
        </c:scaling>
        <c:delete val="0"/>
        <c:axPos val="l"/>
        <c:majorGridlines/>
        <c:title>
          <c:tx>
            <c:rich>
              <a:bodyPr rot="0" vert="horz"/>
              <a:lstStyle/>
              <a:p>
                <a:pPr>
                  <a:defRPr/>
                </a:pPr>
                <a:r>
                  <a:rPr lang="en-US"/>
                  <a:t>MW</a:t>
                </a:r>
              </a:p>
            </c:rich>
          </c:tx>
          <c:layout/>
          <c:overlay val="0"/>
        </c:title>
        <c:numFmt formatCode="0" sourceLinked="1"/>
        <c:majorTickMark val="out"/>
        <c:minorTickMark val="none"/>
        <c:tickLblPos val="nextTo"/>
        <c:crossAx val="108823296"/>
        <c:crosses val="autoZero"/>
        <c:crossBetween val="between"/>
      </c:valAx>
    </c:plotArea>
    <c:legend>
      <c:legendPos val="b"/>
      <c:layout/>
      <c:overlay val="0"/>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8.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2.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15</xdr:col>
          <xdr:colOff>371475</xdr:colOff>
          <xdr:row>43</xdr:row>
          <xdr:rowOff>57150</xdr:rowOff>
        </xdr:to>
        <xdr:sp macro="" textlink="">
          <xdr:nvSpPr>
            <xdr:cNvPr id="23553" name="Object 1" hidden="1">
              <a:extLst>
                <a:ext uri="{63B3BB69-23CF-44E3-9099-C40C66FF867C}">
                  <a14:compatExt spid="_x0000_s23553"/>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190500</xdr:colOff>
          <xdr:row>9</xdr:row>
          <xdr:rowOff>66675</xdr:rowOff>
        </xdr:from>
        <xdr:to>
          <xdr:col>8</xdr:col>
          <xdr:colOff>419100</xdr:colOff>
          <xdr:row>22</xdr:row>
          <xdr:rowOff>133350</xdr:rowOff>
        </xdr:to>
        <xdr:sp macro="" textlink="">
          <xdr:nvSpPr>
            <xdr:cNvPr id="35843" name="Object 3" hidden="1">
              <a:extLst>
                <a:ext uri="{63B3BB69-23CF-44E3-9099-C40C66FF867C}">
                  <a14:compatExt spid="_x0000_s35843"/>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1190625</xdr:colOff>
          <xdr:row>10</xdr:row>
          <xdr:rowOff>133350</xdr:rowOff>
        </xdr:from>
        <xdr:to>
          <xdr:col>8</xdr:col>
          <xdr:colOff>3133725</xdr:colOff>
          <xdr:row>18</xdr:row>
          <xdr:rowOff>142875</xdr:rowOff>
        </xdr:to>
        <xdr:sp macro="" textlink="">
          <xdr:nvSpPr>
            <xdr:cNvPr id="1050" name="Object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2</xdr:col>
      <xdr:colOff>535533</xdr:colOff>
      <xdr:row>1</xdr:row>
      <xdr:rowOff>165221</xdr:rowOff>
    </xdr:from>
    <xdr:ext cx="4318811" cy="5675914"/>
    <xdr:sp macro="" textlink="">
      <xdr:nvSpPr>
        <xdr:cNvPr id="2" name="Rectangle 1"/>
        <xdr:cNvSpPr/>
      </xdr:nvSpPr>
      <xdr:spPr>
        <a:xfrm rot="18543188">
          <a:off x="5838682" y="1177147"/>
          <a:ext cx="5675914" cy="4318811"/>
        </a:xfrm>
        <a:prstGeom prst="rect">
          <a:avLst/>
        </a:prstGeom>
        <a:noFill/>
      </xdr:spPr>
      <xdr:txBody>
        <a:bodyPr wrap="square" lIns="91440" tIns="45720" rIns="91440" bIns="45720">
          <a:spAutoFit/>
        </a:bodyPr>
        <a:lstStyle/>
        <a:p>
          <a:pPr algn="ctr"/>
          <a:r>
            <a:rPr lang="en-US" sz="5400" b="1" cap="none" spc="0">
              <a:ln w="10541" cmpd="sng">
                <a:solidFill>
                  <a:srgbClr val="7D7D7D">
                    <a:tint val="100000"/>
                    <a:shade val="100000"/>
                    <a:satMod val="110000"/>
                  </a:srgbClr>
                </a:solidFill>
                <a:prstDash val="solid"/>
              </a:ln>
              <a:solidFill>
                <a:srgbClr val="FF0000"/>
              </a:solidFill>
              <a:effectLst/>
            </a:rPr>
            <a:t>EirGrid Internal Requirement- no DSU requirements. For Information only</a:t>
          </a:r>
        </a:p>
      </xdr:txBody>
    </xdr:sp>
    <xdr:clientData/>
  </xdr:one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0</xdr:colOff>
          <xdr:row>1</xdr:row>
          <xdr:rowOff>800100</xdr:rowOff>
        </xdr:to>
        <xdr:sp macro="" textlink="">
          <xdr:nvSpPr>
            <xdr:cNvPr id="46081" name="Object 1" hidden="1">
              <a:extLst>
                <a:ext uri="{63B3BB69-23CF-44E3-9099-C40C66FF867C}">
                  <a14:compatExt spid="_x0000_s46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xdr:row>
          <xdr:rowOff>0</xdr:rowOff>
        </xdr:from>
        <xdr:to>
          <xdr:col>2</xdr:col>
          <xdr:colOff>1000125</xdr:colOff>
          <xdr:row>1</xdr:row>
          <xdr:rowOff>809625</xdr:rowOff>
        </xdr:to>
        <xdr:sp macro="" textlink="">
          <xdr:nvSpPr>
            <xdr:cNvPr id="46082" name="Object 2" hidden="1">
              <a:extLst>
                <a:ext uri="{63B3BB69-23CF-44E3-9099-C40C66FF867C}">
                  <a14:compatExt spid="_x0000_s46082"/>
                </a:ext>
              </a:extLst>
            </xdr:cNvPr>
            <xdr:cNvSpPr/>
          </xdr:nvSpPr>
          <xdr:spPr>
            <a:xfrm>
              <a:off x="0" y="0"/>
              <a:ext cx="0" cy="0"/>
            </a:xfrm>
            <a:prstGeom prst="rect">
              <a:avLst/>
            </a:prstGeom>
          </xdr:spPr>
        </xdr:sp>
        <xdr:clientData/>
      </xdr:twoCellAnchor>
    </mc:Choice>
    <mc:Fallback/>
  </mc:AlternateContent>
  <xdr:twoCellAnchor editAs="oneCell">
    <xdr:from>
      <xdr:col>1</xdr:col>
      <xdr:colOff>2095500</xdr:colOff>
      <xdr:row>16</xdr:row>
      <xdr:rowOff>0</xdr:rowOff>
    </xdr:from>
    <xdr:to>
      <xdr:col>3</xdr:col>
      <xdr:colOff>1571625</xdr:colOff>
      <xdr:row>31</xdr:row>
      <xdr:rowOff>83820</xdr:rowOff>
    </xdr:to>
    <xdr:pic>
      <xdr:nvPicPr>
        <xdr:cNvPr id="4" name="Picture 3"/>
        <xdr:cNvPicPr/>
      </xdr:nvPicPr>
      <xdr:blipFill>
        <a:blip xmlns:r="http://schemas.openxmlformats.org/officeDocument/2006/relationships" r:embed="rId1" cstate="print"/>
        <a:srcRect l="2025" t="21597" r="2250" b="17278"/>
        <a:stretch>
          <a:fillRect/>
        </a:stretch>
      </xdr:blipFill>
      <xdr:spPr bwMode="auto">
        <a:xfrm>
          <a:off x="2686050" y="5191125"/>
          <a:ext cx="5915025" cy="2512695"/>
        </a:xfrm>
        <a:prstGeom prst="rect">
          <a:avLst/>
        </a:prstGeom>
        <a:noFill/>
        <a:ln w="25400">
          <a:solidFill>
            <a:srgbClr val="0000FF"/>
          </a:solid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111578</xdr:colOff>
      <xdr:row>0</xdr:row>
      <xdr:rowOff>6804</xdr:rowOff>
    </xdr:from>
    <xdr:to>
      <xdr:col>2</xdr:col>
      <xdr:colOff>0</xdr:colOff>
      <xdr:row>4</xdr:row>
      <xdr:rowOff>83004</xdr:rowOff>
    </xdr:to>
    <xdr:pic>
      <xdr:nvPicPr>
        <xdr:cNvPr id="2" name="Picture 1" descr="Logo%20-%20Lo-Res%20on%20White"/>
        <xdr:cNvPicPr>
          <a:picLocks noChangeAspect="1" noChangeArrowheads="1"/>
        </xdr:cNvPicPr>
      </xdr:nvPicPr>
      <xdr:blipFill>
        <a:blip xmlns:r="http://schemas.openxmlformats.org/officeDocument/2006/relationships" r:embed="rId1" cstate="print"/>
        <a:srcRect/>
        <a:stretch>
          <a:fillRect/>
        </a:stretch>
      </xdr:blipFill>
      <xdr:spPr bwMode="auto">
        <a:xfrm>
          <a:off x="111578" y="6804"/>
          <a:ext cx="1821997" cy="723900"/>
        </a:xfrm>
        <a:prstGeom prst="rect">
          <a:avLst/>
        </a:prstGeom>
        <a:noFill/>
      </xdr:spPr>
    </xdr:pic>
    <xdr:clientData/>
  </xdr:twoCellAnchor>
  <xdr:twoCellAnchor>
    <xdr:from>
      <xdr:col>4</xdr:col>
      <xdr:colOff>0</xdr:colOff>
      <xdr:row>24</xdr:row>
      <xdr:rowOff>0</xdr:rowOff>
    </xdr:from>
    <xdr:to>
      <xdr:col>6</xdr:col>
      <xdr:colOff>1592036</xdr:colOff>
      <xdr:row>53</xdr:row>
      <xdr:rowOff>136071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54428</xdr:colOff>
      <xdr:row>0</xdr:row>
      <xdr:rowOff>40821</xdr:rowOff>
    </xdr:from>
    <xdr:to>
      <xdr:col>18</xdr:col>
      <xdr:colOff>356260</xdr:colOff>
      <xdr:row>25</xdr:row>
      <xdr:rowOff>11133</xdr:rowOff>
    </xdr:to>
    <xdr:sp macro="" textlink="">
      <xdr:nvSpPr>
        <xdr:cNvPr id="4" name="TextBox 3"/>
        <xdr:cNvSpPr txBox="1"/>
      </xdr:nvSpPr>
      <xdr:spPr>
        <a:xfrm>
          <a:off x="12094028" y="40821"/>
          <a:ext cx="7007432" cy="4294662"/>
        </a:xfrm>
        <a:prstGeom prst="rect">
          <a:avLst/>
        </a:prstGeom>
        <a:noFill/>
        <a:ln w="9525" cmpd="sng">
          <a:solidFill>
            <a:schemeClr val="lt1">
              <a:shade val="50000"/>
            </a:schemeClr>
          </a:solidFill>
        </a:ln>
        <a:scene3d>
          <a:camera prst="orthographicFront"/>
          <a:lightRig rig="threePt" dir="t"/>
        </a:scene3d>
        <a:sp3d prstMaterial="metal"/>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342900" lvl="0" indent="-342900">
            <a:spcAft>
              <a:spcPts val="0"/>
            </a:spcAft>
            <a:buFont typeface="+mj-lt"/>
            <a:buAutoNum type="arabicPeriod"/>
          </a:pPr>
          <a:r>
            <a:rPr lang="en-IE" sz="2400">
              <a:latin typeface="+mn-lt"/>
              <a:ea typeface="Calibri"/>
              <a:cs typeface="Times New Roman"/>
            </a:rPr>
            <a:t>Profile Template located at </a:t>
          </a:r>
          <a:r>
            <a:rPr lang="en-IE" sz="2400" u="sng">
              <a:solidFill>
                <a:srgbClr val="0000FF"/>
              </a:solidFill>
              <a:latin typeface="+mn-lt"/>
              <a:ea typeface="Calibri"/>
              <a:cs typeface="Times New Roman"/>
            </a:rPr>
            <a:t>http://www.eirgrid.com/media/DSUTestProfileTemplate.xlsx</a:t>
          </a:r>
          <a:endParaRPr lang="en-IE" sz="1600">
            <a:latin typeface="+mn-lt"/>
            <a:ea typeface="Calibri"/>
            <a:cs typeface="Times New Roman"/>
          </a:endParaRPr>
        </a:p>
        <a:p>
          <a:pPr marL="342900" lvl="0" indent="-342900">
            <a:spcAft>
              <a:spcPts val="0"/>
            </a:spcAft>
            <a:buFont typeface="+mj-lt"/>
            <a:buAutoNum type="arabicPeriod"/>
          </a:pPr>
          <a:r>
            <a:rPr lang="en-IE" sz="2400">
              <a:latin typeface="+mn-lt"/>
              <a:ea typeface="Calibri"/>
              <a:cs typeface="Times New Roman"/>
            </a:rPr>
            <a:t>Send to </a:t>
          </a:r>
          <a:r>
            <a:rPr lang="en-IE" sz="2400" u="sng">
              <a:solidFill>
                <a:srgbClr val="0000FF"/>
              </a:solidFill>
              <a:latin typeface="+mn-lt"/>
              <a:ea typeface="Calibri"/>
              <a:cs typeface="Times New Roman"/>
              <a:hlinkClick xmlns:r="http://schemas.openxmlformats.org/officeDocument/2006/relationships" r:id=""/>
            </a:rPr>
            <a:t>generator_testing@eirgrid.com</a:t>
          </a:r>
          <a:r>
            <a:rPr lang="en-IE" sz="2400">
              <a:latin typeface="+mn-lt"/>
              <a:ea typeface="Calibri"/>
              <a:cs typeface="Times New Roman"/>
            </a:rPr>
            <a:t>  for assessment 10 business days in advance of test. </a:t>
          </a:r>
          <a:endParaRPr lang="en-IE" sz="1600">
            <a:latin typeface="+mn-lt"/>
            <a:ea typeface="Calibri"/>
            <a:cs typeface="Times New Roman"/>
          </a:endParaRPr>
        </a:p>
        <a:p>
          <a:pPr marL="342900" lvl="0" indent="-342900">
            <a:spcAft>
              <a:spcPts val="0"/>
            </a:spcAft>
            <a:buFont typeface="+mj-lt"/>
            <a:buAutoNum type="arabicPeriod"/>
          </a:pPr>
          <a:r>
            <a:rPr lang="en-IE" sz="2400">
              <a:latin typeface="+mn-lt"/>
              <a:ea typeface="Calibri"/>
              <a:cs typeface="Times New Roman"/>
            </a:rPr>
            <a:t>Send to </a:t>
          </a:r>
          <a:r>
            <a:rPr lang="en-IE" sz="2400" u="sng">
              <a:solidFill>
                <a:srgbClr val="0000FF"/>
              </a:solidFill>
              <a:latin typeface="+mn-lt"/>
              <a:ea typeface="Calibri"/>
              <a:cs typeface="Times New Roman"/>
              <a:hlinkClick xmlns:r="http://schemas.openxmlformats.org/officeDocument/2006/relationships" r:id=""/>
            </a:rPr>
            <a:t>control@eirgrid.com</a:t>
          </a:r>
          <a:r>
            <a:rPr lang="en-IE" sz="2400">
              <a:latin typeface="+mn-lt"/>
              <a:ea typeface="Calibri"/>
              <a:cs typeface="Times New Roman"/>
            </a:rPr>
            <a:t> with </a:t>
          </a:r>
          <a:r>
            <a:rPr lang="en-IE" sz="2400" u="sng">
              <a:solidFill>
                <a:srgbClr val="0000FF"/>
              </a:solidFill>
              <a:latin typeface="+mn-lt"/>
              <a:ea typeface="Calibri"/>
              <a:cs typeface="Times New Roman"/>
              <a:hlinkClick xmlns:r="http://schemas.openxmlformats.org/officeDocument/2006/relationships" r:id=""/>
            </a:rPr>
            <a:t>generator_testing@eirgrid.com</a:t>
          </a:r>
          <a:r>
            <a:rPr lang="en-IE" sz="2400">
              <a:latin typeface="+mn-lt"/>
              <a:ea typeface="Calibri"/>
              <a:cs typeface="Times New Roman"/>
            </a:rPr>
            <a:t> on copy for approval 5 days in advance of test. </a:t>
          </a:r>
          <a:endParaRPr lang="en-IE" sz="1600">
            <a:latin typeface="+mn-lt"/>
            <a:ea typeface="Calibri"/>
            <a:cs typeface="Times New Roman"/>
          </a:endParaRPr>
        </a:p>
        <a:p>
          <a:pPr marL="342900" lvl="0" indent="-342900">
            <a:spcAft>
              <a:spcPts val="0"/>
            </a:spcAft>
            <a:buFont typeface="+mj-lt"/>
            <a:buAutoNum type="arabicPeriod"/>
          </a:pPr>
          <a:r>
            <a:rPr lang="en-IE" sz="2400">
              <a:latin typeface="+mn-lt"/>
              <a:ea typeface="Calibri"/>
              <a:cs typeface="Times New Roman"/>
            </a:rPr>
            <a:t>Test profiles shall be provided for DSU in aggregate with separate profiles for the individual demand sites. </a:t>
          </a:r>
          <a:endParaRPr lang="en-IE" sz="1600">
            <a:latin typeface="+mn-lt"/>
            <a:ea typeface="Calibri"/>
            <a:cs typeface="Times New Roman"/>
          </a:endParaRPr>
        </a:p>
        <a:p>
          <a:endParaRPr lang="en-IE"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comments" Target="../comments5.xml"/><Relationship Id="rId5" Type="http://schemas.openxmlformats.org/officeDocument/2006/relationships/vmlDrawing" Target="../drawings/vmlDrawing17.vml"/><Relationship Id="rId4" Type="http://schemas.openxmlformats.org/officeDocument/2006/relationships/vmlDrawing" Target="../drawings/vmlDrawing16.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comments" Target="../comments6.xml"/><Relationship Id="rId4" Type="http://schemas.openxmlformats.org/officeDocument/2006/relationships/vmlDrawing" Target="../drawings/vmlDrawing19.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comments" Target="../comments7.xml"/><Relationship Id="rId4" Type="http://schemas.openxmlformats.org/officeDocument/2006/relationships/vmlDrawing" Target="../drawings/vmlDrawing21.vml"/></Relationships>
</file>

<file path=xl/worksheets/_rels/sheet13.xml.rels><?xml version="1.0" encoding="UTF-8" standalone="yes"?>
<Relationships xmlns="http://schemas.openxmlformats.org/package/2006/relationships"><Relationship Id="rId8" Type="http://schemas.openxmlformats.org/officeDocument/2006/relationships/image" Target="../media/image6.emf"/><Relationship Id="rId3" Type="http://schemas.openxmlformats.org/officeDocument/2006/relationships/vmlDrawing" Target="../drawings/vmlDrawing22.vml"/><Relationship Id="rId7" Type="http://schemas.openxmlformats.org/officeDocument/2006/relationships/oleObject" Target="../embeddings/oleObject5.bin"/><Relationship Id="rId2" Type="http://schemas.openxmlformats.org/officeDocument/2006/relationships/drawing" Target="../drawings/drawing5.xml"/><Relationship Id="rId1" Type="http://schemas.openxmlformats.org/officeDocument/2006/relationships/printerSettings" Target="../printerSettings/printerSettings21.bin"/><Relationship Id="rId6" Type="http://schemas.openxmlformats.org/officeDocument/2006/relationships/image" Target="../media/image5.emf"/><Relationship Id="rId5" Type="http://schemas.openxmlformats.org/officeDocument/2006/relationships/oleObject" Target="../embeddings/oleObject4.bin"/><Relationship Id="rId4" Type="http://schemas.openxmlformats.org/officeDocument/2006/relationships/vmlDrawing" Target="../drawings/vmlDrawing23.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6.xml"/><Relationship Id="rId1" Type="http://schemas.openxmlformats.org/officeDocument/2006/relationships/printerSettings" Target="../printerSettings/printerSettings22.bin"/><Relationship Id="rId4" Type="http://schemas.openxmlformats.org/officeDocument/2006/relationships/comments" Target="../comments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image" Target="../media/image2.emf"/><Relationship Id="rId5" Type="http://schemas.openxmlformats.org/officeDocument/2006/relationships/oleObject" Target="../embeddings/oleObject1.bin"/><Relationship Id="rId4" Type="http://schemas.openxmlformats.org/officeDocument/2006/relationships/vmlDrawing" Target="../drawings/vmlDrawing5.vml"/></Relationships>
</file>

<file path=xl/worksheets/_rels/sheet4.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printerSettings" Target="../printerSettings/printerSettings5.bin"/><Relationship Id="rId7" Type="http://schemas.openxmlformats.org/officeDocument/2006/relationships/oleObject" Target="../embeddings/oleObject2.bin"/><Relationship Id="rId2" Type="http://schemas.openxmlformats.org/officeDocument/2006/relationships/hyperlink" Target="http://www.eirgrid.com/media/Quality%20Standard%20for%20Windfarm%20Active%20Power.pdf" TargetMode="External"/><Relationship Id="rId1" Type="http://schemas.openxmlformats.org/officeDocument/2006/relationships/hyperlink" Target="http://www.esb.ie/esbnetworks/en/about-us/our_networks/distribution_code.jsp" TargetMode="External"/><Relationship Id="rId6" Type="http://schemas.openxmlformats.org/officeDocument/2006/relationships/vmlDrawing" Target="../drawings/vmlDrawing7.vml"/><Relationship Id="rId5" Type="http://schemas.openxmlformats.org/officeDocument/2006/relationships/vmlDrawing" Target="../drawings/vmlDrawing6.v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3" Type="http://schemas.openxmlformats.org/officeDocument/2006/relationships/hyperlink" Target="mailto:esbts.scada.services@esb.ie" TargetMode="External"/><Relationship Id="rId2" Type="http://schemas.openxmlformats.org/officeDocument/2006/relationships/hyperlink" Target="mailto:ems.services@eirgrid.com" TargetMode="External"/><Relationship Id="rId1" Type="http://schemas.openxmlformats.org/officeDocument/2006/relationships/hyperlink" Target="mailto:Generator_testing@eirgrid.com" TargetMode="External"/><Relationship Id="rId5" Type="http://schemas.openxmlformats.org/officeDocument/2006/relationships/vmlDrawing" Target="../drawings/vmlDrawing9.vml"/><Relationship Id="rId4"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printerSettings" Target="../printerSettings/printerSettings10.bin"/><Relationship Id="rId7" Type="http://schemas.openxmlformats.org/officeDocument/2006/relationships/oleObject" Target="../embeddings/oleObject3.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vmlDrawing" Target="../drawings/vmlDrawing11.vml"/><Relationship Id="rId5" Type="http://schemas.openxmlformats.org/officeDocument/2006/relationships/vmlDrawing" Target="../drawings/vmlDrawing10.vml"/><Relationship Id="rId4" Type="http://schemas.openxmlformats.org/officeDocument/2006/relationships/drawing" Target="../drawings/drawing3.xml"/><Relationship Id="rId9"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comments" Target="../comments3.xml"/><Relationship Id="rId4" Type="http://schemas.openxmlformats.org/officeDocument/2006/relationships/vmlDrawing" Target="../drawings/vmlDrawing13.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comments" Target="../comments4.xml"/><Relationship Id="rId4" Type="http://schemas.openxmlformats.org/officeDocument/2006/relationships/vmlDrawing" Target="../drawings/vmlDrawing1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K52"/>
  <sheetViews>
    <sheetView tabSelected="1" view="pageBreakPreview" zoomScale="85" zoomScaleSheetLayoutView="85" zoomScalePageLayoutView="55" workbookViewId="0">
      <selection activeCell="H33" sqref="H33"/>
    </sheetView>
  </sheetViews>
  <sheetFormatPr defaultRowHeight="12.75" x14ac:dyDescent="0.2"/>
  <cols>
    <col min="1" max="1" width="9.140625" style="295"/>
    <col min="2" max="2" width="44.140625" style="295" bestFit="1" customWidth="1"/>
    <col min="3" max="3" width="21" style="295" bestFit="1" customWidth="1"/>
    <col min="4" max="5" width="20.7109375" style="295" customWidth="1"/>
    <col min="6" max="6" width="9.140625" style="295"/>
    <col min="7" max="7" width="7.85546875" style="295" bestFit="1" customWidth="1"/>
    <col min="8" max="8" width="39.5703125" style="295" customWidth="1"/>
    <col min="9" max="9" width="20.5703125" style="295" bestFit="1" customWidth="1"/>
    <col min="10" max="11" width="22.42578125" style="295" bestFit="1" customWidth="1"/>
    <col min="12" max="16384" width="9.140625" style="295"/>
  </cols>
  <sheetData>
    <row r="1" spans="1:11" ht="13.5" thickBot="1" x14ac:dyDescent="0.25"/>
    <row r="2" spans="1:11" s="296" customFormat="1" x14ac:dyDescent="0.2">
      <c r="A2" s="469" t="str">
        <f>CONCATENATE("Signal List ",'1) Signal List'!A1," ",'1) Signal List'!D1,"",'1) Signal List'!E1,"MW ",'1) Signal List'!G1, )</f>
        <v>Signal List XXXXX DSU XXMW V0.1</v>
      </c>
      <c r="B2" s="470"/>
      <c r="C2" s="470"/>
      <c r="D2" s="470"/>
      <c r="E2" s="471"/>
      <c r="G2" s="297"/>
      <c r="H2" s="297"/>
      <c r="I2" s="297"/>
      <c r="J2" s="297"/>
      <c r="K2" s="297"/>
    </row>
    <row r="3" spans="1:11" ht="31.5" customHeight="1" x14ac:dyDescent="0.2">
      <c r="A3" s="472"/>
      <c r="B3" s="473"/>
      <c r="C3" s="473"/>
      <c r="D3" s="473"/>
      <c r="E3" s="474"/>
      <c r="G3" s="298"/>
      <c r="H3" s="299"/>
      <c r="I3" s="300"/>
      <c r="J3" s="299"/>
      <c r="K3" s="301"/>
    </row>
    <row r="4" spans="1:11" x14ac:dyDescent="0.2">
      <c r="A4" s="472"/>
      <c r="B4" s="473"/>
      <c r="C4" s="473"/>
      <c r="D4" s="473"/>
      <c r="E4" s="474"/>
      <c r="G4" s="302"/>
      <c r="H4" s="300"/>
      <c r="I4" s="303"/>
      <c r="J4" s="303"/>
      <c r="K4" s="301"/>
    </row>
    <row r="5" spans="1:11" x14ac:dyDescent="0.2">
      <c r="A5" s="472"/>
      <c r="B5" s="473"/>
      <c r="C5" s="473"/>
      <c r="D5" s="473"/>
      <c r="E5" s="474"/>
      <c r="G5" s="302"/>
      <c r="H5" s="300"/>
      <c r="I5" s="304"/>
      <c r="J5" s="304"/>
      <c r="K5" s="301"/>
    </row>
    <row r="6" spans="1:11" x14ac:dyDescent="0.2">
      <c r="A6" s="472"/>
      <c r="B6" s="473"/>
      <c r="C6" s="473"/>
      <c r="D6" s="473"/>
      <c r="E6" s="474"/>
      <c r="G6" s="302"/>
      <c r="H6" s="303"/>
      <c r="I6" s="303"/>
      <c r="J6" s="303"/>
      <c r="K6" s="301"/>
    </row>
    <row r="7" spans="1:11" ht="10.5" customHeight="1" x14ac:dyDescent="0.2">
      <c r="A7" s="472"/>
      <c r="B7" s="473"/>
      <c r="C7" s="473"/>
      <c r="D7" s="473"/>
      <c r="E7" s="474"/>
      <c r="G7" s="302"/>
      <c r="H7" s="303"/>
      <c r="I7" s="303"/>
      <c r="J7" s="303"/>
      <c r="K7" s="301"/>
    </row>
    <row r="8" spans="1:11" x14ac:dyDescent="0.2">
      <c r="A8" s="472"/>
      <c r="B8" s="473"/>
      <c r="C8" s="473"/>
      <c r="D8" s="473"/>
      <c r="E8" s="474"/>
      <c r="G8" s="302"/>
      <c r="H8" s="303"/>
      <c r="I8" s="303"/>
      <c r="J8" s="303"/>
      <c r="K8" s="301"/>
    </row>
    <row r="9" spans="1:11" x14ac:dyDescent="0.2">
      <c r="A9" s="472"/>
      <c r="B9" s="473"/>
      <c r="C9" s="473"/>
      <c r="D9" s="473"/>
      <c r="E9" s="474"/>
      <c r="G9" s="302"/>
      <c r="H9" s="303"/>
      <c r="I9" s="303"/>
      <c r="J9" s="303"/>
      <c r="K9" s="301"/>
    </row>
    <row r="10" spans="1:11" x14ac:dyDescent="0.2">
      <c r="A10" s="472"/>
      <c r="B10" s="473"/>
      <c r="C10" s="473"/>
      <c r="D10" s="473"/>
      <c r="E10" s="474"/>
      <c r="G10" s="302"/>
      <c r="H10" s="303"/>
      <c r="I10" s="303"/>
      <c r="J10" s="303"/>
      <c r="K10" s="301"/>
    </row>
    <row r="11" spans="1:11" x14ac:dyDescent="0.2">
      <c r="A11" s="472"/>
      <c r="B11" s="473"/>
      <c r="C11" s="473"/>
      <c r="D11" s="473"/>
      <c r="E11" s="474"/>
      <c r="G11" s="302"/>
      <c r="H11" s="303"/>
      <c r="I11" s="303"/>
      <c r="J11" s="303"/>
      <c r="K11" s="301"/>
    </row>
    <row r="12" spans="1:11" x14ac:dyDescent="0.2">
      <c r="A12" s="472"/>
      <c r="B12" s="473"/>
      <c r="C12" s="473"/>
      <c r="D12" s="473"/>
      <c r="E12" s="474"/>
      <c r="G12" s="302"/>
      <c r="H12" s="303"/>
      <c r="I12" s="303"/>
      <c r="J12" s="303"/>
      <c r="K12" s="301"/>
    </row>
    <row r="13" spans="1:11" x14ac:dyDescent="0.2">
      <c r="A13" s="472"/>
      <c r="B13" s="473"/>
      <c r="C13" s="473"/>
      <c r="D13" s="473"/>
      <c r="E13" s="474"/>
      <c r="G13" s="302"/>
      <c r="H13" s="303"/>
      <c r="I13" s="303"/>
      <c r="J13" s="303"/>
      <c r="K13" s="301"/>
    </row>
    <row r="14" spans="1:11" x14ac:dyDescent="0.2">
      <c r="A14" s="472"/>
      <c r="B14" s="473"/>
      <c r="C14" s="473"/>
      <c r="D14" s="473"/>
      <c r="E14" s="474"/>
      <c r="G14" s="302"/>
      <c r="H14" s="303"/>
      <c r="I14" s="303"/>
      <c r="J14" s="303"/>
      <c r="K14" s="301"/>
    </row>
    <row r="15" spans="1:11" x14ac:dyDescent="0.2">
      <c r="A15" s="472"/>
      <c r="B15" s="473"/>
      <c r="C15" s="473"/>
      <c r="D15" s="473"/>
      <c r="E15" s="474"/>
      <c r="G15" s="302"/>
      <c r="H15" s="303"/>
      <c r="I15" s="303"/>
      <c r="J15" s="303"/>
      <c r="K15" s="301"/>
    </row>
    <row r="16" spans="1:11" x14ac:dyDescent="0.2">
      <c r="A16" s="472"/>
      <c r="B16" s="473"/>
      <c r="C16" s="473"/>
      <c r="D16" s="473"/>
      <c r="E16" s="474"/>
      <c r="G16" s="302"/>
      <c r="H16" s="303"/>
      <c r="I16" s="303"/>
      <c r="J16" s="303"/>
      <c r="K16" s="301"/>
    </row>
    <row r="17" spans="1:11" x14ac:dyDescent="0.2">
      <c r="A17" s="472"/>
      <c r="B17" s="473"/>
      <c r="C17" s="473"/>
      <c r="D17" s="473"/>
      <c r="E17" s="474"/>
      <c r="G17" s="302"/>
      <c r="H17" s="303"/>
      <c r="I17" s="303"/>
      <c r="J17" s="303"/>
      <c r="K17" s="301"/>
    </row>
    <row r="18" spans="1:11" x14ac:dyDescent="0.2">
      <c r="A18" s="472"/>
      <c r="B18" s="473"/>
      <c r="C18" s="473"/>
      <c r="D18" s="473"/>
      <c r="E18" s="474"/>
      <c r="G18" s="302"/>
      <c r="H18" s="303"/>
      <c r="I18" s="303"/>
      <c r="J18" s="303"/>
      <c r="K18" s="301"/>
    </row>
    <row r="19" spans="1:11" x14ac:dyDescent="0.2">
      <c r="A19" s="472"/>
      <c r="B19" s="473"/>
      <c r="C19" s="473"/>
      <c r="D19" s="473"/>
      <c r="E19" s="474"/>
      <c r="G19" s="302"/>
      <c r="H19" s="303"/>
      <c r="I19" s="303"/>
      <c r="J19" s="303"/>
      <c r="K19" s="301"/>
    </row>
    <row r="20" spans="1:11" x14ac:dyDescent="0.2">
      <c r="A20" s="472"/>
      <c r="B20" s="473"/>
      <c r="C20" s="473"/>
      <c r="D20" s="473"/>
      <c r="E20" s="474"/>
      <c r="G20" s="302"/>
      <c r="H20" s="303"/>
      <c r="I20" s="303"/>
      <c r="J20" s="303"/>
      <c r="K20" s="301"/>
    </row>
    <row r="21" spans="1:11" x14ac:dyDescent="0.2">
      <c r="A21" s="472"/>
      <c r="B21" s="473"/>
      <c r="C21" s="473"/>
      <c r="D21" s="473"/>
      <c r="E21" s="474"/>
      <c r="G21" s="302"/>
      <c r="H21" s="303"/>
      <c r="I21" s="303"/>
      <c r="J21" s="303"/>
      <c r="K21" s="301"/>
    </row>
    <row r="22" spans="1:11" x14ac:dyDescent="0.2">
      <c r="A22" s="472"/>
      <c r="B22" s="473"/>
      <c r="C22" s="473"/>
      <c r="D22" s="473"/>
      <c r="E22" s="474"/>
      <c r="G22" s="302"/>
      <c r="H22" s="303"/>
      <c r="I22" s="303"/>
      <c r="J22" s="303"/>
      <c r="K22" s="301"/>
    </row>
    <row r="23" spans="1:11" x14ac:dyDescent="0.2">
      <c r="A23" s="472"/>
      <c r="B23" s="473"/>
      <c r="C23" s="473"/>
      <c r="D23" s="473"/>
      <c r="E23" s="474"/>
      <c r="G23" s="302"/>
      <c r="H23" s="303"/>
      <c r="I23" s="303"/>
      <c r="J23" s="303"/>
      <c r="K23" s="301"/>
    </row>
    <row r="24" spans="1:11" x14ac:dyDescent="0.2">
      <c r="A24" s="472"/>
      <c r="B24" s="473"/>
      <c r="C24" s="473"/>
      <c r="D24" s="473"/>
      <c r="E24" s="474"/>
      <c r="G24" s="302"/>
      <c r="H24" s="303"/>
      <c r="I24" s="303"/>
      <c r="J24" s="303"/>
      <c r="K24" s="301"/>
    </row>
    <row r="25" spans="1:11" x14ac:dyDescent="0.2">
      <c r="A25" s="472"/>
      <c r="B25" s="473"/>
      <c r="C25" s="473"/>
      <c r="D25" s="473"/>
      <c r="E25" s="474"/>
      <c r="G25" s="302"/>
      <c r="H25" s="303"/>
      <c r="I25" s="303"/>
      <c r="J25" s="303"/>
      <c r="K25" s="301"/>
    </row>
    <row r="26" spans="1:11" x14ac:dyDescent="0.2">
      <c r="A26" s="472"/>
      <c r="B26" s="473"/>
      <c r="C26" s="473"/>
      <c r="D26" s="473"/>
      <c r="E26" s="474"/>
      <c r="G26" s="302"/>
      <c r="H26" s="303"/>
      <c r="I26" s="303"/>
      <c r="J26" s="303"/>
      <c r="K26" s="301"/>
    </row>
    <row r="27" spans="1:11" x14ac:dyDescent="0.2">
      <c r="A27" s="472"/>
      <c r="B27" s="473"/>
      <c r="C27" s="473"/>
      <c r="D27" s="473"/>
      <c r="E27" s="474"/>
      <c r="G27" s="302"/>
      <c r="H27" s="303"/>
      <c r="I27" s="303"/>
      <c r="J27" s="303"/>
      <c r="K27" s="301"/>
    </row>
    <row r="28" spans="1:11" x14ac:dyDescent="0.2">
      <c r="A28" s="472"/>
      <c r="B28" s="473"/>
      <c r="C28" s="473"/>
      <c r="D28" s="473"/>
      <c r="E28" s="474"/>
      <c r="G28" s="302"/>
      <c r="H28" s="303"/>
      <c r="I28" s="303"/>
      <c r="J28" s="303"/>
      <c r="K28" s="301"/>
    </row>
    <row r="29" spans="1:11" x14ac:dyDescent="0.2">
      <c r="A29" s="472"/>
      <c r="B29" s="473"/>
      <c r="C29" s="473"/>
      <c r="D29" s="473"/>
      <c r="E29" s="474"/>
      <c r="G29" s="302"/>
      <c r="H29" s="303"/>
      <c r="I29" s="303"/>
      <c r="J29" s="303"/>
      <c r="K29" s="301"/>
    </row>
    <row r="30" spans="1:11" x14ac:dyDescent="0.2">
      <c r="A30" s="472"/>
      <c r="B30" s="473"/>
      <c r="C30" s="473"/>
      <c r="D30" s="473"/>
      <c r="E30" s="474"/>
      <c r="G30" s="302"/>
      <c r="H30" s="303"/>
      <c r="I30" s="303"/>
      <c r="J30" s="303"/>
      <c r="K30" s="301"/>
    </row>
    <row r="31" spans="1:11" x14ac:dyDescent="0.2">
      <c r="A31" s="472"/>
      <c r="B31" s="473"/>
      <c r="C31" s="473"/>
      <c r="D31" s="473"/>
      <c r="E31" s="474"/>
      <c r="G31" s="302"/>
      <c r="H31" s="303"/>
      <c r="I31" s="303"/>
      <c r="J31" s="303"/>
      <c r="K31" s="301"/>
    </row>
    <row r="32" spans="1:11" x14ac:dyDescent="0.2">
      <c r="A32" s="472"/>
      <c r="B32" s="473"/>
      <c r="C32" s="473"/>
      <c r="D32" s="473"/>
      <c r="E32" s="474"/>
      <c r="G32" s="302"/>
      <c r="H32" s="303"/>
      <c r="I32" s="303"/>
      <c r="J32" s="303"/>
      <c r="K32" s="301"/>
    </row>
    <row r="33" spans="1:11" x14ac:dyDescent="0.2">
      <c r="A33" s="472"/>
      <c r="B33" s="473"/>
      <c r="C33" s="473"/>
      <c r="D33" s="473"/>
      <c r="E33" s="474"/>
      <c r="G33" s="302"/>
      <c r="H33" s="303"/>
      <c r="I33" s="303"/>
      <c r="J33" s="303"/>
      <c r="K33" s="301"/>
    </row>
    <row r="34" spans="1:11" x14ac:dyDescent="0.2">
      <c r="A34" s="472"/>
      <c r="B34" s="473"/>
      <c r="C34" s="473"/>
      <c r="D34" s="473"/>
      <c r="E34" s="474"/>
      <c r="G34" s="302"/>
      <c r="H34" s="303"/>
      <c r="I34" s="303"/>
      <c r="J34" s="303"/>
      <c r="K34" s="301"/>
    </row>
    <row r="35" spans="1:11" x14ac:dyDescent="0.2">
      <c r="A35" s="472"/>
      <c r="B35" s="473"/>
      <c r="C35" s="473"/>
      <c r="D35" s="473"/>
      <c r="E35" s="474"/>
      <c r="G35" s="302"/>
      <c r="H35" s="303"/>
      <c r="I35" s="303"/>
      <c r="J35" s="303"/>
      <c r="K35" s="301"/>
    </row>
    <row r="36" spans="1:11" x14ac:dyDescent="0.2">
      <c r="A36" s="472"/>
      <c r="B36" s="473"/>
      <c r="C36" s="473"/>
      <c r="D36" s="473"/>
      <c r="E36" s="474"/>
      <c r="G36" s="302"/>
      <c r="H36" s="303"/>
      <c r="I36" s="303"/>
      <c r="J36" s="303"/>
      <c r="K36" s="301"/>
    </row>
    <row r="37" spans="1:11" x14ac:dyDescent="0.2">
      <c r="A37" s="472"/>
      <c r="B37" s="473"/>
      <c r="C37" s="473"/>
      <c r="D37" s="473"/>
      <c r="E37" s="474"/>
      <c r="G37" s="302"/>
      <c r="H37" s="303"/>
      <c r="I37" s="303"/>
      <c r="J37" s="303"/>
      <c r="K37" s="301"/>
    </row>
    <row r="38" spans="1:11" x14ac:dyDescent="0.2">
      <c r="A38" s="472"/>
      <c r="B38" s="473"/>
      <c r="C38" s="473"/>
      <c r="D38" s="473"/>
      <c r="E38" s="474"/>
      <c r="G38" s="302"/>
      <c r="H38" s="303"/>
      <c r="I38" s="303"/>
      <c r="J38" s="303"/>
      <c r="K38" s="301"/>
    </row>
    <row r="39" spans="1:11" x14ac:dyDescent="0.2">
      <c r="A39" s="472"/>
      <c r="B39" s="473"/>
      <c r="C39" s="473"/>
      <c r="D39" s="473"/>
      <c r="E39" s="474"/>
      <c r="G39" s="302"/>
      <c r="H39" s="303"/>
      <c r="I39" s="303"/>
      <c r="J39" s="303"/>
      <c r="K39" s="301"/>
    </row>
    <row r="40" spans="1:11" x14ac:dyDescent="0.2">
      <c r="A40" s="472"/>
      <c r="B40" s="473"/>
      <c r="C40" s="473"/>
      <c r="D40" s="473"/>
      <c r="E40" s="474"/>
      <c r="G40" s="302"/>
      <c r="H40" s="303"/>
      <c r="I40" s="303"/>
      <c r="J40" s="303"/>
      <c r="K40" s="301"/>
    </row>
    <row r="41" spans="1:11" x14ac:dyDescent="0.2">
      <c r="A41" s="472"/>
      <c r="B41" s="473"/>
      <c r="C41" s="473"/>
      <c r="D41" s="473"/>
      <c r="E41" s="474"/>
      <c r="G41" s="302"/>
      <c r="H41" s="303"/>
      <c r="I41" s="303"/>
      <c r="J41" s="303"/>
      <c r="K41" s="301"/>
    </row>
    <row r="42" spans="1:11" x14ac:dyDescent="0.2">
      <c r="A42" s="472"/>
      <c r="B42" s="473"/>
      <c r="C42" s="473"/>
      <c r="D42" s="473"/>
      <c r="E42" s="474"/>
      <c r="G42" s="302"/>
      <c r="H42" s="303"/>
      <c r="I42" s="303"/>
      <c r="J42" s="303"/>
      <c r="K42" s="301"/>
    </row>
    <row r="43" spans="1:11" x14ac:dyDescent="0.2">
      <c r="A43" s="472"/>
      <c r="B43" s="473"/>
      <c r="C43" s="473"/>
      <c r="D43" s="473"/>
      <c r="E43" s="474"/>
      <c r="G43" s="302"/>
      <c r="H43" s="303"/>
      <c r="I43" s="303"/>
      <c r="J43" s="303"/>
      <c r="K43" s="301"/>
    </row>
    <row r="44" spans="1:11" x14ac:dyDescent="0.2">
      <c r="A44" s="472"/>
      <c r="B44" s="473"/>
      <c r="C44" s="473"/>
      <c r="D44" s="473"/>
      <c r="E44" s="474"/>
      <c r="G44" s="302"/>
      <c r="H44" s="303"/>
      <c r="I44" s="303"/>
      <c r="J44" s="303"/>
      <c r="K44" s="301"/>
    </row>
    <row r="45" spans="1:11" ht="13.5" thickBot="1" x14ac:dyDescent="0.25">
      <c r="A45" s="475"/>
      <c r="B45" s="476"/>
      <c r="C45" s="476"/>
      <c r="D45" s="476"/>
      <c r="E45" s="477"/>
      <c r="G45" s="302"/>
      <c r="H45" s="303"/>
      <c r="I45" s="303"/>
      <c r="J45" s="303"/>
      <c r="K45" s="301"/>
    </row>
    <row r="46" spans="1:11" ht="15.75" x14ac:dyDescent="0.25">
      <c r="A46" s="305" t="s">
        <v>103</v>
      </c>
    </row>
    <row r="47" spans="1:11" x14ac:dyDescent="0.2">
      <c r="A47" s="478" t="s">
        <v>104</v>
      </c>
      <c r="B47" s="479"/>
      <c r="C47" s="479"/>
      <c r="D47" s="479"/>
      <c r="E47" s="479"/>
    </row>
    <row r="48" spans="1:11" x14ac:dyDescent="0.2">
      <c r="A48" s="479"/>
      <c r="B48" s="479"/>
      <c r="C48" s="479"/>
      <c r="D48" s="479"/>
      <c r="E48" s="479"/>
    </row>
    <row r="49" spans="1:5" x14ac:dyDescent="0.2">
      <c r="A49" s="479"/>
      <c r="B49" s="479"/>
      <c r="C49" s="479"/>
      <c r="D49" s="479"/>
      <c r="E49" s="479"/>
    </row>
    <row r="50" spans="1:5" x14ac:dyDescent="0.2">
      <c r="A50" s="479"/>
      <c r="B50" s="479"/>
      <c r="C50" s="479"/>
      <c r="D50" s="479"/>
      <c r="E50" s="479"/>
    </row>
    <row r="51" spans="1:5" x14ac:dyDescent="0.2">
      <c r="A51" s="306"/>
      <c r="B51" s="306"/>
      <c r="C51" s="306"/>
      <c r="D51" s="306"/>
      <c r="E51" s="306"/>
    </row>
    <row r="52" spans="1:5" x14ac:dyDescent="0.2">
      <c r="A52" s="306"/>
      <c r="B52" s="306"/>
      <c r="C52" s="306"/>
      <c r="D52" s="306"/>
      <c r="E52" s="306"/>
    </row>
  </sheetData>
  <mergeCells count="2">
    <mergeCell ref="A2:E45"/>
    <mergeCell ref="A47:E50"/>
  </mergeCells>
  <pageMargins left="0.23622047244094491" right="0.23622047244094491" top="1.1417322834645669" bottom="0.74803149606299213" header="0.31496062992125984" footer="0.31496062992125984"/>
  <pageSetup paperSize="9" scale="86" orientation="portrait" r:id="rId1"/>
  <headerFooter>
    <oddHeader>&amp;L&amp;G&amp;C&amp;24Cover Sheet</oddHeader>
    <oddFooter>&amp;LEIRGRID Confidential - &amp;F&amp;RPage &amp;P
&amp;D</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FFC000"/>
    <pageSetUpPr fitToPage="1"/>
  </sheetPr>
  <dimension ref="A1:H31"/>
  <sheetViews>
    <sheetView view="pageBreakPreview" zoomScaleNormal="85" zoomScaleSheetLayoutView="100" workbookViewId="0">
      <selection activeCell="C5" sqref="C5"/>
    </sheetView>
  </sheetViews>
  <sheetFormatPr defaultRowHeight="12.75" x14ac:dyDescent="0.2"/>
  <cols>
    <col min="1" max="1" width="43.5703125" style="4" customWidth="1"/>
    <col min="2" max="2" width="46.140625" style="35" customWidth="1"/>
    <col min="3" max="3" width="10.28515625" style="35" customWidth="1"/>
    <col min="4" max="4" width="9.140625" style="35"/>
    <col min="5" max="5" width="12" style="28" bestFit="1" customWidth="1"/>
    <col min="6" max="6" width="11.28515625" style="35" bestFit="1" customWidth="1"/>
    <col min="7" max="7" width="13.5703125" style="15" customWidth="1"/>
    <col min="8" max="8" width="32.42578125" style="15" customWidth="1"/>
    <col min="9" max="9" width="47.5703125" style="23" customWidth="1"/>
    <col min="10" max="16384" width="9.140625" style="23"/>
  </cols>
  <sheetData>
    <row r="1" spans="1:8" s="11" customFormat="1" ht="26.25" x14ac:dyDescent="0.4">
      <c r="A1" s="554" t="str">
        <f>IF('1) Signal List'!A1="","",'1) Signal List'!A1)</f>
        <v>XXXXX DSU</v>
      </c>
      <c r="B1" s="555" t="str">
        <f>IF('1) Signal List'!B1="","",'1) Signal List'!B1)</f>
        <v/>
      </c>
      <c r="C1" s="10" t="str">
        <f>IF('1) Signal List'!C1="","",'1) Signal List'!C1)</f>
        <v/>
      </c>
      <c r="D1" s="10" t="str">
        <f>IF('1) Signal List'!D1="","",'1) Signal List'!D1)</f>
        <v/>
      </c>
      <c r="E1" s="9" t="str">
        <f>'1) Signal List'!E1</f>
        <v>XX</v>
      </c>
      <c r="F1" s="10" t="str">
        <f>IF('1) Signal List'!F1="","",'1) Signal List'!F1)</f>
        <v>MW</v>
      </c>
      <c r="G1" s="9" t="str">
        <f>'1) Signal List'!G1</f>
        <v>V0.1</v>
      </c>
      <c r="H1" s="223"/>
    </row>
    <row r="2" spans="1:8" ht="26.25" x14ac:dyDescent="0.4">
      <c r="A2" s="608" t="str">
        <f>IF('1) Signal List'!A2="","",'1) Signal List'!A2)</f>
        <v xml:space="preserve">EirGrid Signals, Command Specification </v>
      </c>
      <c r="B2" s="549"/>
      <c r="C2" s="549"/>
      <c r="D2" s="549"/>
      <c r="E2" s="549"/>
      <c r="F2" s="549"/>
      <c r="G2" s="549"/>
      <c r="H2" s="224"/>
    </row>
    <row r="3" spans="1:8" ht="33.75" x14ac:dyDescent="0.5">
      <c r="A3" s="206" t="s">
        <v>87</v>
      </c>
      <c r="B3" s="207"/>
      <c r="C3" s="207"/>
      <c r="D3" s="207"/>
      <c r="E3" s="207"/>
      <c r="F3" s="207"/>
      <c r="G3" s="63"/>
      <c r="H3" s="224"/>
    </row>
    <row r="4" spans="1:8" ht="13.5" thickBot="1" x14ac:dyDescent="0.25">
      <c r="A4" s="7" t="str">
        <f>IF('1) Signal List'!A132="","",'1) Signal List'!A132)</f>
        <v/>
      </c>
      <c r="B4" s="23" t="str">
        <f>IF('1) Signal List'!B132="","",'1) Signal List'!B132)</f>
        <v/>
      </c>
      <c r="C4" s="23" t="str">
        <f>IF('1) Signal List'!C108="","",'1) Signal List'!C108)</f>
        <v/>
      </c>
      <c r="D4" s="23" t="str">
        <f>IF('1) Signal List'!D108="","",'1) Signal List'!D108)</f>
        <v/>
      </c>
      <c r="E4" s="3" t="str">
        <f>IF('1) Signal List'!E108="","",'1) Signal List'!E108)</f>
        <v/>
      </c>
      <c r="F4" s="23" t="str">
        <f>IF('1) Signal List'!F108="","",'1) Signal List'!F108)</f>
        <v/>
      </c>
      <c r="G4" s="123"/>
      <c r="H4" s="224"/>
    </row>
    <row r="5" spans="1:8" ht="26.25" x14ac:dyDescent="0.4">
      <c r="A5" s="225"/>
      <c r="B5" s="134" t="s">
        <v>83</v>
      </c>
      <c r="C5" s="23" t="str">
        <f>IF('1) Signal List'!C109="","",'1) Signal List'!C109)</f>
        <v/>
      </c>
      <c r="D5" s="23" t="str">
        <f>IF('1) Signal List'!D109="","",'1) Signal List'!D109)</f>
        <v/>
      </c>
      <c r="E5" s="3" t="str">
        <f>IF('1) Signal List'!E109="","",'1) Signal List'!E109)</f>
        <v/>
      </c>
      <c r="F5" s="23" t="str">
        <f>IF('1) Signal List'!F109="","",'1) Signal List'!F109)</f>
        <v/>
      </c>
      <c r="G5" s="123"/>
      <c r="H5" s="224"/>
    </row>
    <row r="6" spans="1:8" x14ac:dyDescent="0.2">
      <c r="A6" s="189"/>
      <c r="B6" s="147" t="s">
        <v>62</v>
      </c>
      <c r="C6" s="23" t="str">
        <f>IF('1) Signal List'!C110="","",'1) Signal List'!C110)</f>
        <v/>
      </c>
      <c r="D6" s="23" t="str">
        <f>IF('1) Signal List'!D110="","",'1) Signal List'!D110)</f>
        <v/>
      </c>
      <c r="E6" s="3" t="str">
        <f>IF('1) Signal List'!E110="","",'1) Signal List'!E110)</f>
        <v/>
      </c>
      <c r="F6" s="23" t="str">
        <f>IF('1) Signal List'!F110="","",'1) Signal List'!F110)</f>
        <v/>
      </c>
      <c r="G6" s="123"/>
      <c r="H6" s="224"/>
    </row>
    <row r="7" spans="1:8" ht="34.5" thickBot="1" x14ac:dyDescent="0.55000000000000004">
      <c r="A7" s="226"/>
      <c r="B7" s="208"/>
      <c r="C7" s="23" t="str">
        <f>IF('1) Signal List'!C111="","",'1) Signal List'!C111)</f>
        <v/>
      </c>
      <c r="D7" s="23" t="str">
        <f>IF('1) Signal List'!D111="","",'1) Signal List'!D111)</f>
        <v/>
      </c>
      <c r="E7" s="3" t="str">
        <f>IF('1) Signal List'!E111="","",'1) Signal List'!E111)</f>
        <v/>
      </c>
      <c r="F7" s="23" t="str">
        <f>IF('1) Signal List'!F111="","",'1) Signal List'!F111)</f>
        <v/>
      </c>
      <c r="G7" s="15" t="str">
        <f>IF('1) Signal List'!G111="","",'1) Signal List'!G111)</f>
        <v/>
      </c>
      <c r="H7" s="224"/>
    </row>
    <row r="8" spans="1:8" ht="15" x14ac:dyDescent="0.2">
      <c r="A8" s="217"/>
      <c r="B8" s="218"/>
      <c r="C8" s="23" t="str">
        <f>IF('1) Signal List'!C112="","",'1) Signal List'!C112)</f>
        <v/>
      </c>
      <c r="D8" s="23" t="str">
        <f>IF('1) Signal List'!D112="","",'1) Signal List'!D112)</f>
        <v/>
      </c>
      <c r="E8" s="3" t="str">
        <f>IF('1) Signal List'!E112="","",'1) Signal List'!E112)</f>
        <v/>
      </c>
      <c r="F8" s="23" t="str">
        <f>IF('1) Signal List'!F112="","",'1) Signal List'!F112)</f>
        <v/>
      </c>
      <c r="G8" s="15" t="str">
        <f>IF('1) Signal List'!G112="","",'1) Signal List'!G112)</f>
        <v/>
      </c>
      <c r="H8" s="224"/>
    </row>
    <row r="9" spans="1:8" ht="15" x14ac:dyDescent="0.2">
      <c r="A9" s="219"/>
      <c r="B9" s="48"/>
      <c r="C9" s="23" t="str">
        <f>IF('1) Signal List'!C113="","",'1) Signal List'!C113)</f>
        <v/>
      </c>
      <c r="D9" s="23" t="str">
        <f>IF('1) Signal List'!D113="","",'1) Signal List'!D113)</f>
        <v/>
      </c>
      <c r="E9" s="3" t="str">
        <f>IF('1) Signal List'!E113="","",'1) Signal List'!E113)</f>
        <v/>
      </c>
      <c r="F9" s="23" t="str">
        <f>IF('1) Signal List'!F113="","",'1) Signal List'!F113)</f>
        <v/>
      </c>
      <c r="G9" s="15" t="str">
        <f>IF('1) Signal List'!G113="","",'1) Signal List'!G113)</f>
        <v/>
      </c>
      <c r="H9" s="224"/>
    </row>
    <row r="10" spans="1:8" ht="15" x14ac:dyDescent="0.2">
      <c r="A10" s="219"/>
      <c r="B10" s="48"/>
      <c r="C10" s="23" t="str">
        <f>IF('1) Signal List'!C114="","",'1) Signal List'!C114)</f>
        <v/>
      </c>
      <c r="D10" s="23" t="str">
        <f>IF('1) Signal List'!D114="","",'1) Signal List'!D114)</f>
        <v/>
      </c>
      <c r="E10" s="3" t="str">
        <f>IF('1) Signal List'!E114="","",'1) Signal List'!E114)</f>
        <v/>
      </c>
      <c r="F10" s="23" t="str">
        <f>IF('1) Signal List'!F114="","",'1) Signal List'!F114)</f>
        <v/>
      </c>
      <c r="G10" s="15" t="str">
        <f>IF('1) Signal List'!G114="","",'1) Signal List'!G114)</f>
        <v/>
      </c>
      <c r="H10" s="224"/>
    </row>
    <row r="11" spans="1:8" ht="15" x14ac:dyDescent="0.2">
      <c r="A11" s="219"/>
      <c r="B11" s="220"/>
      <c r="C11" s="23" t="str">
        <f>IF('1) Signal List'!C115="","",'1) Signal List'!C115)</f>
        <v/>
      </c>
      <c r="D11" s="23" t="str">
        <f>IF('1) Signal List'!D115="","",'1) Signal List'!D115)</f>
        <v/>
      </c>
      <c r="E11" s="3" t="str">
        <f>IF('1) Signal List'!E115="","",'1) Signal List'!E115)</f>
        <v/>
      </c>
      <c r="F11" s="23" t="str">
        <f>IF('1) Signal List'!F115="","",'1) Signal List'!F115)</f>
        <v/>
      </c>
      <c r="G11" s="15" t="str">
        <f>IF('1) Signal List'!G115="","",'1) Signal List'!G115)</f>
        <v/>
      </c>
      <c r="H11" s="224"/>
    </row>
    <row r="12" spans="1:8" ht="15" x14ac:dyDescent="0.2">
      <c r="A12" s="219"/>
      <c r="B12" s="48"/>
      <c r="C12" s="23" t="str">
        <f>IF('1) Signal List'!C116="","",'1) Signal List'!C116)</f>
        <v/>
      </c>
      <c r="D12" s="23" t="str">
        <f>IF('1) Signal List'!D116="","",'1) Signal List'!D116)</f>
        <v/>
      </c>
      <c r="E12" s="3" t="str">
        <f>IF('1) Signal List'!E116="","",'1) Signal List'!E116)</f>
        <v/>
      </c>
      <c r="F12" s="23" t="str">
        <f>IF('1) Signal List'!F116="","",'1) Signal List'!F116)</f>
        <v/>
      </c>
      <c r="G12" s="15" t="str">
        <f>IF('1) Signal List'!G116="","",'1) Signal List'!G116)</f>
        <v/>
      </c>
      <c r="H12" s="224"/>
    </row>
    <row r="13" spans="1:8" ht="15.75" x14ac:dyDescent="0.25">
      <c r="A13" s="221" t="s">
        <v>99</v>
      </c>
      <c r="B13" s="48"/>
      <c r="C13" s="23" t="str">
        <f>IF('1) Signal List'!C117="","",'1) Signal List'!C117)</f>
        <v/>
      </c>
      <c r="D13" s="23" t="str">
        <f>IF('1) Signal List'!D117="","",'1) Signal List'!D117)</f>
        <v/>
      </c>
      <c r="E13" s="3" t="str">
        <f>IF('1) Signal List'!E117="","",'1) Signal List'!E117)</f>
        <v/>
      </c>
      <c r="F13" s="23" t="str">
        <f>IF('1) Signal List'!F117="","",'1) Signal List'!F117)</f>
        <v/>
      </c>
      <c r="G13" s="15" t="str">
        <f>IF('1) Signal List'!G117="","",'1) Signal List'!G117)</f>
        <v/>
      </c>
      <c r="H13" s="224"/>
    </row>
    <row r="14" spans="1:8" ht="15" x14ac:dyDescent="0.2">
      <c r="A14" s="219"/>
      <c r="B14" s="48"/>
      <c r="C14" s="23" t="str">
        <f>IF('1) Signal List'!C118="","",'1) Signal List'!C118)</f>
        <v/>
      </c>
      <c r="D14" s="23" t="str">
        <f>IF('1) Signal List'!D118="","",'1) Signal List'!D118)</f>
        <v/>
      </c>
      <c r="E14" s="3" t="str">
        <f>IF('1) Signal List'!E118="","",'1) Signal List'!E118)</f>
        <v/>
      </c>
      <c r="F14" s="23" t="str">
        <f>IF('1) Signal List'!F118="","",'1) Signal List'!F118)</f>
        <v/>
      </c>
      <c r="G14" s="15" t="str">
        <f>IF('1) Signal List'!G118="","",'1) Signal List'!G118)</f>
        <v/>
      </c>
      <c r="H14" s="224"/>
    </row>
    <row r="15" spans="1:8" ht="15" x14ac:dyDescent="0.2">
      <c r="A15" s="219"/>
      <c r="B15" s="48"/>
      <c r="C15" s="23" t="str">
        <f>IF('1) Signal List'!C119="","",'1) Signal List'!C119)</f>
        <v/>
      </c>
      <c r="D15" s="23" t="str">
        <f>IF('1) Signal List'!D119="","",'1) Signal List'!D119)</f>
        <v/>
      </c>
      <c r="E15" s="3" t="str">
        <f>IF('1) Signal List'!E119="","",'1) Signal List'!E119)</f>
        <v/>
      </c>
      <c r="F15" s="23" t="str">
        <f>IF('1) Signal List'!F119="","",'1) Signal List'!F119)</f>
        <v/>
      </c>
      <c r="G15" s="15" t="str">
        <f>IF('1) Signal List'!G119="","",'1) Signal List'!G119)</f>
        <v/>
      </c>
      <c r="H15" s="224"/>
    </row>
    <row r="16" spans="1:8" ht="15" x14ac:dyDescent="0.2">
      <c r="A16" s="219"/>
      <c r="B16" s="48"/>
      <c r="C16" s="23" t="str">
        <f>IF('1) Signal List'!C120="","",'1) Signal List'!C120)</f>
        <v/>
      </c>
      <c r="D16" s="23" t="str">
        <f>IF('1) Signal List'!D120="","",'1) Signal List'!D120)</f>
        <v/>
      </c>
      <c r="E16" s="3" t="str">
        <f>IF('1) Signal List'!E120="","",'1) Signal List'!E120)</f>
        <v/>
      </c>
      <c r="F16" s="23" t="str">
        <f>IF('1) Signal List'!F120="","",'1) Signal List'!F120)</f>
        <v/>
      </c>
      <c r="G16" s="15" t="str">
        <f>IF('1) Signal List'!G120="","",'1) Signal List'!G120)</f>
        <v/>
      </c>
      <c r="H16" s="224"/>
    </row>
    <row r="17" spans="1:8" ht="15" x14ac:dyDescent="0.2">
      <c r="A17" s="219"/>
      <c r="B17" s="48"/>
      <c r="C17" s="23" t="str">
        <f>IF('1) Signal List'!C121="","",'1) Signal List'!C121)</f>
        <v/>
      </c>
      <c r="D17" s="23" t="str">
        <f>IF('1) Signal List'!D121="","",'1) Signal List'!D121)</f>
        <v/>
      </c>
      <c r="E17" s="3" t="str">
        <f>IF('1) Signal List'!E121="","",'1) Signal List'!E121)</f>
        <v/>
      </c>
      <c r="F17" s="23" t="str">
        <f>IF('1) Signal List'!F121="","",'1) Signal List'!F121)</f>
        <v/>
      </c>
      <c r="G17" s="15" t="str">
        <f>IF('1) Signal List'!G121="","",'1) Signal List'!G121)</f>
        <v/>
      </c>
      <c r="H17" s="224"/>
    </row>
    <row r="18" spans="1:8" ht="15" x14ac:dyDescent="0.2">
      <c r="A18" s="219"/>
      <c r="B18" s="48"/>
      <c r="C18" s="23" t="str">
        <f>IF('1) Signal List'!C122="","",'1) Signal List'!C122)</f>
        <v/>
      </c>
      <c r="D18" s="23" t="str">
        <f>IF('1) Signal List'!D122="","",'1) Signal List'!D122)</f>
        <v/>
      </c>
      <c r="E18" s="3" t="str">
        <f>IF('1) Signal List'!E122="","",'1) Signal List'!E122)</f>
        <v/>
      </c>
      <c r="F18" s="23" t="str">
        <f>IF('1) Signal List'!F122="","",'1) Signal List'!F122)</f>
        <v/>
      </c>
      <c r="G18" s="15" t="str">
        <f>IF('1) Signal List'!G122="","",'1) Signal List'!G122)</f>
        <v/>
      </c>
      <c r="H18" s="224"/>
    </row>
    <row r="19" spans="1:8" ht="15" x14ac:dyDescent="0.2">
      <c r="A19" s="219"/>
      <c r="B19" s="48"/>
      <c r="C19" s="23" t="str">
        <f>IF('1) Signal List'!C123="","",'1) Signal List'!C123)</f>
        <v/>
      </c>
      <c r="D19" s="23" t="str">
        <f>IF('1) Signal List'!D123="","",'1) Signal List'!D123)</f>
        <v/>
      </c>
      <c r="E19" s="3" t="str">
        <f>IF('1) Signal List'!E123="","",'1) Signal List'!E123)</f>
        <v/>
      </c>
      <c r="F19" s="23" t="str">
        <f>IF('1) Signal List'!F123="","",'1) Signal List'!F123)</f>
        <v/>
      </c>
      <c r="G19" s="15" t="str">
        <f>IF('1) Signal List'!G123="","",'1) Signal List'!G123)</f>
        <v/>
      </c>
      <c r="H19" s="224"/>
    </row>
    <row r="20" spans="1:8" ht="15" x14ac:dyDescent="0.2">
      <c r="A20" s="219"/>
      <c r="B20" s="48"/>
      <c r="C20" s="23" t="str">
        <f>IF('1) Signal List'!C124="","",'1) Signal List'!C124)</f>
        <v/>
      </c>
      <c r="D20" s="23" t="str">
        <f>IF('1) Signal List'!D124="","",'1) Signal List'!D124)</f>
        <v/>
      </c>
      <c r="E20" s="3" t="str">
        <f>IF('1) Signal List'!E124="","",'1) Signal List'!E124)</f>
        <v/>
      </c>
      <c r="F20" s="23" t="str">
        <f>IF('1) Signal List'!F124="","",'1) Signal List'!F124)</f>
        <v/>
      </c>
      <c r="G20" s="15" t="str">
        <f>IF('1) Signal List'!G124="","",'1) Signal List'!G124)</f>
        <v/>
      </c>
      <c r="H20" s="224"/>
    </row>
    <row r="21" spans="1:8" ht="15" x14ac:dyDescent="0.2">
      <c r="A21" s="219"/>
      <c r="B21" s="48"/>
      <c r="C21" s="23" t="str">
        <f>IF('1) Signal List'!C125="","",'1) Signal List'!C125)</f>
        <v/>
      </c>
      <c r="D21" s="23" t="str">
        <f>IF('1) Signal List'!D125="","",'1) Signal List'!D125)</f>
        <v/>
      </c>
      <c r="E21" s="3" t="str">
        <f>IF('1) Signal List'!E125="","",'1) Signal List'!E125)</f>
        <v/>
      </c>
      <c r="F21" s="23" t="str">
        <f>IF('1) Signal List'!F125="","",'1) Signal List'!F125)</f>
        <v/>
      </c>
      <c r="G21" s="15" t="str">
        <f>IF('1) Signal List'!G125="","",'1) Signal List'!G125)</f>
        <v/>
      </c>
      <c r="H21" s="224"/>
    </row>
    <row r="22" spans="1:8" ht="15" x14ac:dyDescent="0.2">
      <c r="A22" s="219"/>
      <c r="B22" s="48"/>
      <c r="C22" s="23" t="str">
        <f>IF('1) Signal List'!C126="","",'1) Signal List'!C126)</f>
        <v/>
      </c>
      <c r="D22" s="23" t="str">
        <f>IF('1) Signal List'!D126="","",'1) Signal List'!D126)</f>
        <v/>
      </c>
      <c r="E22" s="3" t="str">
        <f>IF('1) Signal List'!E126="","",'1) Signal List'!E126)</f>
        <v/>
      </c>
      <c r="F22" s="23" t="str">
        <f>IF('1) Signal List'!F126="","",'1) Signal List'!F126)</f>
        <v/>
      </c>
      <c r="G22" s="15" t="str">
        <f>IF('1) Signal List'!G126="","",'1) Signal List'!G126)</f>
        <v/>
      </c>
      <c r="H22" s="224"/>
    </row>
    <row r="23" spans="1:8" ht="15" x14ac:dyDescent="0.2">
      <c r="A23" s="219"/>
      <c r="B23" s="48"/>
      <c r="C23" s="23" t="str">
        <f>IF('1) Signal List'!C127="","",'1) Signal List'!C127)</f>
        <v/>
      </c>
      <c r="D23" s="23" t="str">
        <f>IF('1) Signal List'!D127="","",'1) Signal List'!D127)</f>
        <v/>
      </c>
      <c r="E23" s="3" t="str">
        <f>IF('1) Signal List'!E127="","",'1) Signal List'!E127)</f>
        <v/>
      </c>
      <c r="F23" s="23" t="str">
        <f>IF('1) Signal List'!F127="","",'1) Signal List'!F127)</f>
        <v/>
      </c>
      <c r="G23" s="15" t="str">
        <f>IF('1) Signal List'!G127="","",'1) Signal List'!G127)</f>
        <v/>
      </c>
      <c r="H23" s="224"/>
    </row>
    <row r="24" spans="1:8" ht="15" x14ac:dyDescent="0.2">
      <c r="A24" s="222"/>
      <c r="B24" s="48"/>
      <c r="C24" s="23" t="str">
        <f>IF('1) Signal List'!C128="","",'1) Signal List'!C128)</f>
        <v/>
      </c>
      <c r="D24" s="23" t="str">
        <f>IF('1) Signal List'!D128="","",'1) Signal List'!D128)</f>
        <v/>
      </c>
      <c r="E24" s="3" t="str">
        <f>IF('1) Signal List'!E128="","",'1) Signal List'!E128)</f>
        <v/>
      </c>
      <c r="F24" s="23" t="str">
        <f>IF('1) Signal List'!F128="","",'1) Signal List'!F128)</f>
        <v/>
      </c>
      <c r="G24" s="15" t="str">
        <f>IF('1) Signal List'!G128="","",'1) Signal List'!G128)</f>
        <v/>
      </c>
      <c r="H24" s="224"/>
    </row>
    <row r="25" spans="1:8" s="64" customFormat="1" ht="15.75" thickBot="1" x14ac:dyDescent="0.25">
      <c r="A25" s="219"/>
      <c r="B25" s="48"/>
      <c r="E25" s="66"/>
      <c r="G25" s="15"/>
      <c r="H25" s="224"/>
    </row>
    <row r="26" spans="1:8" ht="21" thickBot="1" x14ac:dyDescent="0.35">
      <c r="A26" s="79" t="s">
        <v>65</v>
      </c>
      <c r="B26" s="212"/>
      <c r="C26" s="23" t="str">
        <f>IF('1) Signal List'!C132="","",'1) Signal List'!C132)</f>
        <v/>
      </c>
      <c r="D26" s="23" t="str">
        <f>IF('1) Signal List'!D132="","",'1) Signal List'!D132)</f>
        <v/>
      </c>
      <c r="E26" s="3" t="str">
        <f>IF('1) Signal List'!E132="","",'1) Signal List'!E132)</f>
        <v/>
      </c>
      <c r="F26" s="23" t="str">
        <f>IF('1) Signal List'!F132="","",'1) Signal List'!F132)</f>
        <v/>
      </c>
      <c r="G26" s="15" t="str">
        <f>IF('1) Signal List'!G132="","",'1) Signal List'!G132)</f>
        <v/>
      </c>
      <c r="H26" s="224" t="str">
        <f>IF('1) Signal List'!H132="","",'1) Signal List'!H132)</f>
        <v/>
      </c>
    </row>
    <row r="27" spans="1:8" ht="21" thickBot="1" x14ac:dyDescent="0.35">
      <c r="A27" s="79" t="s">
        <v>66</v>
      </c>
      <c r="B27" s="210"/>
      <c r="C27" s="23" t="str">
        <f>IF('1) Signal List'!C133="","",'1) Signal List'!C133)</f>
        <v/>
      </c>
      <c r="D27" s="23" t="str">
        <f>IF('1) Signal List'!D133="","",'1) Signal List'!D133)</f>
        <v/>
      </c>
      <c r="E27" s="3" t="str">
        <f>IF('1) Signal List'!E133="","",'1) Signal List'!E133)</f>
        <v/>
      </c>
      <c r="F27" s="23" t="str">
        <f>IF('1) Signal List'!F133="","",'1) Signal List'!F133)</f>
        <v/>
      </c>
      <c r="G27" s="15" t="str">
        <f>IF('1) Signal List'!G133="","",'1) Signal List'!G133)</f>
        <v/>
      </c>
      <c r="H27" s="224" t="str">
        <f>IF('1) Signal List'!H133="","",'1) Signal List'!H133)</f>
        <v/>
      </c>
    </row>
    <row r="28" spans="1:8" ht="21" thickBot="1" x14ac:dyDescent="0.35">
      <c r="A28" s="146" t="s">
        <v>64</v>
      </c>
      <c r="B28" s="211"/>
      <c r="C28" s="23" t="str">
        <f>IF('1) Signal List'!C134="","",'1) Signal List'!C134)</f>
        <v/>
      </c>
      <c r="D28" s="23" t="str">
        <f>IF('1) Signal List'!D134="","",'1) Signal List'!D134)</f>
        <v/>
      </c>
      <c r="E28" s="3" t="str">
        <f>IF('1) Signal List'!E134="","",'1) Signal List'!E134)</f>
        <v/>
      </c>
      <c r="F28" s="23" t="str">
        <f>IF('1) Signal List'!F134="","",'1) Signal List'!F134)</f>
        <v/>
      </c>
      <c r="G28" s="15" t="str">
        <f>IF('1) Signal List'!G134="","",'1) Signal List'!G134)</f>
        <v/>
      </c>
      <c r="H28" s="224" t="str">
        <f>IF('1) Signal List'!H134="","",'1) Signal List'!H134)</f>
        <v/>
      </c>
    </row>
    <row r="29" spans="1:8" x14ac:dyDescent="0.2">
      <c r="A29" s="227" t="str">
        <f>IF('1) Signal List'!H131="","",'1) Signal List'!H131)</f>
        <v/>
      </c>
      <c r="B29" s="23"/>
      <c r="C29" s="23" t="str">
        <f>IF('1) Signal List'!C135="","",'1) Signal List'!C135)</f>
        <v/>
      </c>
      <c r="D29" s="23" t="str">
        <f>IF('1) Signal List'!D135="","",'1) Signal List'!D135)</f>
        <v/>
      </c>
      <c r="E29" s="3" t="str">
        <f>IF('1) Signal List'!E135="","",'1) Signal List'!E135)</f>
        <v/>
      </c>
      <c r="F29" s="23" t="str">
        <f>IF('1) Signal List'!F135="","",'1) Signal List'!F135)</f>
        <v/>
      </c>
      <c r="G29" s="15" t="str">
        <f>IF('1) Signal List'!G135="","",'1) Signal List'!G135)</f>
        <v/>
      </c>
      <c r="H29" s="224" t="str">
        <f>IF('1) Signal List'!H135="","",'1) Signal List'!H135)</f>
        <v/>
      </c>
    </row>
    <row r="30" spans="1:8" ht="13.5" thickBot="1" x14ac:dyDescent="0.25">
      <c r="A30" s="228"/>
      <c r="B30" s="26"/>
      <c r="C30" s="26" t="str">
        <f>IF('1) Signal List'!C136="","",'1) Signal List'!C136)</f>
        <v/>
      </c>
      <c r="D30" s="26" t="str">
        <f>IF('1) Signal List'!D136="","",'1) Signal List'!D136)</f>
        <v/>
      </c>
      <c r="E30" s="27" t="str">
        <f>IF('1) Signal List'!E136="","",'1) Signal List'!E136)</f>
        <v/>
      </c>
      <c r="F30" s="26" t="str">
        <f>IF('1) Signal List'!F136="","",'1) Signal List'!F136)</f>
        <v/>
      </c>
      <c r="G30" s="229" t="str">
        <f>IF('1) Signal List'!G136="","",'1) Signal List'!G136)</f>
        <v/>
      </c>
      <c r="H30" s="230" t="str">
        <f>IF('1) Signal List'!H136="","",'1) Signal List'!H136)</f>
        <v/>
      </c>
    </row>
    <row r="31" spans="1:8" ht="12.75" customHeight="1" x14ac:dyDescent="0.2">
      <c r="C31" s="35" t="str">
        <f>IF('1) Signal List'!C137="","",'1) Signal List'!C137)</f>
        <v/>
      </c>
      <c r="D31" s="35" t="str">
        <f>IF('1) Signal List'!D137="","",'1) Signal List'!D137)</f>
        <v/>
      </c>
      <c r="E31" s="28" t="str">
        <f>IF('1) Signal List'!E137="","",'1) Signal List'!E137)</f>
        <v/>
      </c>
      <c r="F31" s="35" t="str">
        <f>IF('1) Signal List'!F137="","",'1) Signal List'!F137)</f>
        <v/>
      </c>
      <c r="G31" s="15" t="str">
        <f>IF('1) Signal List'!G137="","",'1) Signal List'!G137)</f>
        <v/>
      </c>
      <c r="H31" s="15" t="str">
        <f>IF('1) Signal List'!H137="","",'1) Signal List'!H137)</f>
        <v/>
      </c>
    </row>
  </sheetData>
  <customSheetViews>
    <customSheetView guid="{87DE1C7C-F92F-4056-9C7F-506D880140E3}" scale="85" fitToPage="1" topLeftCell="A97">
      <selection activeCell="K150" sqref="K150"/>
      <pageMargins left="0.23622047244094491" right="0.23622047244094491" top="0.74803149606299213" bottom="0.74803149606299213" header="0.31496062992125984" footer="0.31496062992125984"/>
      <printOptions horizontalCentered="1" verticalCentered="1"/>
      <pageSetup paperSize="9" scale="46" orientation="portrait" r:id="rId1"/>
      <headerFooter alignWithMargins="0">
        <oddHeader>&amp;L&amp;G&amp;C&amp;24EMS Database Setup Certificate</oddHeader>
        <oddFooter>&amp;L&amp;14EirGrid Confidential - &amp;F&amp;R&amp;14Page &amp;P
&amp;D</oddFooter>
      </headerFooter>
    </customSheetView>
  </customSheetViews>
  <mergeCells count="2">
    <mergeCell ref="A2:G2"/>
    <mergeCell ref="A1:B1"/>
  </mergeCells>
  <printOptions horizontalCentered="1" verticalCentered="1"/>
  <pageMargins left="0.23622047244094491" right="0.23622047244094491" top="0" bottom="0" header="0.31496062992125984" footer="0.31496062992125984"/>
  <pageSetup paperSize="9" scale="80" orientation="landscape" r:id="rId2"/>
  <headerFooter alignWithMargins="0">
    <oddHeader>&amp;L&amp;G&amp;C&amp;24EMS Database Setup Certificate</oddHeader>
    <oddFooter>&amp;L&amp;14EirGrid Confidential - &amp;F&amp;R&amp;14Page &amp;P
&amp;D</oddFooter>
  </headerFooter>
  <drawing r:id="rId3"/>
  <legacyDrawing r:id="rId4"/>
  <legacyDrawingHF r:id="rId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FFC000"/>
    <pageSetUpPr fitToPage="1"/>
  </sheetPr>
  <dimension ref="A1:L136"/>
  <sheetViews>
    <sheetView view="pageBreakPreview" zoomScale="70" zoomScaleNormal="85" zoomScaleSheetLayoutView="70" workbookViewId="0">
      <selection activeCell="K80" sqref="K80"/>
    </sheetView>
  </sheetViews>
  <sheetFormatPr defaultRowHeight="12.75" x14ac:dyDescent="0.2"/>
  <cols>
    <col min="1" max="1" width="16.28515625" style="4" customWidth="1"/>
    <col min="2" max="2" width="51.5703125" style="35" customWidth="1"/>
    <col min="3" max="3" width="10.28515625" style="35" customWidth="1"/>
    <col min="4" max="4" width="9.140625" style="35"/>
    <col min="5" max="5" width="12" style="28" bestFit="1" customWidth="1"/>
    <col min="6" max="6" width="19.140625" style="35" customWidth="1"/>
    <col min="7" max="7" width="13.5703125" style="15" customWidth="1"/>
    <col min="8" max="8" width="25.7109375" style="15" customWidth="1"/>
    <col min="9" max="9" width="21.42578125" style="23" customWidth="1"/>
    <col min="10" max="10" width="13" style="23" customWidth="1"/>
    <col min="11" max="11" width="9.140625" style="23"/>
    <col min="12" max="12" width="38.42578125" style="23" customWidth="1"/>
    <col min="13" max="16384" width="9.140625" style="23"/>
  </cols>
  <sheetData>
    <row r="1" spans="1:12" s="11" customFormat="1" ht="53.25" customHeight="1" x14ac:dyDescent="0.35">
      <c r="A1" s="623" t="str">
        <f>IF('1) Signal List'!A1="","",'1) Signal List'!A1)</f>
        <v>XXXXX DSU</v>
      </c>
      <c r="B1" s="624" t="str">
        <f>IF('1) Signal List'!B1="","",'1) Signal List'!B1)</f>
        <v/>
      </c>
      <c r="C1" s="213" t="str">
        <f>IF('1) Signal List'!C1="","",'1) Signal List'!C1)</f>
        <v/>
      </c>
      <c r="D1" s="213" t="str">
        <f>IF('1) Signal List'!D1="","",'1) Signal List'!D1)</f>
        <v/>
      </c>
      <c r="E1" s="214" t="str">
        <f>'1) Signal List'!E1</f>
        <v>XX</v>
      </c>
      <c r="F1" s="213" t="str">
        <f>IF('1) Signal List'!F1="","",'1) Signal List'!F1)</f>
        <v>MW</v>
      </c>
      <c r="G1" s="214" t="str">
        <f>'1) Signal List'!G1</f>
        <v>V0.1</v>
      </c>
      <c r="H1" s="214"/>
      <c r="I1" s="625" t="s">
        <v>317</v>
      </c>
      <c r="J1" s="626"/>
      <c r="K1" s="626"/>
      <c r="L1" s="627"/>
    </row>
    <row r="2" spans="1:12" ht="26.25" x14ac:dyDescent="0.4">
      <c r="A2" s="608" t="str">
        <f>IF('1) Signal List'!A2="","",'1) Signal List'!A2)</f>
        <v xml:space="preserve">EirGrid Signals, Command Specification </v>
      </c>
      <c r="B2" s="609" t="str">
        <f>IF('1) Signal List'!B2="","",'1) Signal List'!B2)</f>
        <v/>
      </c>
      <c r="C2" s="609" t="str">
        <f>IF('1) Signal List'!C2="","",'1) Signal List'!C2)</f>
        <v/>
      </c>
      <c r="D2" s="609" t="str">
        <f>IF('1) Signal List'!D2="","",'1) Signal List'!D2)</f>
        <v/>
      </c>
      <c r="E2" s="609" t="str">
        <f>IF('1) Signal List'!E2="","",'1) Signal List'!E2)</f>
        <v/>
      </c>
      <c r="F2" s="609" t="str">
        <f>IF('1) Signal List'!F2="","",'1) Signal List'!F2)</f>
        <v/>
      </c>
      <c r="G2" s="635"/>
      <c r="H2" s="637"/>
      <c r="I2" s="112" t="s">
        <v>67</v>
      </c>
      <c r="J2" s="113" t="s">
        <v>68</v>
      </c>
      <c r="K2" s="113" t="s">
        <v>69</v>
      </c>
      <c r="L2" s="114" t="s">
        <v>70</v>
      </c>
    </row>
    <row r="3" spans="1:12" ht="33.75" x14ac:dyDescent="0.5">
      <c r="A3" s="206" t="s">
        <v>361</v>
      </c>
      <c r="B3" s="60"/>
      <c r="C3" s="60"/>
      <c r="D3" s="60"/>
      <c r="E3" s="60"/>
      <c r="F3" s="60"/>
      <c r="G3" s="13"/>
      <c r="H3" s="13"/>
      <c r="I3" s="122"/>
      <c r="J3" s="123"/>
      <c r="K3" s="123"/>
      <c r="L3" s="124"/>
    </row>
    <row r="4" spans="1:12" x14ac:dyDescent="0.2">
      <c r="A4" s="7" t="str">
        <f>IF('1) Signal List'!A4="","",'1) Signal List'!A4)</f>
        <v/>
      </c>
      <c r="B4" s="23" t="str">
        <f>IF('1) Signal List'!B4="","",'1) Signal List'!B4)</f>
        <v/>
      </c>
      <c r="C4" s="23" t="str">
        <f>IF('1) Signal List'!C4="","",'1) Signal List'!C4)</f>
        <v/>
      </c>
      <c r="D4" s="23" t="str">
        <f>IF('1) Signal List'!D4="","",'1) Signal List'!D4)</f>
        <v/>
      </c>
      <c r="E4" s="3" t="str">
        <f>IF('1) Signal List'!E4="","",'1) Signal List'!E4)</f>
        <v/>
      </c>
      <c r="F4" s="23" t="str">
        <f>IF('1) Signal List'!F4="","",'1) Signal List'!F4)</f>
        <v/>
      </c>
      <c r="G4" s="15" t="str">
        <f>IF('1) Signal List'!G4="","",'1) Signal List'!G4)</f>
        <v/>
      </c>
      <c r="H4" s="15" t="str">
        <f>IF('1) Signal List'!H4="","",'1) Signal List'!H4)</f>
        <v/>
      </c>
      <c r="I4" s="15"/>
      <c r="J4" s="123"/>
      <c r="K4" s="123"/>
      <c r="L4" s="124"/>
    </row>
    <row r="5" spans="1:12" ht="13.5" thickBot="1" x14ac:dyDescent="0.25">
      <c r="A5" s="17" t="str">
        <f>IF('1) Signal List'!A5="","",'1) Signal List'!A5)</f>
        <v>ETIE Ref</v>
      </c>
      <c r="B5" s="18" t="str">
        <f>IF('1) Signal List'!B5="","",'1) Signal List'!B5)</f>
        <v>Digital Input Signals (signals sent to EirGrid)</v>
      </c>
      <c r="C5" s="29" t="str">
        <f>IF('1) Signal List'!C5="","",'1) Signal List'!C5)</f>
        <v/>
      </c>
      <c r="D5" s="29" t="str">
        <f>IF('1) Signal List'!D5="","",'1) Signal List'!D5)</f>
        <v/>
      </c>
      <c r="E5" s="19" t="str">
        <f>IF('1) Signal List'!E5="","",'1) Signal List'!E5)</f>
        <v/>
      </c>
      <c r="F5" s="29" t="str">
        <f>IF('1) Signal List'!F5="","",'1) Signal List'!F5)</f>
        <v/>
      </c>
      <c r="G5" s="20" t="str">
        <f>IF('1) Signal List'!G5="","",'1) Signal List'!G5)</f>
        <v>Provided by</v>
      </c>
      <c r="H5" s="117" t="str">
        <f>IF('1) Signal List'!H5="","",'1) Signal List'!H5)</f>
        <v>TSO Pass-through to</v>
      </c>
      <c r="I5" s="279"/>
      <c r="J5" s="280"/>
      <c r="K5" s="280"/>
      <c r="L5" s="281"/>
    </row>
    <row r="6" spans="1:12" ht="14.25" customHeight="1" thickTop="1" x14ac:dyDescent="0.2">
      <c r="A6" s="8" t="str">
        <f>IF('1) Signal List'!A6="","",'1) Signal List'!A6)</f>
        <v/>
      </c>
      <c r="B6" s="23" t="str">
        <f>IF('1) Signal List'!B6="","",'1) Signal List'!B6)</f>
        <v/>
      </c>
      <c r="C6" s="23" t="str">
        <f>IF('1) Signal List'!C6="","",'1) Signal List'!C6)</f>
        <v/>
      </c>
      <c r="D6" s="23" t="str">
        <f>IF('1) Signal List'!D6="","",'1) Signal List'!D6)</f>
        <v/>
      </c>
      <c r="E6" s="3" t="str">
        <f>IF('1) Signal List'!E6="","",'1) Signal List'!E6)</f>
        <v/>
      </c>
      <c r="F6" s="23" t="str">
        <f>IF('1) Signal List'!F6="","",'1) Signal List'!F6)</f>
        <v/>
      </c>
      <c r="G6" s="40" t="str">
        <f>IF('1) Signal List'!G6="","",'1) Signal List'!G6)</f>
        <v/>
      </c>
      <c r="H6" s="118" t="str">
        <f>IF('1) Signal List'!H6="","",'1) Signal List'!H6)</f>
        <v/>
      </c>
      <c r="I6" s="122"/>
      <c r="J6" s="123"/>
      <c r="K6" s="123"/>
      <c r="L6" s="124"/>
    </row>
    <row r="7" spans="1:12" ht="14.25" customHeight="1" x14ac:dyDescent="0.2">
      <c r="A7" s="8" t="str">
        <f>IF('1) Signal List'!A7="","",'1) Signal List'!A7)</f>
        <v/>
      </c>
      <c r="B7" s="22" t="str">
        <f>IF('1) Signal List'!B7="","",'1) Signal List'!B7)</f>
        <v>Double Point Status Indications</v>
      </c>
      <c r="C7" s="634" t="str">
        <f>IF('1) Signal List'!C7="","",'1) Signal List'!C7)</f>
        <v>(each individual input identified separately for clarity)</v>
      </c>
      <c r="D7" s="635"/>
      <c r="E7" s="635"/>
      <c r="F7" s="550"/>
      <c r="G7" s="21" t="str">
        <f>IF('1) Signal List'!G7="","",'1) Signal List'!G7)</f>
        <v/>
      </c>
      <c r="H7" s="119" t="str">
        <f>IF('1) Signal List'!H7="","",'1) Signal List'!H7)</f>
        <v/>
      </c>
      <c r="I7" s="122"/>
      <c r="J7" s="123"/>
      <c r="K7" s="123"/>
      <c r="L7" s="124"/>
    </row>
    <row r="8" spans="1:12" ht="14.25" customHeight="1" x14ac:dyDescent="0.2">
      <c r="A8" s="8" t="str">
        <f>IF('1) Signal List'!A8="","",'1) Signal List'!A8)</f>
        <v/>
      </c>
      <c r="B8" s="278" t="str">
        <f>IF('1) Signal List'!B8="","",'1) Signal List'!B8)</f>
        <v>Digital Input Signals from Sub Station to EirGrid</v>
      </c>
      <c r="C8" s="23" t="str">
        <f>IF('1) Signal List'!C8="","",'1) Signal List'!C8)</f>
        <v/>
      </c>
      <c r="D8" s="23" t="str">
        <f>IF('1) Signal List'!D8="","",'1) Signal List'!D8)</f>
        <v/>
      </c>
      <c r="E8" s="3" t="str">
        <f>IF('1) Signal List'!E8="","",'1) Signal List'!E8)</f>
        <v/>
      </c>
      <c r="F8" s="23" t="str">
        <f>IF('1) Signal List'!F8="","",'1) Signal List'!F8)</f>
        <v/>
      </c>
      <c r="G8" s="21" t="str">
        <f>IF('1) Signal List'!G8="","",'1) Signal List'!G8)</f>
        <v/>
      </c>
      <c r="H8" s="120"/>
      <c r="I8" s="122"/>
      <c r="J8" s="123"/>
      <c r="K8" s="123"/>
      <c r="L8" s="124"/>
    </row>
    <row r="9" spans="1:12" ht="14.25" customHeight="1" x14ac:dyDescent="0.2">
      <c r="A9" s="8" t="str">
        <f>IF('1) Signal List'!A9="","",'1) Signal List'!A9)</f>
        <v>A1</v>
      </c>
      <c r="B9" s="23" t="str">
        <f>IF('1) Signal List'!B9="","",'1) Signal List'!B9)</f>
        <v>DSU Amber Alert</v>
      </c>
      <c r="C9" s="23" t="str">
        <f>IF('1) Signal List'!C9="","",'1) Signal List'!C9)</f>
        <v/>
      </c>
      <c r="D9" s="23" t="str">
        <f>IF('1) Signal List'!D9="","",'1) Signal List'!D9)</f>
        <v>off</v>
      </c>
      <c r="E9" s="3" t="str">
        <f>IF('1) Signal List'!E9="","",'1) Signal List'!E9)</f>
        <v/>
      </c>
      <c r="F9" s="23" t="str">
        <f>IF('1) Signal List'!F9="","",'1) Signal List'!F9)</f>
        <v/>
      </c>
      <c r="G9" s="65" t="str">
        <f>IF('1) Signal List'!G9="","",'1) Signal List'!G9)</f>
        <v>DSU</v>
      </c>
      <c r="H9" s="120" t="str">
        <f>IF('1) Signal List'!H9="","",'1) Signal List'!H9)</f>
        <v xml:space="preserve">N/A </v>
      </c>
      <c r="I9" s="57" t="s">
        <v>71</v>
      </c>
      <c r="J9" s="58"/>
      <c r="K9" s="58"/>
      <c r="L9" s="59"/>
    </row>
    <row r="10" spans="1:12" ht="14.25" customHeight="1" x14ac:dyDescent="0.2">
      <c r="A10" s="8" t="str">
        <f>IF('1) Signal List'!A10="","",'1) Signal List'!A10)</f>
        <v>A2</v>
      </c>
      <c r="B10" s="23" t="str">
        <f>IF('1) Signal List'!B10="","",'1) Signal List'!B10)</f>
        <v>DSU Amber Alert</v>
      </c>
      <c r="C10" s="23" t="str">
        <f>IF('1) Signal List'!C10="","",'1) Signal List'!C10)</f>
        <v/>
      </c>
      <c r="D10" s="23" t="str">
        <f>IF('1) Signal List'!D10="","",'1) Signal List'!D10)</f>
        <v>on</v>
      </c>
      <c r="E10" s="3" t="str">
        <f>IF('1) Signal List'!E10="","",'1) Signal List'!E10)</f>
        <v/>
      </c>
      <c r="F10" s="23" t="str">
        <f>IF('1) Signal List'!F10="","",'1) Signal List'!F10)</f>
        <v/>
      </c>
      <c r="G10" s="65" t="str">
        <f>IF('1) Signal List'!G10="","",'1) Signal List'!G10)</f>
        <v>DSU</v>
      </c>
      <c r="H10" s="120" t="str">
        <f>IF('1) Signal List'!H10="","",'1) Signal List'!H10)</f>
        <v xml:space="preserve">N/A </v>
      </c>
      <c r="I10" s="57" t="s">
        <v>71</v>
      </c>
      <c r="J10" s="58"/>
      <c r="K10" s="58"/>
      <c r="L10" s="59"/>
    </row>
    <row r="11" spans="1:12" ht="14.25" customHeight="1" x14ac:dyDescent="0.2">
      <c r="A11" s="8" t="str">
        <f>IF('1) Signal List'!A11="","",'1) Signal List'!A11)</f>
        <v>A3</v>
      </c>
      <c r="B11" s="23" t="str">
        <f>IF('1) Signal List'!B11="","",'1) Signal List'!B11)</f>
        <v>DSU Amber Alert Acknowledge</v>
      </c>
      <c r="C11" s="23" t="str">
        <f>IF('1) Signal List'!C11="","",'1) Signal List'!C11)</f>
        <v/>
      </c>
      <c r="D11" s="23" t="str">
        <f>IF('1) Signal List'!D11="","",'1) Signal List'!D11)</f>
        <v>off</v>
      </c>
      <c r="E11" s="3" t="str">
        <f>IF('1) Signal List'!E11="","",'1) Signal List'!E11)</f>
        <v/>
      </c>
      <c r="F11" s="23" t="str">
        <f>IF('1) Signal List'!F11="","",'1) Signal List'!F11)</f>
        <v/>
      </c>
      <c r="G11" s="39" t="str">
        <f>IF('1) Signal List'!G11="","",'1) Signal List'!G11)</f>
        <v>DSU</v>
      </c>
      <c r="H11" s="120" t="str">
        <f>IF('1) Signal List'!H11="","",'1) Signal List'!H11)</f>
        <v xml:space="preserve">N/A </v>
      </c>
      <c r="I11" s="57" t="s">
        <v>71</v>
      </c>
      <c r="J11" s="58"/>
      <c r="K11" s="58"/>
      <c r="L11" s="59"/>
    </row>
    <row r="12" spans="1:12" ht="14.25" customHeight="1" x14ac:dyDescent="0.2">
      <c r="A12" s="8" t="str">
        <f>IF('1) Signal List'!A12="","",'1) Signal List'!A12)</f>
        <v>A4</v>
      </c>
      <c r="B12" s="23" t="str">
        <f>IF('1) Signal List'!B12="","",'1) Signal List'!B12)</f>
        <v>DSU Amber Alert Acknowledge</v>
      </c>
      <c r="C12" s="23" t="str">
        <f>IF('1) Signal List'!C12="","",'1) Signal List'!C12)</f>
        <v/>
      </c>
      <c r="D12" s="23" t="str">
        <f>IF('1) Signal List'!D12="","",'1) Signal List'!D12)</f>
        <v>on</v>
      </c>
      <c r="E12" s="3" t="str">
        <f>IF('1) Signal List'!E12="","",'1) Signal List'!E12)</f>
        <v/>
      </c>
      <c r="F12" s="23" t="str">
        <f>IF('1) Signal List'!F12="","",'1) Signal List'!F12)</f>
        <v/>
      </c>
      <c r="G12" s="39" t="str">
        <f>IF('1) Signal List'!G12="","",'1) Signal List'!G12)</f>
        <v>DSU</v>
      </c>
      <c r="H12" s="120" t="str">
        <f>IF('1) Signal List'!H12="","",'1) Signal List'!H12)</f>
        <v xml:space="preserve">N/A </v>
      </c>
      <c r="I12" s="57" t="s">
        <v>71</v>
      </c>
      <c r="J12" s="58"/>
      <c r="K12" s="58"/>
      <c r="L12" s="59"/>
    </row>
    <row r="13" spans="1:12" ht="14.25" customHeight="1" x14ac:dyDescent="0.2">
      <c r="A13" s="8" t="str">
        <f>IF('1) Signal List'!A13="","",'1) Signal List'!A13)</f>
        <v/>
      </c>
      <c r="B13" s="23" t="str">
        <f>IF('1) Signal List'!B13="","",'1) Signal List'!B13)</f>
        <v/>
      </c>
      <c r="C13" s="23" t="str">
        <f>IF('1) Signal List'!C13="","",'1) Signal List'!C13)</f>
        <v/>
      </c>
      <c r="D13" s="23" t="str">
        <f>IF('1) Signal List'!D13="","",'1) Signal List'!D13)</f>
        <v/>
      </c>
      <c r="E13" s="3" t="str">
        <f>IF('1) Signal List'!E13="","",'1) Signal List'!E13)</f>
        <v/>
      </c>
      <c r="F13" s="23" t="str">
        <f>IF('1) Signal List'!F13="","",'1) Signal List'!F13)</f>
        <v/>
      </c>
      <c r="G13" s="39" t="str">
        <f>IF('1) Signal List'!G13="","",'1) Signal List'!G13)</f>
        <v/>
      </c>
      <c r="H13" s="120" t="str">
        <f>IF('1) Signal List'!H13="","",'1) Signal List'!H13)</f>
        <v/>
      </c>
      <c r="I13" s="122"/>
      <c r="J13" s="123"/>
      <c r="K13" s="123"/>
      <c r="L13" s="124"/>
    </row>
    <row r="14" spans="1:12" ht="14.25" customHeight="1" x14ac:dyDescent="0.2">
      <c r="A14" s="8" t="str">
        <f>IF('1) Signal List'!A14="","",'1) Signal List'!A14)</f>
        <v>A5</v>
      </c>
      <c r="B14" s="23" t="str">
        <f>IF('1) Signal List'!B14="","",'1) Signal List'!B14)</f>
        <v>DSU Red Alert</v>
      </c>
      <c r="C14" s="23" t="str">
        <f>IF('1) Signal List'!C14="","",'1) Signal List'!C14)</f>
        <v/>
      </c>
      <c r="D14" s="23" t="str">
        <f>IF('1) Signal List'!D14="","",'1) Signal List'!D14)</f>
        <v>off</v>
      </c>
      <c r="E14" s="3" t="str">
        <f>IF('1) Signal List'!E14="","",'1) Signal List'!E14)</f>
        <v/>
      </c>
      <c r="F14" s="23" t="str">
        <f>IF('1) Signal List'!F14="","",'1) Signal List'!F14)</f>
        <v/>
      </c>
      <c r="G14" s="39" t="str">
        <f>IF('1) Signal List'!G14="","",'1) Signal List'!G14)</f>
        <v>DSU</v>
      </c>
      <c r="H14" s="120" t="str">
        <f>IF('1) Signal List'!H14="","",'1) Signal List'!H14)</f>
        <v xml:space="preserve">N/A </v>
      </c>
      <c r="I14" s="57" t="s">
        <v>71</v>
      </c>
      <c r="J14" s="58"/>
      <c r="K14" s="58"/>
      <c r="L14" s="59"/>
    </row>
    <row r="15" spans="1:12" ht="14.25" customHeight="1" x14ac:dyDescent="0.2">
      <c r="A15" s="8" t="str">
        <f>IF('1) Signal List'!A15="","",'1) Signal List'!A15)</f>
        <v>A6</v>
      </c>
      <c r="B15" s="23" t="str">
        <f>IF('1) Signal List'!B15="","",'1) Signal List'!B15)</f>
        <v>DSU Red Alert</v>
      </c>
      <c r="C15" s="23" t="str">
        <f>IF('1) Signal List'!C15="","",'1) Signal List'!C15)</f>
        <v/>
      </c>
      <c r="D15" s="23" t="str">
        <f>IF('1) Signal List'!D15="","",'1) Signal List'!D15)</f>
        <v>on</v>
      </c>
      <c r="E15" s="3" t="str">
        <f>IF('1) Signal List'!E15="","",'1) Signal List'!E15)</f>
        <v/>
      </c>
      <c r="F15" s="23" t="str">
        <f>IF('1) Signal List'!F15="","",'1) Signal List'!F15)</f>
        <v/>
      </c>
      <c r="G15" s="39" t="str">
        <f>IF('1) Signal List'!G15="","",'1) Signal List'!G15)</f>
        <v>DSU</v>
      </c>
      <c r="H15" s="120" t="str">
        <f>IF('1) Signal List'!H15="","",'1) Signal List'!H15)</f>
        <v xml:space="preserve">N/A </v>
      </c>
      <c r="I15" s="57" t="s">
        <v>71</v>
      </c>
      <c r="J15" s="58"/>
      <c r="K15" s="58"/>
      <c r="L15" s="59"/>
    </row>
    <row r="16" spans="1:12" ht="14.25" customHeight="1" x14ac:dyDescent="0.2">
      <c r="A16" s="8" t="str">
        <f>IF('1) Signal List'!A16="","",'1) Signal List'!A16)</f>
        <v>A7</v>
      </c>
      <c r="B16" s="23" t="str">
        <f>IF('1) Signal List'!B16="","",'1) Signal List'!B16)</f>
        <v>DSU Red Alert Acknowledge</v>
      </c>
      <c r="C16" s="23" t="str">
        <f>IF('1) Signal List'!C16="","",'1) Signal List'!C16)</f>
        <v/>
      </c>
      <c r="D16" s="23" t="str">
        <f>IF('1) Signal List'!D16="","",'1) Signal List'!D16)</f>
        <v>off</v>
      </c>
      <c r="E16" s="3" t="str">
        <f>IF('1) Signal List'!E16="","",'1) Signal List'!E16)</f>
        <v/>
      </c>
      <c r="F16" s="23" t="str">
        <f>IF('1) Signal List'!F16="","",'1) Signal List'!F16)</f>
        <v/>
      </c>
      <c r="G16" s="39" t="str">
        <f>IF('1) Signal List'!G16="","",'1) Signal List'!G16)</f>
        <v>DSU</v>
      </c>
      <c r="H16" s="120" t="str">
        <f>IF('1) Signal List'!H16="","",'1) Signal List'!H16)</f>
        <v xml:space="preserve">N/A </v>
      </c>
      <c r="I16" s="57" t="s">
        <v>71</v>
      </c>
      <c r="J16" s="58"/>
      <c r="K16" s="58"/>
      <c r="L16" s="59"/>
    </row>
    <row r="17" spans="1:12" ht="14.25" customHeight="1" x14ac:dyDescent="0.2">
      <c r="A17" s="8" t="str">
        <f>IF('1) Signal List'!A17="","",'1) Signal List'!A17)</f>
        <v>A8</v>
      </c>
      <c r="B17" s="64" t="str">
        <f>IF('1) Signal List'!B17="","",'1) Signal List'!B17)</f>
        <v>DSU Red Alert Acknowledge</v>
      </c>
      <c r="C17" s="23" t="str">
        <f>IF('1) Signal List'!C17="","",'1) Signal List'!C17)</f>
        <v/>
      </c>
      <c r="D17" s="23" t="str">
        <f>IF('1) Signal List'!D17="","",'1) Signal List'!D17)</f>
        <v>on</v>
      </c>
      <c r="E17" s="3" t="str">
        <f>IF('1) Signal List'!E17="","",'1) Signal List'!E17)</f>
        <v/>
      </c>
      <c r="F17" s="23" t="str">
        <f>IF('1) Signal List'!F17="","",'1) Signal List'!F17)</f>
        <v/>
      </c>
      <c r="G17" s="39" t="str">
        <f>IF('1) Signal List'!G17="","",'1) Signal List'!G17)</f>
        <v>DSU</v>
      </c>
      <c r="H17" s="120" t="str">
        <f>IF('1) Signal List'!H17="","",'1) Signal List'!H17)</f>
        <v xml:space="preserve">N/A </v>
      </c>
      <c r="I17" s="57" t="s">
        <v>71</v>
      </c>
      <c r="J17" s="58"/>
      <c r="K17" s="58"/>
      <c r="L17" s="59"/>
    </row>
    <row r="18" spans="1:12" ht="14.25" customHeight="1" x14ac:dyDescent="0.2">
      <c r="A18" s="8" t="str">
        <f>IF('1) Signal List'!A18="","",'1) Signal List'!A18)</f>
        <v/>
      </c>
      <c r="B18" s="64" t="str">
        <f>IF('1) Signal List'!B18="","",'1) Signal List'!B18)</f>
        <v/>
      </c>
      <c r="C18" s="23" t="str">
        <f>IF('1) Signal List'!C18="","",'1) Signal List'!C18)</f>
        <v/>
      </c>
      <c r="D18" s="23" t="str">
        <f>IF('1) Signal List'!D18="","",'1) Signal List'!D18)</f>
        <v/>
      </c>
      <c r="E18" s="3" t="str">
        <f>IF('1) Signal List'!E18="","",'1) Signal List'!E18)</f>
        <v/>
      </c>
      <c r="F18" s="23" t="str">
        <f>IF('1) Signal List'!F18="","",'1) Signal List'!F18)</f>
        <v/>
      </c>
      <c r="G18" s="39" t="str">
        <f>IF('1) Signal List'!G18="","",'1) Signal List'!G18)</f>
        <v/>
      </c>
      <c r="H18" s="120" t="str">
        <f>IF('1) Signal List'!H18="","",'1) Signal List'!H18)</f>
        <v/>
      </c>
      <c r="I18" s="122"/>
      <c r="J18" s="123"/>
      <c r="K18" s="123"/>
      <c r="L18" s="124"/>
    </row>
    <row r="19" spans="1:12" ht="14.25" customHeight="1" x14ac:dyDescent="0.2">
      <c r="A19" s="8" t="str">
        <f>IF('1) Signal List'!A19="","",'1) Signal List'!A19)</f>
        <v>A9</v>
      </c>
      <c r="B19" s="64" t="str">
        <f>IF('1) Signal List'!B19="","",'1) Signal List'!B19)</f>
        <v>DSU Blue Alert</v>
      </c>
      <c r="C19" s="23" t="str">
        <f>IF('1) Signal List'!C19="","",'1) Signal List'!C19)</f>
        <v/>
      </c>
      <c r="D19" s="23" t="str">
        <f>IF('1) Signal List'!D19="","",'1) Signal List'!D19)</f>
        <v>off</v>
      </c>
      <c r="E19" s="3" t="str">
        <f>IF('1) Signal List'!E19="","",'1) Signal List'!E19)</f>
        <v/>
      </c>
      <c r="F19" s="23" t="str">
        <f>IF('1) Signal List'!F19="","",'1) Signal List'!F19)</f>
        <v/>
      </c>
      <c r="G19" s="39" t="str">
        <f>IF('1) Signal List'!G19="","",'1) Signal List'!G19)</f>
        <v>DSU</v>
      </c>
      <c r="H19" s="120" t="str">
        <f>IF('1) Signal List'!H19="","",'1) Signal List'!H19)</f>
        <v xml:space="preserve">N/A </v>
      </c>
      <c r="I19" s="57" t="s">
        <v>71</v>
      </c>
      <c r="J19" s="58"/>
      <c r="K19" s="58"/>
      <c r="L19" s="59"/>
    </row>
    <row r="20" spans="1:12" ht="14.25" customHeight="1" x14ac:dyDescent="0.2">
      <c r="A20" s="8" t="str">
        <f>IF('1) Signal List'!A20="","",'1) Signal List'!A20)</f>
        <v>A10</v>
      </c>
      <c r="B20" s="64" t="str">
        <f>IF('1) Signal List'!B20="","",'1) Signal List'!B20)</f>
        <v>DSU Blue Alert</v>
      </c>
      <c r="C20" s="23" t="str">
        <f>IF('1) Signal List'!C20="","",'1) Signal List'!C20)</f>
        <v/>
      </c>
      <c r="D20" s="23" t="str">
        <f>IF('1) Signal List'!D20="","",'1) Signal List'!D20)</f>
        <v>on</v>
      </c>
      <c r="E20" s="3" t="str">
        <f>IF('1) Signal List'!E20="","",'1) Signal List'!E20)</f>
        <v/>
      </c>
      <c r="F20" s="23" t="str">
        <f>IF('1) Signal List'!F20="","",'1) Signal List'!F20)</f>
        <v/>
      </c>
      <c r="G20" s="39" t="str">
        <f>IF('1) Signal List'!G20="","",'1) Signal List'!G20)</f>
        <v>DSU</v>
      </c>
      <c r="H20" s="120" t="str">
        <f>IF('1) Signal List'!H20="","",'1) Signal List'!H20)</f>
        <v xml:space="preserve">N/A </v>
      </c>
      <c r="I20" s="57" t="s">
        <v>71</v>
      </c>
      <c r="J20" s="58"/>
      <c r="K20" s="58"/>
      <c r="L20" s="59"/>
    </row>
    <row r="21" spans="1:12" ht="14.25" customHeight="1" x14ac:dyDescent="0.2">
      <c r="A21" s="8" t="str">
        <f>IF('1) Signal List'!A21="","",'1) Signal List'!A21)</f>
        <v>A11</v>
      </c>
      <c r="B21" s="64" t="str">
        <f>IF('1) Signal List'!B21="","",'1) Signal List'!B21)</f>
        <v>DSU Blue Alert Acknowledge</v>
      </c>
      <c r="C21" s="23" t="str">
        <f>IF('1) Signal List'!C21="","",'1) Signal List'!C21)</f>
        <v/>
      </c>
      <c r="D21" s="23" t="str">
        <f>IF('1) Signal List'!D21="","",'1) Signal List'!D21)</f>
        <v>off</v>
      </c>
      <c r="E21" s="3" t="str">
        <f>IF('1) Signal List'!E21="","",'1) Signal List'!E21)</f>
        <v/>
      </c>
      <c r="F21" s="23" t="str">
        <f>IF('1) Signal List'!F21="","",'1) Signal List'!F21)</f>
        <v/>
      </c>
      <c r="G21" s="39" t="str">
        <f>IF('1) Signal List'!G21="","",'1) Signal List'!G21)</f>
        <v>DSU</v>
      </c>
      <c r="H21" s="120" t="str">
        <f>IF('1) Signal List'!H21="","",'1) Signal List'!H21)</f>
        <v xml:space="preserve">N/A </v>
      </c>
      <c r="I21" s="57" t="s">
        <v>71</v>
      </c>
      <c r="J21" s="58"/>
      <c r="K21" s="58"/>
      <c r="L21" s="59"/>
    </row>
    <row r="22" spans="1:12" ht="14.25" customHeight="1" x14ac:dyDescent="0.2">
      <c r="A22" s="8" t="str">
        <f>IF('1) Signal List'!A22="","",'1) Signal List'!A22)</f>
        <v>A12</v>
      </c>
      <c r="B22" s="64" t="str">
        <f>IF('1) Signal List'!B22="","",'1) Signal List'!B22)</f>
        <v>DSU Blue Alert Acknowledge</v>
      </c>
      <c r="C22" s="23" t="str">
        <f>IF('1) Signal List'!C22="","",'1) Signal List'!C22)</f>
        <v/>
      </c>
      <c r="D22" s="23" t="str">
        <f>IF('1) Signal List'!D22="","",'1) Signal List'!D22)</f>
        <v>on</v>
      </c>
      <c r="E22" s="3" t="str">
        <f>IF('1) Signal List'!E22="","",'1) Signal List'!E22)</f>
        <v/>
      </c>
      <c r="F22" s="23" t="str">
        <f>IF('1) Signal List'!F22="","",'1) Signal List'!F22)</f>
        <v/>
      </c>
      <c r="G22" s="39" t="str">
        <f>IF('1) Signal List'!G22="","",'1) Signal List'!G22)</f>
        <v>DSU</v>
      </c>
      <c r="H22" s="120" t="str">
        <f>IF('1) Signal List'!H22="","",'1) Signal List'!H22)</f>
        <v xml:space="preserve">N/A </v>
      </c>
      <c r="I22" s="57" t="s">
        <v>71</v>
      </c>
      <c r="J22" s="58"/>
      <c r="K22" s="58"/>
      <c r="L22" s="59"/>
    </row>
    <row r="23" spans="1:12" ht="14.25" customHeight="1" x14ac:dyDescent="0.2">
      <c r="A23" s="8" t="str">
        <f>IF('1) Signal List'!A23="","",'1) Signal List'!A23)</f>
        <v/>
      </c>
      <c r="B23" s="37" t="str">
        <f>IF('1) Signal List'!B23="","",'1) Signal List'!B23)</f>
        <v/>
      </c>
      <c r="C23" s="5" t="str">
        <f>IF('1) Signal List'!C23="","",'1) Signal List'!C23)</f>
        <v/>
      </c>
      <c r="D23" s="24" t="str">
        <f>IF('1) Signal List'!D23="","",'1) Signal List'!D23)</f>
        <v/>
      </c>
      <c r="E23" s="25" t="str">
        <f>IF('1) Signal List'!E23="","",'1) Signal List'!E23)</f>
        <v/>
      </c>
      <c r="F23" s="23" t="str">
        <f>IF('1) Signal List'!F23="","",'1) Signal List'!F23)</f>
        <v/>
      </c>
      <c r="G23" s="39" t="str">
        <f>IF('1) Signal List'!G23="","",'1) Signal List'!G23)</f>
        <v/>
      </c>
      <c r="H23" s="120" t="str">
        <f>IF('1) Signal List'!H23="","",'1) Signal List'!H23)</f>
        <v/>
      </c>
      <c r="I23" s="122"/>
      <c r="J23" s="123"/>
      <c r="K23" s="123"/>
      <c r="L23" s="124"/>
    </row>
    <row r="24" spans="1:12" ht="14.25" customHeight="1" x14ac:dyDescent="0.2">
      <c r="A24" s="8" t="str">
        <f>IF('1) Signal List'!A24="","",'1) Signal List'!A24)</f>
        <v/>
      </c>
      <c r="B24" s="37" t="str">
        <f>IF('1) Signal List'!B24="","",'1) Signal List'!B24)</f>
        <v/>
      </c>
      <c r="C24" s="5" t="str">
        <f>IF('1) Signal List'!C24="","",'1) Signal List'!C24)</f>
        <v/>
      </c>
      <c r="D24" s="24" t="str">
        <f>IF('1) Signal List'!D24="","",'1) Signal List'!D24)</f>
        <v/>
      </c>
      <c r="E24" s="25" t="str">
        <f>IF('1) Signal List'!E24="","",'1) Signal List'!E24)</f>
        <v/>
      </c>
      <c r="F24" s="23" t="str">
        <f>IF('1) Signal List'!F24="","",'1) Signal List'!F24)</f>
        <v/>
      </c>
      <c r="G24" s="39" t="str">
        <f>IF('1) Signal List'!G24="","",'1) Signal List'!G24)</f>
        <v/>
      </c>
      <c r="H24" s="120" t="str">
        <f>IF('1) Signal List'!H24="","",'1) Signal List'!H24)</f>
        <v/>
      </c>
      <c r="I24" s="122"/>
      <c r="J24" s="123"/>
      <c r="K24" s="123"/>
      <c r="L24" s="124"/>
    </row>
    <row r="25" spans="1:12" ht="14.25" customHeight="1" x14ac:dyDescent="0.2">
      <c r="A25" s="8" t="str">
        <f>IF('1) Signal List'!A25="","",'1) Signal List'!A25)</f>
        <v/>
      </c>
      <c r="B25" s="23" t="str">
        <f>IF('1) Signal List'!B25="","",'1) Signal List'!B25)</f>
        <v/>
      </c>
      <c r="C25" s="23" t="str">
        <f>IF('1) Signal List'!C25="","",'1) Signal List'!C25)</f>
        <v/>
      </c>
      <c r="D25" s="23" t="str">
        <f>IF('1) Signal List'!D25="","",'1) Signal List'!D25)</f>
        <v/>
      </c>
      <c r="E25" s="3" t="str">
        <f>IF('1) Signal List'!E25="","",'1) Signal List'!E25)</f>
        <v/>
      </c>
      <c r="F25" s="23" t="str">
        <f>IF('1) Signal List'!F25="","",'1) Signal List'!F25)</f>
        <v/>
      </c>
      <c r="G25" s="39" t="str">
        <f>IF('1) Signal List'!G25="","",'1) Signal List'!G25)</f>
        <v/>
      </c>
      <c r="H25" s="120" t="str">
        <f>IF('1) Signal List'!H25="","",'1) Signal List'!H25)</f>
        <v/>
      </c>
      <c r="I25" s="122"/>
      <c r="J25" s="123"/>
      <c r="K25" s="123"/>
      <c r="L25" s="124"/>
    </row>
    <row r="26" spans="1:12" ht="14.25" customHeight="1" x14ac:dyDescent="0.2">
      <c r="A26" s="8" t="str">
        <f>IF('1) Signal List'!A26="","",'1) Signal List'!A26)</f>
        <v/>
      </c>
      <c r="B26" s="23" t="str">
        <f>IF('1) Signal List'!B26="","",'1) Signal List'!B26)</f>
        <v/>
      </c>
      <c r="C26" s="23" t="str">
        <f>IF('1) Signal List'!C26="","",'1) Signal List'!C26)</f>
        <v/>
      </c>
      <c r="D26" s="23" t="str">
        <f>IF('1) Signal List'!D26="","",'1) Signal List'!D26)</f>
        <v/>
      </c>
      <c r="E26" s="3" t="str">
        <f>IF('1) Signal List'!E26="","",'1) Signal List'!E26)</f>
        <v/>
      </c>
      <c r="F26" s="23" t="str">
        <f>IF('1) Signal List'!F26="","",'1) Signal List'!F26)</f>
        <v/>
      </c>
      <c r="G26" s="39" t="str">
        <f>IF('1) Signal List'!G26="","",'1) Signal List'!G26)</f>
        <v/>
      </c>
      <c r="H26" s="120" t="str">
        <f>IF('1) Signal List'!H26="","",'1) Signal List'!H26)</f>
        <v/>
      </c>
      <c r="I26" s="122"/>
      <c r="J26" s="123"/>
      <c r="K26" s="123"/>
      <c r="L26" s="124"/>
    </row>
    <row r="27" spans="1:12" ht="14.25" customHeight="1" x14ac:dyDescent="0.2">
      <c r="A27" s="8" t="str">
        <f>IF('1) Signal List'!A27="","",'1) Signal List'!A27)</f>
        <v/>
      </c>
      <c r="B27" s="23" t="str">
        <f>IF('1) Signal List'!B27="","",'1) Signal List'!B27)</f>
        <v/>
      </c>
      <c r="C27" s="23" t="str">
        <f>IF('1) Signal List'!C27="","",'1) Signal List'!C27)</f>
        <v/>
      </c>
      <c r="D27" s="23" t="str">
        <f>IF('1) Signal List'!D27="","",'1) Signal List'!D27)</f>
        <v/>
      </c>
      <c r="E27" s="3" t="str">
        <f>IF('1) Signal List'!E27="","",'1) Signal List'!E27)</f>
        <v/>
      </c>
      <c r="F27" s="23" t="str">
        <f>IF('1) Signal List'!F27="","",'1) Signal List'!F27)</f>
        <v/>
      </c>
      <c r="G27" s="39" t="str">
        <f>IF('1) Signal List'!G27="","",'1) Signal List'!G27)</f>
        <v/>
      </c>
      <c r="H27" s="120" t="str">
        <f>IF('1) Signal List'!H27="","",'1) Signal List'!H27)</f>
        <v/>
      </c>
      <c r="I27" s="122"/>
      <c r="J27" s="123"/>
      <c r="K27" s="123"/>
      <c r="L27" s="124"/>
    </row>
    <row r="28" spans="1:12" ht="14.25" customHeight="1" x14ac:dyDescent="0.2">
      <c r="A28" s="8" t="str">
        <f>IF('1) Signal List'!A28="","",'1) Signal List'!A28)</f>
        <v/>
      </c>
      <c r="B28" s="23" t="str">
        <f>IF('1) Signal List'!B28="","",'1) Signal List'!B28)</f>
        <v/>
      </c>
      <c r="C28" s="23" t="str">
        <f>IF('1) Signal List'!C28="","",'1) Signal List'!C28)</f>
        <v/>
      </c>
      <c r="D28" s="23" t="str">
        <f>IF('1) Signal List'!D28="","",'1) Signal List'!D28)</f>
        <v/>
      </c>
      <c r="E28" s="3" t="str">
        <f>IF('1) Signal List'!E28="","",'1) Signal List'!E28)</f>
        <v/>
      </c>
      <c r="F28" s="23" t="str">
        <f>IF('1) Signal List'!F28="","",'1) Signal List'!F28)</f>
        <v/>
      </c>
      <c r="G28" s="39" t="str">
        <f>IF('1) Signal List'!G28="","",'1) Signal List'!G28)</f>
        <v/>
      </c>
      <c r="H28" s="120" t="str">
        <f>IF('1) Signal List'!H28="","",'1) Signal List'!H28)</f>
        <v/>
      </c>
      <c r="I28" s="122"/>
      <c r="J28" s="123"/>
      <c r="K28" s="123"/>
      <c r="L28" s="124"/>
    </row>
    <row r="29" spans="1:12" ht="14.25" customHeight="1" x14ac:dyDescent="0.2">
      <c r="A29" s="8" t="str">
        <f>IF('1) Signal List'!A29="","",'1) Signal List'!A29)</f>
        <v/>
      </c>
      <c r="B29" s="23" t="str">
        <f>IF('1) Signal List'!B29="","",'1) Signal List'!B29)</f>
        <v/>
      </c>
      <c r="C29" s="23" t="str">
        <f>IF('1) Signal List'!C29="","",'1) Signal List'!C29)</f>
        <v/>
      </c>
      <c r="D29" s="23" t="str">
        <f>IF('1) Signal List'!D29="","",'1) Signal List'!D29)</f>
        <v/>
      </c>
      <c r="E29" s="3" t="str">
        <f>IF('1) Signal List'!E29="","",'1) Signal List'!E29)</f>
        <v/>
      </c>
      <c r="F29" s="23" t="str">
        <f>IF('1) Signal List'!F29="","",'1) Signal List'!F29)</f>
        <v/>
      </c>
      <c r="G29" s="39" t="str">
        <f>IF('1) Signal List'!G29="","",'1) Signal List'!G29)</f>
        <v/>
      </c>
      <c r="H29" s="120" t="str">
        <f>IF('1) Signal List'!H29="","",'1) Signal List'!H29)</f>
        <v/>
      </c>
      <c r="I29" s="122"/>
      <c r="J29" s="123"/>
      <c r="K29" s="123"/>
      <c r="L29" s="124"/>
    </row>
    <row r="30" spans="1:12" ht="14.25" customHeight="1" x14ac:dyDescent="0.2">
      <c r="A30" s="8" t="str">
        <f>IF('1) Signal List'!A30="","",'1) Signal List'!A30)</f>
        <v/>
      </c>
      <c r="B30" s="23" t="str">
        <f>IF('1) Signal List'!B30="","",'1) Signal List'!B30)</f>
        <v/>
      </c>
      <c r="C30" s="23" t="str">
        <f>IF('1) Signal List'!C30="","",'1) Signal List'!C30)</f>
        <v/>
      </c>
      <c r="D30" s="23" t="str">
        <f>IF('1) Signal List'!D30="","",'1) Signal List'!D30)</f>
        <v/>
      </c>
      <c r="E30" s="3" t="str">
        <f>IF('1) Signal List'!E30="","",'1) Signal List'!E30)</f>
        <v/>
      </c>
      <c r="F30" s="23" t="str">
        <f>IF('1) Signal List'!F30="","",'1) Signal List'!F30)</f>
        <v/>
      </c>
      <c r="G30" s="39" t="str">
        <f>IF('1) Signal List'!G30="","",'1) Signal List'!G30)</f>
        <v/>
      </c>
      <c r="H30" s="120" t="str">
        <f>IF('1) Signal List'!H30="","",'1) Signal List'!H30)</f>
        <v/>
      </c>
      <c r="I30" s="122"/>
      <c r="J30" s="123"/>
      <c r="K30" s="123"/>
      <c r="L30" s="124"/>
    </row>
    <row r="31" spans="1:12" ht="14.25" customHeight="1" x14ac:dyDescent="0.2">
      <c r="A31" s="8" t="str">
        <f>IF('1) Signal List'!A31="","",'1) Signal List'!A31)</f>
        <v/>
      </c>
      <c r="B31" s="23" t="str">
        <f>IF('1) Signal List'!B31="","",'1) Signal List'!B31)</f>
        <v/>
      </c>
      <c r="C31" s="23" t="str">
        <f>IF('1) Signal List'!C31="","",'1) Signal List'!C31)</f>
        <v/>
      </c>
      <c r="D31" s="23" t="str">
        <f>IF('1) Signal List'!D31="","",'1) Signal List'!D31)</f>
        <v/>
      </c>
      <c r="E31" s="3" t="str">
        <f>IF('1) Signal List'!E31="","",'1) Signal List'!E31)</f>
        <v/>
      </c>
      <c r="F31" s="23" t="str">
        <f>IF('1) Signal List'!F31="","",'1) Signal List'!F31)</f>
        <v/>
      </c>
      <c r="G31" s="39" t="str">
        <f>IF('1) Signal List'!G31="","",'1) Signal List'!G31)</f>
        <v/>
      </c>
      <c r="H31" s="120" t="str">
        <f>IF('1) Signal List'!H31="","",'1) Signal List'!H31)</f>
        <v/>
      </c>
      <c r="I31" s="122"/>
      <c r="J31" s="123"/>
      <c r="K31" s="123"/>
      <c r="L31" s="124"/>
    </row>
    <row r="32" spans="1:12" ht="14.25" customHeight="1" x14ac:dyDescent="0.2">
      <c r="A32" s="8" t="str">
        <f>IF('1) Signal List'!A32="","",'1) Signal List'!A32)</f>
        <v/>
      </c>
      <c r="B32" s="23" t="str">
        <f>IF('1) Signal List'!B32="","",'1) Signal List'!B32)</f>
        <v/>
      </c>
      <c r="C32" s="23" t="str">
        <f>IF('1) Signal List'!C32="","",'1) Signal List'!C32)</f>
        <v/>
      </c>
      <c r="D32" s="23" t="str">
        <f>IF('1) Signal List'!D32="","",'1) Signal List'!D32)</f>
        <v/>
      </c>
      <c r="E32" s="3" t="str">
        <f>IF('1) Signal List'!E32="","",'1) Signal List'!E32)</f>
        <v/>
      </c>
      <c r="F32" s="23" t="str">
        <f>IF('1) Signal List'!F32="","",'1) Signal List'!F32)</f>
        <v/>
      </c>
      <c r="G32" s="39" t="str">
        <f>IF('1) Signal List'!G32="","",'1) Signal List'!G32)</f>
        <v/>
      </c>
      <c r="H32" s="120" t="str">
        <f>IF('1) Signal List'!H32="","",'1) Signal List'!H32)</f>
        <v/>
      </c>
      <c r="I32" s="122"/>
      <c r="J32" s="123"/>
      <c r="K32" s="123"/>
      <c r="L32" s="124"/>
    </row>
    <row r="33" spans="1:12" ht="14.25" customHeight="1" x14ac:dyDescent="0.2">
      <c r="A33" s="8" t="str">
        <f>IF('1) Signal List'!A33="","",'1) Signal List'!A33)</f>
        <v/>
      </c>
      <c r="B33" s="23" t="str">
        <f>IF('1) Signal List'!B33="","",'1) Signal List'!B33)</f>
        <v/>
      </c>
      <c r="C33" s="5" t="str">
        <f>IF('1) Signal List'!C33="","",'1) Signal List'!C33)</f>
        <v/>
      </c>
      <c r="D33" s="24" t="str">
        <f>IF('1) Signal List'!D33="","",'1) Signal List'!D33)</f>
        <v/>
      </c>
      <c r="E33" s="25" t="str">
        <f>IF('1) Signal List'!E33="","",'1) Signal List'!E33)</f>
        <v/>
      </c>
      <c r="F33" s="23" t="str">
        <f>IF('1) Signal List'!F33="","",'1) Signal List'!F33)</f>
        <v/>
      </c>
      <c r="G33" s="21" t="str">
        <f>IF('1) Signal List'!G33="","",'1) Signal List'!G33)</f>
        <v/>
      </c>
      <c r="H33" s="119" t="str">
        <f>IF('1) Signal List'!H33="","",'1) Signal List'!H33)</f>
        <v/>
      </c>
      <c r="I33" s="122"/>
      <c r="J33" s="123"/>
      <c r="K33" s="123"/>
      <c r="L33" s="124"/>
    </row>
    <row r="34" spans="1:12" ht="14.25" customHeight="1" x14ac:dyDescent="0.2">
      <c r="A34" s="8" t="str">
        <f>IF('1) Signal List'!A34="","",'1) Signal List'!A34)</f>
        <v/>
      </c>
      <c r="B34" s="278" t="str">
        <f>IF('1) Signal List'!B34="","",'1) Signal List'!B34)</f>
        <v/>
      </c>
      <c r="C34" s="23" t="str">
        <f>IF('1) Signal List'!C34="","",'1) Signal List'!C34)</f>
        <v/>
      </c>
      <c r="D34" s="23" t="str">
        <f>IF('1) Signal List'!D34="","",'1) Signal List'!D34)</f>
        <v/>
      </c>
      <c r="E34" s="3" t="str">
        <f>IF('1) Signal List'!E34="","",'1) Signal List'!E34)</f>
        <v/>
      </c>
      <c r="F34" s="23" t="str">
        <f>IF('1) Signal List'!F34="","",'1) Signal List'!F34)</f>
        <v/>
      </c>
      <c r="G34" s="21" t="str">
        <f>IF('1) Signal List'!G34="","",'1) Signal List'!G34)</f>
        <v/>
      </c>
      <c r="H34" s="119" t="str">
        <f>IF('1) Signal List'!H34="","",'1) Signal List'!H34)</f>
        <v/>
      </c>
      <c r="I34" s="122"/>
      <c r="J34" s="123"/>
      <c r="K34" s="123"/>
      <c r="L34" s="124"/>
    </row>
    <row r="35" spans="1:12" ht="14.25" customHeight="1" x14ac:dyDescent="0.2">
      <c r="A35" s="8" t="str">
        <f>IF('1) Signal List'!A35="","",'1) Signal List'!A35)</f>
        <v/>
      </c>
      <c r="B35" s="36" t="str">
        <f>IF('1) Signal List'!B35="","",'1) Signal List'!B35)</f>
        <v/>
      </c>
      <c r="C35" s="23" t="str">
        <f>IF('1) Signal List'!C35="","",'1) Signal List'!C35)</f>
        <v/>
      </c>
      <c r="D35" s="23" t="str">
        <f>IF('1) Signal List'!D35="","",'1) Signal List'!D35)</f>
        <v/>
      </c>
      <c r="E35" s="3" t="str">
        <f>IF('1) Signal List'!E35="","",'1) Signal List'!E35)</f>
        <v/>
      </c>
      <c r="F35" s="23" t="str">
        <f>IF('1) Signal List'!F35="","",'1) Signal List'!F35)</f>
        <v/>
      </c>
      <c r="G35" s="39" t="str">
        <f>IF('1) Signal List'!G35="","",'1) Signal List'!G35)</f>
        <v/>
      </c>
      <c r="H35" s="120" t="str">
        <f>IF('1) Signal List'!H35="","",'1) Signal List'!H35)</f>
        <v/>
      </c>
      <c r="I35" s="122"/>
      <c r="J35" s="123"/>
      <c r="K35" s="123"/>
      <c r="L35" s="124"/>
    </row>
    <row r="36" spans="1:12" ht="14.25" customHeight="1" x14ac:dyDescent="0.2">
      <c r="A36" s="8" t="str">
        <f>IF('1) Signal List'!A36="","",'1) Signal List'!A36)</f>
        <v/>
      </c>
      <c r="B36" s="36" t="str">
        <f>IF('1) Signal List'!B36="","",'1) Signal List'!B36)</f>
        <v/>
      </c>
      <c r="C36" s="23" t="str">
        <f>IF('1) Signal List'!C36="","",'1) Signal List'!C36)</f>
        <v/>
      </c>
      <c r="D36" s="23" t="str">
        <f>IF('1) Signal List'!D36="","",'1) Signal List'!D36)</f>
        <v/>
      </c>
      <c r="E36" s="3" t="str">
        <f>IF('1) Signal List'!E36="","",'1) Signal List'!E36)</f>
        <v/>
      </c>
      <c r="F36" s="23" t="str">
        <f>IF('1) Signal List'!F36="","",'1) Signal List'!F36)</f>
        <v/>
      </c>
      <c r="G36" s="39" t="str">
        <f>IF('1) Signal List'!G36="","",'1) Signal List'!G36)</f>
        <v/>
      </c>
      <c r="H36" s="120" t="str">
        <f>IF('1) Signal List'!H36="","",'1) Signal List'!H36)</f>
        <v/>
      </c>
      <c r="I36" s="122"/>
      <c r="J36" s="123"/>
      <c r="K36" s="123"/>
      <c r="L36" s="124"/>
    </row>
    <row r="37" spans="1:12" ht="14.25" customHeight="1" x14ac:dyDescent="0.2">
      <c r="A37" s="8" t="str">
        <f>IF('1) Signal List'!A37="","",'1) Signal List'!A37)</f>
        <v/>
      </c>
      <c r="B37" s="64" t="str">
        <f>IF('1) Signal List'!B37="","",'1) Signal List'!B37)</f>
        <v/>
      </c>
      <c r="C37" s="23" t="str">
        <f>IF('1) Signal List'!C37="","",'1) Signal List'!C37)</f>
        <v/>
      </c>
      <c r="D37" s="23" t="str">
        <f>IF('1) Signal List'!D37="","",'1) Signal List'!D37)</f>
        <v/>
      </c>
      <c r="E37" s="3" t="str">
        <f>IF('1) Signal List'!E37="","",'1) Signal List'!E37)</f>
        <v/>
      </c>
      <c r="F37" s="23" t="str">
        <f>IF('1) Signal List'!F37="","",'1) Signal List'!F37)</f>
        <v/>
      </c>
      <c r="G37" s="39" t="str">
        <f>IF('1) Signal List'!G37="","",'1) Signal List'!G37)</f>
        <v/>
      </c>
      <c r="H37" s="120" t="str">
        <f>IF('1) Signal List'!H37="","",'1) Signal List'!H37)</f>
        <v/>
      </c>
      <c r="I37" s="122"/>
      <c r="J37" s="123"/>
      <c r="K37" s="123"/>
      <c r="L37" s="124"/>
    </row>
    <row r="38" spans="1:12" ht="14.25" customHeight="1" x14ac:dyDescent="0.2">
      <c r="A38" s="8" t="str">
        <f>IF('1) Signal List'!A38="","",'1) Signal List'!A38)</f>
        <v/>
      </c>
      <c r="B38" s="64" t="str">
        <f>IF('1) Signal List'!B38="","",'1) Signal List'!B38)</f>
        <v/>
      </c>
      <c r="C38" s="23" t="str">
        <f>IF('1) Signal List'!C38="","",'1) Signal List'!C38)</f>
        <v/>
      </c>
      <c r="D38" s="23" t="str">
        <f>IF('1) Signal List'!D38="","",'1) Signal List'!D38)</f>
        <v/>
      </c>
      <c r="E38" s="3" t="str">
        <f>IF('1) Signal List'!E38="","",'1) Signal List'!E38)</f>
        <v/>
      </c>
      <c r="F38" s="23" t="str">
        <f>IF('1) Signal List'!F38="","",'1) Signal List'!F38)</f>
        <v/>
      </c>
      <c r="G38" s="39" t="str">
        <f>IF('1) Signal List'!G38="","",'1) Signal List'!G38)</f>
        <v/>
      </c>
      <c r="H38" s="120" t="str">
        <f>IF('1) Signal List'!H38="","",'1) Signal List'!H38)</f>
        <v/>
      </c>
      <c r="I38" s="122"/>
      <c r="J38" s="123"/>
      <c r="K38" s="123"/>
      <c r="L38" s="124"/>
    </row>
    <row r="39" spans="1:12" ht="14.25" customHeight="1" x14ac:dyDescent="0.2">
      <c r="A39" s="8" t="str">
        <f>IF('1) Signal List'!A39="","",'1) Signal List'!A39)</f>
        <v/>
      </c>
      <c r="B39" s="64" t="str">
        <f>IF('1) Signal List'!B39="","",'1) Signal List'!B39)</f>
        <v/>
      </c>
      <c r="C39" s="23" t="str">
        <f>IF('1) Signal List'!C39="","",'1) Signal List'!C39)</f>
        <v/>
      </c>
      <c r="D39" s="23" t="str">
        <f>IF('1) Signal List'!D39="","",'1) Signal List'!D39)</f>
        <v/>
      </c>
      <c r="E39" s="3" t="str">
        <f>IF('1) Signal List'!E39="","",'1) Signal List'!E39)</f>
        <v/>
      </c>
      <c r="F39" s="23" t="str">
        <f>IF('1) Signal List'!F39="","",'1) Signal List'!F39)</f>
        <v/>
      </c>
      <c r="G39" s="39" t="str">
        <f>IF('1) Signal List'!G39="","",'1) Signal List'!G39)</f>
        <v/>
      </c>
      <c r="H39" s="120" t="str">
        <f>IF('1) Signal List'!H39="","",'1) Signal List'!H39)</f>
        <v/>
      </c>
      <c r="I39" s="122"/>
      <c r="J39" s="123"/>
      <c r="K39" s="123"/>
      <c r="L39" s="124"/>
    </row>
    <row r="40" spans="1:12" ht="14.25" customHeight="1" x14ac:dyDescent="0.2">
      <c r="A40" s="8" t="str">
        <f>IF('1) Signal List'!A40="","",'1) Signal List'!A40)</f>
        <v/>
      </c>
      <c r="B40" s="64" t="str">
        <f>IF('1) Signal List'!B40="","",'1) Signal List'!B40)</f>
        <v/>
      </c>
      <c r="C40" s="23" t="str">
        <f>IF('1) Signal List'!C40="","",'1) Signal List'!C40)</f>
        <v/>
      </c>
      <c r="D40" s="23" t="str">
        <f>IF('1) Signal List'!D40="","",'1) Signal List'!D40)</f>
        <v/>
      </c>
      <c r="E40" s="3" t="str">
        <f>IF('1) Signal List'!E40="","",'1) Signal List'!E40)</f>
        <v/>
      </c>
      <c r="F40" s="23" t="str">
        <f>IF('1) Signal List'!F40="","",'1) Signal List'!F40)</f>
        <v/>
      </c>
      <c r="G40" s="39" t="str">
        <f>IF('1) Signal List'!G40="","",'1) Signal List'!G40)</f>
        <v/>
      </c>
      <c r="H40" s="120" t="str">
        <f>IF('1) Signal List'!H40="","",'1) Signal List'!H40)</f>
        <v/>
      </c>
      <c r="I40" s="122"/>
      <c r="J40" s="123"/>
      <c r="K40" s="123"/>
      <c r="L40" s="124"/>
    </row>
    <row r="41" spans="1:12" ht="14.25" customHeight="1" x14ac:dyDescent="0.2">
      <c r="A41" s="8" t="str">
        <f>IF('1) Signal List'!A41="","",'1) Signal List'!A41)</f>
        <v/>
      </c>
      <c r="B41" s="23" t="str">
        <f>IF('1) Signal List'!B41="","",'1) Signal List'!B41)</f>
        <v/>
      </c>
      <c r="C41" s="23" t="str">
        <f>IF('1) Signal List'!C41="","",'1) Signal List'!C41)</f>
        <v/>
      </c>
      <c r="D41" s="23" t="str">
        <f>IF('1) Signal List'!D41="","",'1) Signal List'!D41)</f>
        <v/>
      </c>
      <c r="E41" s="3" t="str">
        <f>IF('1) Signal List'!E41="","",'1) Signal List'!E41)</f>
        <v/>
      </c>
      <c r="F41" s="23" t="str">
        <f>IF('1) Signal List'!F41="","",'1) Signal List'!F41)</f>
        <v/>
      </c>
      <c r="G41" s="21" t="str">
        <f>IF('1) Signal List'!G41="","",'1) Signal List'!G41)</f>
        <v/>
      </c>
      <c r="H41" s="119" t="str">
        <f>IF('1) Signal List'!H41="","",'1) Signal List'!H41)</f>
        <v/>
      </c>
      <c r="I41" s="122"/>
      <c r="J41" s="123"/>
      <c r="K41" s="123"/>
      <c r="L41" s="124"/>
    </row>
    <row r="42" spans="1:12" ht="14.25" customHeight="1" x14ac:dyDescent="0.2">
      <c r="A42" s="8" t="str">
        <f>IF('1) Signal List'!A42="","",'1) Signal List'!A42)</f>
        <v/>
      </c>
      <c r="B42" s="636" t="str">
        <f>IF('1) Signal List'!B42="","",'1) Signal List'!B42)</f>
        <v>Recommended cable 15-pair, 15 x 2 x 0.6sqmm, Twisted-Pair (TP), stranded</v>
      </c>
      <c r="C42" s="635"/>
      <c r="D42" s="635"/>
      <c r="E42" s="635"/>
      <c r="F42" s="550"/>
      <c r="G42" s="21" t="str">
        <f>IF('1) Signal List'!G42="","",'1) Signal List'!G42)</f>
        <v/>
      </c>
      <c r="H42" s="119" t="str">
        <f>IF('1) Signal List'!H42="","",'1) Signal List'!H42)</f>
        <v/>
      </c>
      <c r="I42" s="122"/>
      <c r="J42" s="123"/>
      <c r="K42" s="123"/>
      <c r="L42" s="124"/>
    </row>
    <row r="43" spans="1:12" ht="14.25" customHeight="1" x14ac:dyDescent="0.2">
      <c r="A43" s="8" t="str">
        <f>IF('1) Signal List'!A43="","",'1) Signal List'!A43)</f>
        <v/>
      </c>
      <c r="B43" s="23" t="str">
        <f>IF('1) Signal List'!B43="","",'1) Signal List'!B43)</f>
        <v/>
      </c>
      <c r="C43" s="23" t="str">
        <f>IF('1) Signal List'!C43="","",'1) Signal List'!C43)</f>
        <v/>
      </c>
      <c r="D43" s="23" t="str">
        <f>IF('1) Signal List'!D43="","",'1) Signal List'!D43)</f>
        <v/>
      </c>
      <c r="E43" s="3" t="str">
        <f>IF('1) Signal List'!E43="","",'1) Signal List'!E43)</f>
        <v/>
      </c>
      <c r="F43" s="23" t="str">
        <f>IF('1) Signal List'!F43="","",'1) Signal List'!F43)</f>
        <v/>
      </c>
      <c r="G43" s="21" t="str">
        <f>IF('1) Signal List'!G43="","",'1) Signal List'!G43)</f>
        <v/>
      </c>
      <c r="H43" s="119" t="str">
        <f>IF('1) Signal List'!H43="","",'1) Signal List'!H43)</f>
        <v/>
      </c>
      <c r="I43" s="122"/>
      <c r="J43" s="123"/>
      <c r="K43" s="123"/>
      <c r="L43" s="124"/>
    </row>
    <row r="44" spans="1:12" ht="13.5" thickBot="1" x14ac:dyDescent="0.25">
      <c r="A44" s="17" t="str">
        <f>IF('1) Signal List'!A44="","",'1) Signal List'!A44)</f>
        <v>ETIE Ref</v>
      </c>
      <c r="B44" s="18" t="str">
        <f>IF('1) Signal List'!B44="","",'1) Signal List'!B44)</f>
        <v>Analogue Input Signals (to EirGrid)</v>
      </c>
      <c r="C44" s="29" t="str">
        <f>IF('1) Signal List'!C44="","",'1) Signal List'!C44)</f>
        <v/>
      </c>
      <c r="D44" s="29" t="str">
        <f>IF('1) Signal List'!D44="","",'1) Signal List'!D44)</f>
        <v/>
      </c>
      <c r="E44" s="19" t="str">
        <f>IF('1) Signal List'!E44="","",'1) Signal List'!E44)</f>
        <v/>
      </c>
      <c r="F44" s="29" t="str">
        <f>IF('1) Signal List'!F44="","",'1) Signal List'!F44)</f>
        <v/>
      </c>
      <c r="G44" s="20" t="str">
        <f>IF('1) Signal List'!G44="","",'1) Signal List'!G44)</f>
        <v>Provided by</v>
      </c>
      <c r="H44" s="117" t="str">
        <f>IF('1) Signal List'!H44="","",'1) Signal List'!H44)</f>
        <v>TSO Pass-through to</v>
      </c>
      <c r="I44" s="279"/>
      <c r="J44" s="280"/>
      <c r="K44" s="280"/>
      <c r="L44" s="281"/>
    </row>
    <row r="45" spans="1:12" ht="14.25" customHeight="1" thickTop="1" x14ac:dyDescent="0.2">
      <c r="A45" s="30" t="str">
        <f>IF('1) Signal List'!A45="","",'1) Signal List'!A45)</f>
        <v/>
      </c>
      <c r="B45" s="23" t="str">
        <f>IF('1) Signal List'!B45="","",'1) Signal List'!B45)</f>
        <v/>
      </c>
      <c r="C45" s="23" t="str">
        <f>IF('1) Signal List'!C45="","",'1) Signal List'!C45)</f>
        <v/>
      </c>
      <c r="D45" s="23" t="str">
        <f>IF('1) Signal List'!D45="","",'1) Signal List'!D45)</f>
        <v/>
      </c>
      <c r="E45" s="3" t="str">
        <f>IF('1) Signal List'!E45="","",'1) Signal List'!E45)</f>
        <v/>
      </c>
      <c r="F45" s="23" t="str">
        <f>IF('1) Signal List'!F45="","",'1) Signal List'!F45)</f>
        <v/>
      </c>
      <c r="G45" s="40" t="str">
        <f>IF('1) Signal List'!G45="","",'1) Signal List'!G45)</f>
        <v/>
      </c>
      <c r="H45" s="118" t="str">
        <f>IF('1) Signal List'!H45="","",'1) Signal List'!H45)</f>
        <v/>
      </c>
      <c r="I45" s="122"/>
      <c r="J45" s="123"/>
      <c r="K45" s="123"/>
      <c r="L45" s="124"/>
    </row>
    <row r="46" spans="1:12" ht="14.25" customHeight="1" x14ac:dyDescent="0.2">
      <c r="A46" s="30" t="str">
        <f>IF('1) Signal List'!A46="","",'1) Signal List'!A46)</f>
        <v/>
      </c>
      <c r="B46" s="278" t="str">
        <f>IF('1) Signal List'!B46="","",'1) Signal List'!B46)</f>
        <v>Analogue Input Signals from DSU  Control System to EirGrid</v>
      </c>
      <c r="C46" s="23" t="str">
        <f>IF('1) Signal List'!C46="","",'1) Signal List'!C46)</f>
        <v/>
      </c>
      <c r="D46" s="23" t="str">
        <f>IF('1) Signal List'!D46="","",'1) Signal List'!D46)</f>
        <v/>
      </c>
      <c r="E46" s="3" t="str">
        <f>IF('1) Signal List'!E46="","",'1) Signal List'!E46)</f>
        <v/>
      </c>
      <c r="F46" s="23" t="str">
        <f>IF('1) Signal List'!F46="","",'1) Signal List'!F46)</f>
        <v/>
      </c>
      <c r="G46" s="21" t="str">
        <f>IF('1) Signal List'!G46="","",'1) Signal List'!G46)</f>
        <v/>
      </c>
      <c r="H46" s="119" t="str">
        <f>IF('1) Signal List'!H46="","",'1) Signal List'!H46)</f>
        <v/>
      </c>
      <c r="I46" s="122"/>
      <c r="J46" s="123"/>
      <c r="K46" s="123"/>
      <c r="L46" s="124"/>
    </row>
    <row r="47" spans="1:12" ht="14.25" customHeight="1" x14ac:dyDescent="0.2">
      <c r="A47" s="8" t="str">
        <f>IF('1) Signal List'!A47="","",'1) Signal List'!A47)</f>
        <v>C1</v>
      </c>
      <c r="B47" s="64" t="str">
        <f>IF('1) Signal List'!B47="","",'1) Signal List'!B47)</f>
        <v xml:space="preserve">Onsite Generation MVar, AAAAA Generator #1 </v>
      </c>
      <c r="C47" s="23" t="str">
        <f>IF('1) Signal List'!C47="","",'1) Signal List'!C47)</f>
        <v>-10 to 0 to 10</v>
      </c>
      <c r="D47" s="23" t="str">
        <f>IF('1) Signal List'!D47="","",'1) Signal List'!D47)</f>
        <v>mA</v>
      </c>
      <c r="E47" s="66" t="str">
        <f>IF('1) Signal List'!E47="","",'1) Signal List'!E47)</f>
        <v>-3-0-3</v>
      </c>
      <c r="F47" s="23" t="str">
        <f>IF('1) Signal List'!F47="","",'1) Signal List'!F47)</f>
        <v>MVar</v>
      </c>
      <c r="G47" s="39" t="str">
        <f>IF('1) Signal List'!G47="","",'1) Signal List'!G47)</f>
        <v>DSU</v>
      </c>
      <c r="H47" s="120" t="str">
        <f>IF('1) Signal List'!H47="","",'1) Signal List'!H47)</f>
        <v xml:space="preserve">N/A </v>
      </c>
      <c r="I47" s="57" t="s">
        <v>71</v>
      </c>
      <c r="J47" s="58"/>
      <c r="K47" s="58"/>
      <c r="L47" s="59"/>
    </row>
    <row r="48" spans="1:12" ht="14.25" customHeight="1" x14ac:dyDescent="0.2">
      <c r="A48" s="8" t="str">
        <f>IF('1) Signal List'!A48="","",'1) Signal List'!A48)</f>
        <v>C2</v>
      </c>
      <c r="B48" s="64" t="str">
        <f>IF('1) Signal List'!B48="","",'1) Signal List'!B48)</f>
        <v xml:space="preserve">Onsite Generation MVar, AAAAA Generator #2 </v>
      </c>
      <c r="C48" s="23" t="str">
        <f>IF('1) Signal List'!C48="","",'1) Signal List'!C48)</f>
        <v>-10 to 0 to 10</v>
      </c>
      <c r="D48" s="23" t="str">
        <f>IF('1) Signal List'!D48="","",'1) Signal List'!D48)</f>
        <v>mA</v>
      </c>
      <c r="E48" s="66" t="str">
        <f>IF('1) Signal List'!E48="","",'1) Signal List'!E48)</f>
        <v>-3-0-3</v>
      </c>
      <c r="F48" s="23" t="str">
        <f>IF('1) Signal List'!F48="","",'1) Signal List'!F48)</f>
        <v>MVar</v>
      </c>
      <c r="G48" s="39" t="str">
        <f>IF('1) Signal List'!G48="","",'1) Signal List'!G48)</f>
        <v>DSU</v>
      </c>
      <c r="H48" s="120" t="str">
        <f>IF('1) Signal List'!H48="","",'1) Signal List'!H48)</f>
        <v xml:space="preserve">N/A </v>
      </c>
      <c r="I48" s="57" t="s">
        <v>71</v>
      </c>
      <c r="J48" s="58"/>
      <c r="K48" s="58"/>
      <c r="L48" s="59"/>
    </row>
    <row r="49" spans="1:12" ht="14.25" customHeight="1" x14ac:dyDescent="0.2">
      <c r="A49" s="8" t="str">
        <f>IF('1) Signal List'!A49="","",'1) Signal List'!A49)</f>
        <v>C3</v>
      </c>
      <c r="B49" s="64" t="str">
        <f>IF('1) Signal List'!B49="","",'1) Signal List'!B49)</f>
        <v>Onsite Generation MVar, BBBBB Generator #1</v>
      </c>
      <c r="C49" s="23" t="str">
        <f>IF('1) Signal List'!C49="","",'1) Signal List'!C49)</f>
        <v>-10 to 0 to 10</v>
      </c>
      <c r="D49" s="23" t="str">
        <f>IF('1) Signal List'!D49="","",'1) Signal List'!D49)</f>
        <v>mA</v>
      </c>
      <c r="E49" s="66" t="str">
        <f>IF('1) Signal List'!E49="","",'1) Signal List'!E49)</f>
        <v>-3-0-3</v>
      </c>
      <c r="F49" s="23" t="str">
        <f>IF('1) Signal List'!F49="","",'1) Signal List'!F49)</f>
        <v>MVar</v>
      </c>
      <c r="G49" s="39" t="str">
        <f>IF('1) Signal List'!G49="","",'1) Signal List'!G49)</f>
        <v>DSU</v>
      </c>
      <c r="H49" s="120" t="str">
        <f>IF('1) Signal List'!H49="","",'1) Signal List'!H49)</f>
        <v xml:space="preserve">N/A </v>
      </c>
      <c r="I49" s="57" t="s">
        <v>71</v>
      </c>
      <c r="J49" s="58"/>
      <c r="K49" s="58"/>
      <c r="L49" s="59"/>
    </row>
    <row r="50" spans="1:12" ht="14.25" customHeight="1" x14ac:dyDescent="0.2">
      <c r="A50" s="8" t="str">
        <f>IF('1) Signal List'!A50="","",'1) Signal List'!A50)</f>
        <v>C4</v>
      </c>
      <c r="B50" s="23" t="str">
        <f>IF('1) Signal List'!B50="","",'1) Signal List'!B50)</f>
        <v>Onsite Generation MVar, BBBBB Generator #2</v>
      </c>
      <c r="C50" s="23" t="str">
        <f>IF('1) Signal List'!C50="","",'1) Signal List'!C50)</f>
        <v>-10 to 0 to 10</v>
      </c>
      <c r="D50" s="23" t="str">
        <f>IF('1) Signal List'!D50="","",'1) Signal List'!D50)</f>
        <v>mA</v>
      </c>
      <c r="E50" s="3" t="str">
        <f>IF('1) Signal List'!E50="","",'1) Signal List'!E50)</f>
        <v>-3-0-3</v>
      </c>
      <c r="F50" s="23" t="str">
        <f>IF('1) Signal List'!F50="","",'1) Signal List'!F50)</f>
        <v>MVar</v>
      </c>
      <c r="G50" s="39" t="str">
        <f>IF('1) Signal List'!G50="","",'1) Signal List'!G50)</f>
        <v>DSU</v>
      </c>
      <c r="H50" s="120" t="str">
        <f>IF('1) Signal List'!H50="","",'1) Signal List'!H50)</f>
        <v xml:space="preserve">N/A </v>
      </c>
      <c r="I50" s="57" t="s">
        <v>71</v>
      </c>
      <c r="J50" s="58"/>
      <c r="K50" s="58"/>
      <c r="L50" s="59"/>
    </row>
    <row r="51" spans="1:12" ht="14.25" customHeight="1" x14ac:dyDescent="0.2">
      <c r="A51" s="31" t="str">
        <f>IF('1) Signal List'!A51="","",'1) Signal List'!A51)</f>
        <v>C5</v>
      </c>
      <c r="B51" s="278" t="str">
        <f>IF('1) Signal List'!B51="","",'1) Signal List'!B51)</f>
        <v>Onsite Generation MVar, CCCCC Generator #1</v>
      </c>
      <c r="C51" s="23" t="str">
        <f>IF('1) Signal List'!C51="","",'1) Signal List'!C51)</f>
        <v>-10 to 0 to 10</v>
      </c>
      <c r="D51" s="23" t="str">
        <f>IF('1) Signal List'!D51="","",'1) Signal List'!D51)</f>
        <v>mA</v>
      </c>
      <c r="E51" s="3" t="str">
        <f>IF('1) Signal List'!E51="","",'1) Signal List'!E51)</f>
        <v>-3-0-3</v>
      </c>
      <c r="F51" s="23" t="str">
        <f>IF('1) Signal List'!F51="","",'1) Signal List'!F51)</f>
        <v>MVar</v>
      </c>
      <c r="G51" s="39" t="str">
        <f>IF('1) Signal List'!G51="","",'1) Signal List'!G51)</f>
        <v>DSU</v>
      </c>
      <c r="H51" s="120" t="str">
        <f>IF('1) Signal List'!H51="","",'1) Signal List'!H51)</f>
        <v xml:space="preserve">N/A </v>
      </c>
      <c r="I51" s="57" t="s">
        <v>71</v>
      </c>
      <c r="J51" s="58"/>
      <c r="K51" s="58"/>
      <c r="L51" s="59"/>
    </row>
    <row r="52" spans="1:12" ht="14.25" customHeight="1" x14ac:dyDescent="0.2">
      <c r="A52" s="8" t="str">
        <f>IF('1) Signal List'!A52="","",'1) Signal List'!A52)</f>
        <v>C6</v>
      </c>
      <c r="B52" s="23" t="str">
        <f>IF('1) Signal List'!B52="","",'1) Signal List'!B52)</f>
        <v>Onsite Generation MVar, CCCCC Generator #2</v>
      </c>
      <c r="C52" s="23" t="str">
        <f>IF('1) Signal List'!C52="","",'1) Signal List'!C52)</f>
        <v>-10 to 0 to 10</v>
      </c>
      <c r="D52" s="23" t="str">
        <f>IF('1) Signal List'!D52="","",'1) Signal List'!D52)</f>
        <v>mA</v>
      </c>
      <c r="E52" s="66" t="str">
        <f>IF('1) Signal List'!E52="","",'1) Signal List'!E52)</f>
        <v>-3-0-3</v>
      </c>
      <c r="F52" s="23" t="str">
        <f>IF('1) Signal List'!F52="","",'1) Signal List'!F52)</f>
        <v>MVar</v>
      </c>
      <c r="G52" s="39" t="str">
        <f>IF('1) Signal List'!G52="","",'1) Signal List'!G52)</f>
        <v>DSU</v>
      </c>
      <c r="H52" s="120" t="str">
        <f>IF('1) Signal List'!H52="","",'1) Signal List'!H52)</f>
        <v xml:space="preserve">N/A </v>
      </c>
      <c r="I52" s="57" t="s">
        <v>71</v>
      </c>
      <c r="J52" s="58"/>
      <c r="K52" s="58"/>
      <c r="L52" s="59"/>
    </row>
    <row r="53" spans="1:12" ht="14.25" customHeight="1" x14ac:dyDescent="0.2">
      <c r="A53" s="8" t="str">
        <f>IF('1) Signal List'!A53="","",'1) Signal List'!A53)</f>
        <v>C7</v>
      </c>
      <c r="B53" s="23" t="str">
        <f>IF('1) Signal List'!B53="","",'1) Signal List'!B53)</f>
        <v>Onsite Generation MVar, CCCCC Generator #3</v>
      </c>
      <c r="C53" s="23" t="str">
        <f>IF('1) Signal List'!C53="","",'1) Signal List'!C53)</f>
        <v>-10 to 0 to 10</v>
      </c>
      <c r="D53" s="23" t="str">
        <f>IF('1) Signal List'!D53="","",'1) Signal List'!D53)</f>
        <v>mA</v>
      </c>
      <c r="E53" s="3" t="str">
        <f>IF('1) Signal List'!E53="","",'1) Signal List'!E53)</f>
        <v>-3-0-3</v>
      </c>
      <c r="F53" s="23" t="str">
        <f>IF('1) Signal List'!F53="","",'1) Signal List'!F53)</f>
        <v>MVar</v>
      </c>
      <c r="G53" s="39" t="str">
        <f>IF('1) Signal List'!G53="","",'1) Signal List'!G53)</f>
        <v>DSU</v>
      </c>
      <c r="H53" s="120" t="str">
        <f>IF('1) Signal List'!H53="","",'1) Signal List'!H53)</f>
        <v xml:space="preserve">N/A </v>
      </c>
      <c r="I53" s="57" t="s">
        <v>71</v>
      </c>
      <c r="J53" s="58"/>
      <c r="K53" s="58"/>
      <c r="L53" s="59"/>
    </row>
    <row r="54" spans="1:12" ht="14.25" customHeight="1" x14ac:dyDescent="0.2">
      <c r="A54" s="8" t="str">
        <f>IF('1) Signal List'!A54="","",'1) Signal List'!A54)</f>
        <v/>
      </c>
      <c r="B54" s="23" t="str">
        <f>IF('1) Signal List'!B54="","",'1) Signal List'!B54)</f>
        <v/>
      </c>
      <c r="C54" s="23" t="str">
        <f>IF('1) Signal List'!C54="","",'1) Signal List'!C54)</f>
        <v/>
      </c>
      <c r="D54" s="23" t="str">
        <f>IF('1) Signal List'!D54="","",'1) Signal List'!D54)</f>
        <v/>
      </c>
      <c r="E54" s="3" t="str">
        <f>IF('1) Signal List'!E54="","",'1) Signal List'!E54)</f>
        <v/>
      </c>
      <c r="F54" s="23" t="str">
        <f>IF('1) Signal List'!F54="","",'1) Signal List'!F54)</f>
        <v/>
      </c>
      <c r="G54" s="39" t="str">
        <f>IF('1) Signal List'!G54="","",'1) Signal List'!G54)</f>
        <v/>
      </c>
      <c r="H54" s="120" t="str">
        <f>IF('1) Signal List'!H54="","",'1) Signal List'!H54)</f>
        <v/>
      </c>
      <c r="I54" s="122"/>
      <c r="J54" s="123"/>
      <c r="K54" s="123"/>
      <c r="L54" s="124"/>
    </row>
    <row r="55" spans="1:12" ht="14.25" customHeight="1" x14ac:dyDescent="0.2">
      <c r="A55" s="8" t="str">
        <f>IF('1) Signal List'!A55="","",'1) Signal List'!A55)</f>
        <v/>
      </c>
      <c r="B55" s="278" t="str">
        <f>IF('1) Signal List'!B55="","",'1) Signal List'!B55)</f>
        <v>Analogue Input Signals from DSU Control System to EirGrid</v>
      </c>
      <c r="C55" s="23" t="str">
        <f>IF('1) Signal List'!C55="","",'1) Signal List'!C55)</f>
        <v/>
      </c>
      <c r="D55" s="23" t="str">
        <f>IF('1) Signal List'!D55="","",'1) Signal List'!D55)</f>
        <v/>
      </c>
      <c r="E55" s="3" t="str">
        <f>IF('1) Signal List'!E55="","",'1) Signal List'!E55)</f>
        <v/>
      </c>
      <c r="F55" s="23" t="str">
        <f>IF('1) Signal List'!F55="","",'1) Signal List'!F55)</f>
        <v/>
      </c>
      <c r="G55" s="39" t="str">
        <f>IF('1) Signal List'!G55="","",'1) Signal List'!G55)</f>
        <v/>
      </c>
      <c r="H55" s="120" t="str">
        <f>IF('1) Signal List'!H55="","",'1) Signal List'!H55)</f>
        <v/>
      </c>
      <c r="I55" s="122"/>
      <c r="J55" s="123"/>
      <c r="K55" s="123"/>
      <c r="L55" s="124"/>
    </row>
    <row r="56" spans="1:12" ht="14.25" customHeight="1" x14ac:dyDescent="0.2">
      <c r="A56" s="8" t="str">
        <f>IF('1) Signal List'!A56="","",'1) Signal List'!A56)</f>
        <v>D1</v>
      </c>
      <c r="B56" s="23" t="str">
        <f>IF('1) Signal List'!B56="","",'1) Signal List'!B56)</f>
        <v>Remaining MW Availability of DSU</v>
      </c>
      <c r="C56" s="23" t="str">
        <f>IF('1) Signal List'!C56="","",'1) Signal List'!C56)</f>
        <v>0-10</v>
      </c>
      <c r="D56" s="23" t="str">
        <f>IF('1) Signal List'!D56="","",'1) Signal List'!D56)</f>
        <v>mA</v>
      </c>
      <c r="E56" s="3" t="str">
        <f>IF('1) Signal List'!E56="","",'1) Signal List'!E56)</f>
        <v>0-XX</v>
      </c>
      <c r="F56" s="23" t="str">
        <f>IF('1) Signal List'!F56="","",'1) Signal List'!F56)</f>
        <v>MW</v>
      </c>
      <c r="G56" s="39" t="str">
        <f>IF('1) Signal List'!G56="","",'1) Signal List'!G56)</f>
        <v>DSU</v>
      </c>
      <c r="H56" s="120" t="str">
        <f>IF('1) Signal List'!H56="","",'1) Signal List'!H56)</f>
        <v xml:space="preserve">N/A </v>
      </c>
      <c r="I56" s="57" t="s">
        <v>71</v>
      </c>
      <c r="J56" s="58"/>
      <c r="K56" s="58"/>
      <c r="L56" s="59"/>
    </row>
    <row r="57" spans="1:12" ht="14.25" customHeight="1" x14ac:dyDescent="0.2">
      <c r="A57" s="8" t="str">
        <f>IF('1) Signal List'!A57="","",'1) Signal List'!A57)</f>
        <v>D2</v>
      </c>
      <c r="B57" s="23" t="str">
        <f>IF('1) Signal List'!B57="","",'1) Signal List'!B57)</f>
        <v>Total MW Reduction of DSU achieved from onsite Demand Reduction</v>
      </c>
      <c r="C57" s="23" t="str">
        <f>IF('1) Signal List'!C57="","",'1) Signal List'!C57)</f>
        <v>0-10</v>
      </c>
      <c r="D57" s="23" t="str">
        <f>IF('1) Signal List'!D57="","",'1) Signal List'!D57)</f>
        <v>mA</v>
      </c>
      <c r="E57" s="3" t="e">
        <f>IF('1) Signal List'!E57="","",'1) Signal List'!E57)</f>
        <v>#VALUE!</v>
      </c>
      <c r="F57" s="23" t="str">
        <f>IF('1) Signal List'!F57="","",'1) Signal List'!F57)</f>
        <v>MW</v>
      </c>
      <c r="G57" s="39" t="str">
        <f>IF('1) Signal List'!G57="","",'1) Signal List'!G57)</f>
        <v>DSU</v>
      </c>
      <c r="H57" s="120" t="str">
        <f>IF('1) Signal List'!H57="","",'1) Signal List'!H57)</f>
        <v xml:space="preserve">N/A </v>
      </c>
      <c r="I57" s="57" t="s">
        <v>71</v>
      </c>
      <c r="J57" s="58"/>
      <c r="K57" s="58"/>
      <c r="L57" s="59"/>
    </row>
    <row r="58" spans="1:12" ht="14.25" customHeight="1" x14ac:dyDescent="0.2">
      <c r="A58" s="8" t="str">
        <f>IF('1) Signal List'!A58="","",'1) Signal List'!A58)</f>
        <v>D3</v>
      </c>
      <c r="B58" s="23" t="str">
        <f>IF('1) Signal List'!B58="","",'1) Signal List'!B58)</f>
        <v xml:space="preserve">Total MW Reduction of DSU achieved from onsite Generation </v>
      </c>
      <c r="C58" s="23" t="str">
        <f>IF('1) Signal List'!C58="","",'1) Signal List'!C58)</f>
        <v>0-10</v>
      </c>
      <c r="D58" s="23" t="str">
        <f>IF('1) Signal List'!D58="","",'1) Signal List'!D58)</f>
        <v>mA</v>
      </c>
      <c r="E58" s="3" t="e">
        <f>IF('1) Signal List'!E58="","",'1) Signal List'!E58)</f>
        <v>#VALUE!</v>
      </c>
      <c r="F58" s="23" t="str">
        <f>IF('1) Signal List'!F58="","",'1) Signal List'!F58)</f>
        <v>MW</v>
      </c>
      <c r="G58" s="39" t="str">
        <f>IF('1) Signal List'!G58="","",'1) Signal List'!G58)</f>
        <v>DSU</v>
      </c>
      <c r="H58" s="120" t="str">
        <f>IF('1) Signal List'!H58="","",'1) Signal List'!H58)</f>
        <v xml:space="preserve">N/A </v>
      </c>
      <c r="I58" s="57" t="s">
        <v>71</v>
      </c>
      <c r="J58" s="58"/>
      <c r="K58" s="58"/>
      <c r="L58" s="59"/>
    </row>
    <row r="59" spans="1:12" ht="14.25" customHeight="1" x14ac:dyDescent="0.2">
      <c r="A59" s="8" t="str">
        <f>IF('1) Signal List'!A59="","",'1) Signal List'!A59)</f>
        <v/>
      </c>
      <c r="B59" s="23" t="str">
        <f>IF('1) Signal List'!B59="","",'1) Signal List'!B59)</f>
        <v/>
      </c>
      <c r="C59" s="23" t="str">
        <f>IF('1) Signal List'!C59="","",'1) Signal List'!C59)</f>
        <v/>
      </c>
      <c r="D59" s="23" t="str">
        <f>IF('1) Signal List'!D59="","",'1) Signal List'!D59)</f>
        <v/>
      </c>
      <c r="E59" s="3" t="str">
        <f>IF('1) Signal List'!E59="","",'1) Signal List'!E59)</f>
        <v/>
      </c>
      <c r="F59" s="23" t="str">
        <f>IF('1) Signal List'!F59="","",'1) Signal List'!F59)</f>
        <v/>
      </c>
      <c r="G59" s="39" t="str">
        <f>IF('1) Signal List'!G59="","",'1) Signal List'!G59)</f>
        <v/>
      </c>
      <c r="H59" s="120" t="str">
        <f>IF('1) Signal List'!H59="","",'1) Signal List'!H59)</f>
        <v/>
      </c>
      <c r="I59" s="122"/>
      <c r="J59" s="123"/>
      <c r="K59" s="123"/>
      <c r="L59" s="124"/>
    </row>
    <row r="60" spans="1:12" ht="14.25" customHeight="1" x14ac:dyDescent="0.2">
      <c r="A60" s="8" t="str">
        <f>IF('1) Signal List'!A60="","",'1) Signal List'!A60)</f>
        <v>D4</v>
      </c>
      <c r="B60" s="278" t="str">
        <f>IF('1) Signal List'!B60="","",'1) Signal List'!B60)</f>
        <v xml:space="preserve">Onsite Generation MW, AAAAA Generator #1 </v>
      </c>
      <c r="C60" s="23" t="str">
        <f>IF('1) Signal List'!C60="","",'1) Signal List'!C60)</f>
        <v>0-10</v>
      </c>
      <c r="D60" s="23" t="str">
        <f>IF('1) Signal List'!D60="","",'1) Signal List'!D60)</f>
        <v>mA</v>
      </c>
      <c r="E60" s="3" t="str">
        <f>IF('1) Signal List'!E60="","",'1) Signal List'!E60)</f>
        <v>0-6</v>
      </c>
      <c r="F60" s="23" t="str">
        <f>IF('1) Signal List'!F60="","",'1) Signal List'!F60)</f>
        <v>MW</v>
      </c>
      <c r="G60" s="39" t="str">
        <f>IF('1) Signal List'!G60="","",'1) Signal List'!G60)</f>
        <v>DSU</v>
      </c>
      <c r="H60" s="120" t="str">
        <f>IF('1) Signal List'!H60="","",'1) Signal List'!H60)</f>
        <v>N/A</v>
      </c>
      <c r="I60" s="57" t="s">
        <v>71</v>
      </c>
      <c r="J60" s="58"/>
      <c r="K60" s="58"/>
      <c r="L60" s="59"/>
    </row>
    <row r="61" spans="1:12" ht="14.25" customHeight="1" x14ac:dyDescent="0.2">
      <c r="A61" s="8" t="str">
        <f>IF('1) Signal List'!A61="","",'1) Signal List'!A61)</f>
        <v>D5</v>
      </c>
      <c r="B61" s="23" t="str">
        <f>IF('1) Signal List'!B61="","",'1) Signal List'!B61)</f>
        <v xml:space="preserve">Onsite Generation MW, AAAAA Generator #2 </v>
      </c>
      <c r="C61" s="23" t="str">
        <f>IF('1) Signal List'!C61="","",'1) Signal List'!C61)</f>
        <v>0-10</v>
      </c>
      <c r="D61" s="23" t="str">
        <f>IF('1) Signal List'!D61="","",'1) Signal List'!D61)</f>
        <v>mA</v>
      </c>
      <c r="E61" s="3" t="str">
        <f>IF('1) Signal List'!E61="","",'1) Signal List'!E61)</f>
        <v>0-6</v>
      </c>
      <c r="F61" s="23" t="str">
        <f>IF('1) Signal List'!F61="","",'1) Signal List'!F61)</f>
        <v>MW</v>
      </c>
      <c r="G61" s="39" t="str">
        <f>IF('1) Signal List'!G61="","",'1) Signal List'!G61)</f>
        <v>DSU</v>
      </c>
      <c r="H61" s="120" t="str">
        <f>IF('1) Signal List'!H61="","",'1) Signal List'!H61)</f>
        <v>N/A</v>
      </c>
      <c r="I61" s="57" t="s">
        <v>71</v>
      </c>
      <c r="J61" s="58"/>
      <c r="K61" s="58"/>
      <c r="L61" s="59"/>
    </row>
    <row r="62" spans="1:12" ht="14.25" customHeight="1" x14ac:dyDescent="0.2">
      <c r="A62" s="8" t="str">
        <f>IF('1) Signal List'!A62="","",'1) Signal List'!A62)</f>
        <v>D6</v>
      </c>
      <c r="B62" s="23" t="str">
        <f>IF('1) Signal List'!B62="","",'1) Signal List'!B62)</f>
        <v>Onsite Generation MW, BBBBB Generator #1</v>
      </c>
      <c r="C62" s="23" t="str">
        <f>IF('1) Signal List'!C62="","",'1) Signal List'!C62)</f>
        <v>0-10</v>
      </c>
      <c r="D62" s="23" t="str">
        <f>IF('1) Signal List'!D62="","",'1) Signal List'!D62)</f>
        <v>mA</v>
      </c>
      <c r="E62" s="3" t="str">
        <f>IF('1) Signal List'!E62="","",'1) Signal List'!E62)</f>
        <v>0-6</v>
      </c>
      <c r="F62" s="23" t="str">
        <f>IF('1) Signal List'!F62="","",'1) Signal List'!F62)</f>
        <v>MW</v>
      </c>
      <c r="G62" s="39" t="str">
        <f>IF('1) Signal List'!G62="","",'1) Signal List'!G62)</f>
        <v>DSU</v>
      </c>
      <c r="H62" s="120" t="str">
        <f>IF('1) Signal List'!H62="","",'1) Signal List'!H62)</f>
        <v>N/A</v>
      </c>
      <c r="I62" s="57" t="s">
        <v>71</v>
      </c>
      <c r="J62" s="58"/>
      <c r="K62" s="58"/>
      <c r="L62" s="59"/>
    </row>
    <row r="63" spans="1:12" ht="14.25" customHeight="1" x14ac:dyDescent="0.2">
      <c r="A63" s="8" t="str">
        <f>IF('1) Signal List'!A63="","",'1) Signal List'!A63)</f>
        <v>D7</v>
      </c>
      <c r="B63" s="23" t="str">
        <f>IF('1) Signal List'!B63="","",'1) Signal List'!B63)</f>
        <v>Onsite Generation MW, BBBBB Generator #2</v>
      </c>
      <c r="C63" s="23" t="str">
        <f>IF('1) Signal List'!C63="","",'1) Signal List'!C63)</f>
        <v>0-10</v>
      </c>
      <c r="D63" s="23" t="str">
        <f>IF('1) Signal List'!D63="","",'1) Signal List'!D63)</f>
        <v>mA</v>
      </c>
      <c r="E63" s="3" t="str">
        <f>IF('1) Signal List'!E63="","",'1) Signal List'!E63)</f>
        <v>0-6</v>
      </c>
      <c r="F63" s="23" t="str">
        <f>IF('1) Signal List'!F63="","",'1) Signal List'!F63)</f>
        <v>MW</v>
      </c>
      <c r="G63" s="39" t="str">
        <f>IF('1) Signal List'!G63="","",'1) Signal List'!G63)</f>
        <v>DSU</v>
      </c>
      <c r="H63" s="120" t="str">
        <f>IF('1) Signal List'!H63="","",'1) Signal List'!H63)</f>
        <v>N/A</v>
      </c>
      <c r="I63" s="57" t="s">
        <v>71</v>
      </c>
      <c r="J63" s="58"/>
      <c r="K63" s="58"/>
      <c r="L63" s="59"/>
    </row>
    <row r="64" spans="1:12" ht="14.25" customHeight="1" x14ac:dyDescent="0.2">
      <c r="A64" s="8" t="str">
        <f>IF('1) Signal List'!A64="","",'1) Signal List'!A64)</f>
        <v>D8</v>
      </c>
      <c r="B64" s="23" t="str">
        <f>IF('1) Signal List'!B64="","",'1) Signal List'!B64)</f>
        <v>Onsite Generation MW, CCCCC Generator #1</v>
      </c>
      <c r="C64" s="23" t="str">
        <f>IF('1) Signal List'!C64="","",'1) Signal List'!C64)</f>
        <v>0-10</v>
      </c>
      <c r="D64" s="23" t="str">
        <f>IF('1) Signal List'!D64="","",'1) Signal List'!D64)</f>
        <v>mA</v>
      </c>
      <c r="E64" s="3" t="str">
        <f>IF('1) Signal List'!E64="","",'1) Signal List'!E64)</f>
        <v>0-6</v>
      </c>
      <c r="F64" s="23" t="str">
        <f>IF('1) Signal List'!F64="","",'1) Signal List'!F64)</f>
        <v>MW</v>
      </c>
      <c r="G64" s="39" t="str">
        <f>IF('1) Signal List'!G64="","",'1) Signal List'!G64)</f>
        <v>DSU</v>
      </c>
      <c r="H64" s="120" t="str">
        <f>IF('1) Signal List'!H64="","",'1) Signal List'!H64)</f>
        <v>N/A</v>
      </c>
      <c r="I64" s="57" t="s">
        <v>71</v>
      </c>
      <c r="J64" s="58"/>
      <c r="K64" s="58"/>
      <c r="L64" s="59"/>
    </row>
    <row r="65" spans="1:12" ht="14.25" customHeight="1" x14ac:dyDescent="0.2">
      <c r="A65" s="8" t="str">
        <f>IF('1) Signal List'!A65="","",'1) Signal List'!A65)</f>
        <v>D9</v>
      </c>
      <c r="B65" s="23" t="str">
        <f>IF('1) Signal List'!B65="","",'1) Signal List'!B65)</f>
        <v>Onsite Generation MW, CCCCC Generator #2</v>
      </c>
      <c r="C65" s="23" t="str">
        <f>IF('1) Signal List'!C65="","",'1) Signal List'!C65)</f>
        <v>0-10</v>
      </c>
      <c r="D65" s="23" t="str">
        <f>IF('1) Signal List'!D65="","",'1) Signal List'!D65)</f>
        <v>mA</v>
      </c>
      <c r="E65" s="3" t="str">
        <f>IF('1) Signal List'!E65="","",'1) Signal List'!E65)</f>
        <v>0-6</v>
      </c>
      <c r="F65" s="23" t="str">
        <f>IF('1) Signal List'!F65="","",'1) Signal List'!F65)</f>
        <v>MW</v>
      </c>
      <c r="G65" s="39" t="str">
        <f>IF('1) Signal List'!G65="","",'1) Signal List'!G65)</f>
        <v>DSU</v>
      </c>
      <c r="H65" s="120" t="str">
        <f>IF('1) Signal List'!H65="","",'1) Signal List'!H65)</f>
        <v>N/A</v>
      </c>
      <c r="I65" s="57" t="s">
        <v>71</v>
      </c>
      <c r="J65" s="58"/>
      <c r="K65" s="58"/>
      <c r="L65" s="59"/>
    </row>
    <row r="66" spans="1:12" ht="14.25" customHeight="1" x14ac:dyDescent="0.2">
      <c r="A66" s="8" t="str">
        <f>IF('1) Signal List'!A66="","",'1) Signal List'!A66)</f>
        <v>D10</v>
      </c>
      <c r="B66" s="278" t="str">
        <f>IF('1) Signal List'!B66="","",'1) Signal List'!B66)</f>
        <v>Onsite Generation MW, CCCCC Generator #3</v>
      </c>
      <c r="C66" s="23" t="str">
        <f>IF('1) Signal List'!C66="","",'1) Signal List'!C66)</f>
        <v>0-10</v>
      </c>
      <c r="D66" s="23" t="str">
        <f>IF('1) Signal List'!D66="","",'1) Signal List'!D66)</f>
        <v>mA</v>
      </c>
      <c r="E66" s="3" t="str">
        <f>IF('1) Signal List'!E66="","",'1) Signal List'!E66)</f>
        <v>0-6</v>
      </c>
      <c r="F66" s="23" t="str">
        <f>IF('1) Signal List'!F66="","",'1) Signal List'!F66)</f>
        <v>MW</v>
      </c>
      <c r="G66" s="39" t="str">
        <f>IF('1) Signal List'!G66="","",'1) Signal List'!G66)</f>
        <v>DSU</v>
      </c>
      <c r="H66" s="120" t="str">
        <f>IF('1) Signal List'!H66="","",'1) Signal List'!H66)</f>
        <v>N/A</v>
      </c>
      <c r="I66" s="57" t="s">
        <v>71</v>
      </c>
      <c r="J66" s="58"/>
      <c r="K66" s="58"/>
      <c r="L66" s="59"/>
    </row>
    <row r="67" spans="1:12" ht="14.25" customHeight="1" x14ac:dyDescent="0.2">
      <c r="A67" s="8" t="str">
        <f>IF('1) Signal List'!A67="","",'1) Signal List'!A67)</f>
        <v/>
      </c>
      <c r="B67" s="23" t="str">
        <f>IF('1) Signal List'!B67="","",'1) Signal List'!B67)</f>
        <v/>
      </c>
      <c r="C67" s="23" t="str">
        <f>IF('1) Signal List'!C67="","",'1) Signal List'!C67)</f>
        <v/>
      </c>
      <c r="D67" s="23" t="str">
        <f>IF('1) Signal List'!D67="","",'1) Signal List'!D67)</f>
        <v/>
      </c>
      <c r="E67" s="3" t="str">
        <f>IF('1) Signal List'!E67="","",'1) Signal List'!E67)</f>
        <v/>
      </c>
      <c r="F67" s="23" t="str">
        <f>IF('1) Signal List'!F67="","",'1) Signal List'!F67)</f>
        <v/>
      </c>
      <c r="G67" s="39" t="str">
        <f>IF('1) Signal List'!G67="","",'1) Signal List'!G67)</f>
        <v/>
      </c>
      <c r="H67" s="120" t="str">
        <f>IF('1) Signal List'!H67="","",'1) Signal List'!H67)</f>
        <v/>
      </c>
      <c r="I67" s="122"/>
      <c r="J67" s="123"/>
      <c r="K67" s="123"/>
      <c r="L67" s="124"/>
    </row>
    <row r="68" spans="1:12" ht="14.25" customHeight="1" x14ac:dyDescent="0.2">
      <c r="A68" s="8" t="str">
        <f>IF('1) Signal List'!A68="","",'1) Signal List'!A68)</f>
        <v>D11</v>
      </c>
      <c r="B68" s="23" t="str">
        <f>IF('1) Signal List'!B68="","",'1) Signal List'!B68)</f>
        <v>Demand Reduction from site MW, DDDDDD #1</v>
      </c>
      <c r="C68" s="23" t="str">
        <f>IF('1) Signal List'!C68="","",'1) Signal List'!C68)</f>
        <v>0-10</v>
      </c>
      <c r="D68" s="23" t="str">
        <f>IF('1) Signal List'!D68="","",'1) Signal List'!D68)</f>
        <v>mA</v>
      </c>
      <c r="E68" s="3" t="str">
        <f>IF('1) Signal List'!E68="","",'1) Signal List'!E68)</f>
        <v>0-12</v>
      </c>
      <c r="F68" s="23" t="str">
        <f>IF('1) Signal List'!F68="","",'1) Signal List'!F68)</f>
        <v>MW</v>
      </c>
      <c r="G68" s="39" t="str">
        <f>IF('1) Signal List'!G68="","",'1) Signal List'!G68)</f>
        <v>DSU</v>
      </c>
      <c r="H68" s="120" t="str">
        <f>IF('1) Signal List'!H68="","",'1) Signal List'!H68)</f>
        <v xml:space="preserve">N/A </v>
      </c>
      <c r="I68" s="57" t="s">
        <v>71</v>
      </c>
      <c r="J68" s="58"/>
      <c r="K68" s="58"/>
      <c r="L68" s="59"/>
    </row>
    <row r="69" spans="1:12" ht="14.25" customHeight="1" x14ac:dyDescent="0.2">
      <c r="A69" s="8" t="str">
        <f>IF('1) Signal List'!A69="","",'1) Signal List'!A69)</f>
        <v>D12</v>
      </c>
      <c r="B69" s="23" t="str">
        <f>IF('1) Signal List'!B69="","",'1) Signal List'!B69)</f>
        <v>Demand Reduction from site MW, DDDDDD #2</v>
      </c>
      <c r="C69" s="23" t="str">
        <f>IF('1) Signal List'!C69="","",'1) Signal List'!C69)</f>
        <v>0-10</v>
      </c>
      <c r="D69" s="23" t="str">
        <f>IF('1) Signal List'!D69="","",'1) Signal List'!D69)</f>
        <v>mA</v>
      </c>
      <c r="E69" s="3" t="str">
        <f>IF('1) Signal List'!E69="","",'1) Signal List'!E69)</f>
        <v>0-12</v>
      </c>
      <c r="F69" s="23" t="str">
        <f>IF('1) Signal List'!F69="","",'1) Signal List'!F69)</f>
        <v>MW</v>
      </c>
      <c r="G69" s="39" t="str">
        <f>IF('1) Signal List'!G69="","",'1) Signal List'!G69)</f>
        <v>DSU</v>
      </c>
      <c r="H69" s="120" t="str">
        <f>IF('1) Signal List'!H69="","",'1) Signal List'!H69)</f>
        <v xml:space="preserve">N/A </v>
      </c>
      <c r="I69" s="57" t="s">
        <v>71</v>
      </c>
      <c r="J69" s="58"/>
      <c r="K69" s="58"/>
      <c r="L69" s="59"/>
    </row>
    <row r="70" spans="1:12" ht="14.25" customHeight="1" x14ac:dyDescent="0.2">
      <c r="A70" s="8" t="str">
        <f>IF('1) Signal List'!A70="","",'1) Signal List'!A70)</f>
        <v>D13</v>
      </c>
      <c r="B70" s="23" t="str">
        <f>IF('1) Signal List'!B70="","",'1) Signal List'!B70)</f>
        <v>Demand Reduction from site MW, DDDDDD #3</v>
      </c>
      <c r="C70" s="23" t="str">
        <f>IF('1) Signal List'!C70="","",'1) Signal List'!C70)</f>
        <v>0-10</v>
      </c>
      <c r="D70" s="23" t="str">
        <f>IF('1) Signal List'!D70="","",'1) Signal List'!D70)</f>
        <v>mA</v>
      </c>
      <c r="E70" s="3" t="str">
        <f>IF('1) Signal List'!E70="","",'1) Signal List'!E70)</f>
        <v>0-12</v>
      </c>
      <c r="F70" s="23" t="str">
        <f>IF('1) Signal List'!F70="","",'1) Signal List'!F70)</f>
        <v>MW</v>
      </c>
      <c r="G70" s="39" t="str">
        <f>IF('1) Signal List'!G70="","",'1) Signal List'!G70)</f>
        <v>DSU</v>
      </c>
      <c r="H70" s="120" t="str">
        <f>IF('1) Signal List'!H70="","",'1) Signal List'!H70)</f>
        <v xml:space="preserve">N/A </v>
      </c>
      <c r="I70" s="57" t="s">
        <v>71</v>
      </c>
      <c r="J70" s="58"/>
      <c r="K70" s="58"/>
      <c r="L70" s="59"/>
    </row>
    <row r="71" spans="1:12" ht="14.25" customHeight="1" x14ac:dyDescent="0.2">
      <c r="A71" s="8" t="str">
        <f>IF('1) Signal List'!A71="","",'1) Signal List'!A71)</f>
        <v>D14</v>
      </c>
      <c r="B71" s="23" t="str">
        <f>IF('1) Signal List'!B71="","",'1) Signal List'!B71)</f>
        <v>Demand Reduction from site MW, DDDDDD #4</v>
      </c>
      <c r="C71" s="23" t="str">
        <f>IF('1) Signal List'!C71="","",'1) Signal List'!C71)</f>
        <v>0-10</v>
      </c>
      <c r="D71" s="23" t="str">
        <f>IF('1) Signal List'!D71="","",'1) Signal List'!D71)</f>
        <v>mA</v>
      </c>
      <c r="E71" s="3" t="str">
        <f>IF('1) Signal List'!E71="","",'1) Signal List'!E71)</f>
        <v>0-12</v>
      </c>
      <c r="F71" s="23" t="str">
        <f>IF('1) Signal List'!F71="","",'1) Signal List'!F71)</f>
        <v>MW</v>
      </c>
      <c r="G71" s="39" t="str">
        <f>IF('1) Signal List'!G71="","",'1) Signal List'!G71)</f>
        <v>DSU</v>
      </c>
      <c r="H71" s="120" t="str">
        <f>IF('1) Signal List'!H71="","",'1) Signal List'!H71)</f>
        <v xml:space="preserve">N/A </v>
      </c>
      <c r="I71" s="57" t="s">
        <v>71</v>
      </c>
      <c r="J71" s="58"/>
      <c r="K71" s="58"/>
      <c r="L71" s="59"/>
    </row>
    <row r="72" spans="1:12" ht="14.25" customHeight="1" x14ac:dyDescent="0.2">
      <c r="A72" s="8" t="str">
        <f>IF('1) Signal List'!A72="","",'1) Signal List'!A72)</f>
        <v/>
      </c>
      <c r="B72" s="317" t="str">
        <f>IF('1) Signal List'!B72="","",'1) Signal List'!B72)</f>
        <v/>
      </c>
      <c r="C72" s="23" t="str">
        <f>IF('1) Signal List'!C72="","",'1) Signal List'!C72)</f>
        <v/>
      </c>
      <c r="D72" s="23" t="str">
        <f>IF('1) Signal List'!D72="","",'1) Signal List'!D72)</f>
        <v/>
      </c>
      <c r="E72" s="3" t="str">
        <f>IF('1) Signal List'!E72="","",'1) Signal List'!E72)</f>
        <v/>
      </c>
      <c r="F72" s="23" t="str">
        <f>IF('1) Signal List'!F72="","",'1) Signal List'!F72)</f>
        <v/>
      </c>
      <c r="G72" s="39" t="str">
        <f>IF('1) Signal List'!G72="","",'1) Signal List'!G72)</f>
        <v/>
      </c>
      <c r="H72" s="120" t="str">
        <f>IF('1) Signal List'!H72="","",'1) Signal List'!H72)</f>
        <v/>
      </c>
      <c r="I72" s="122"/>
      <c r="J72" s="123"/>
      <c r="K72" s="123"/>
      <c r="L72" s="124"/>
    </row>
    <row r="73" spans="1:12" ht="14.25" customHeight="1" x14ac:dyDescent="0.2">
      <c r="A73" s="8" t="str">
        <f>IF('1) Signal List'!A73="","",'1) Signal List'!A73)</f>
        <v/>
      </c>
      <c r="B73" s="639" t="str">
        <f>IF('1) Signal List'!B73="","",'1) Signal List'!B73)</f>
        <v>Recommended cable 25-pair cable: 25 x 2 x 0.6sqmm TP, stranded, individually screened pairs. Screens to be terminated by IPP.</v>
      </c>
      <c r="C73" s="573"/>
      <c r="D73" s="573"/>
      <c r="E73" s="573"/>
      <c r="F73" s="23" t="str">
        <f>IF('1) Signal List'!F73="","",'1) Signal List'!F73)</f>
        <v/>
      </c>
      <c r="G73" s="21" t="str">
        <f>IF('1) Signal List'!G73="","",'1) Signal List'!G73)</f>
        <v/>
      </c>
      <c r="H73" s="119" t="str">
        <f>IF('1) Signal List'!H73="","",'1) Signal List'!H73)</f>
        <v/>
      </c>
      <c r="I73" s="122"/>
      <c r="J73" s="123"/>
      <c r="K73" s="123"/>
      <c r="L73" s="124"/>
    </row>
    <row r="74" spans="1:12" ht="13.5" thickBot="1" x14ac:dyDescent="0.25">
      <c r="A74" s="17" t="str">
        <f>IF('1) Signal List'!A74="","",'1) Signal List'!A74)</f>
        <v>ETIE Ref</v>
      </c>
      <c r="B74" s="18" t="str">
        <f>IF('1) Signal List'!B74="","",'1) Signal List'!B74)</f>
        <v>Digital Output Signals (from EirGrid)</v>
      </c>
      <c r="C74" s="32" t="str">
        <f>IF('1) Signal List'!C74="","",'1) Signal List'!C74)</f>
        <v/>
      </c>
      <c r="D74" s="29" t="str">
        <f>IF('1) Signal List'!D74="","",'1) Signal List'!D74)</f>
        <v/>
      </c>
      <c r="E74" s="19" t="str">
        <f>IF('1) Signal List'!E74="","",'1) Signal List'!E74)</f>
        <v/>
      </c>
      <c r="F74" s="29" t="str">
        <f>IF('1) Signal List'!F74="","",'1) Signal List'!F74)</f>
        <v/>
      </c>
      <c r="G74" s="20" t="str">
        <f>IF('1) Signal List'!G74="","",'1) Signal List'!G74)</f>
        <v>Provided to</v>
      </c>
      <c r="H74" s="117" t="str">
        <f>IF('1) Signal List'!H74="","",'1) Signal List'!H74)</f>
        <v>TSO Pass-through to</v>
      </c>
      <c r="I74" s="279"/>
      <c r="J74" s="280"/>
      <c r="K74" s="280"/>
      <c r="L74" s="281"/>
    </row>
    <row r="75" spans="1:12" ht="14.25" customHeight="1" thickTop="1" x14ac:dyDescent="0.2">
      <c r="A75" s="8" t="str">
        <f>IF('1) Signal List'!A75="","",'1) Signal List'!A75)</f>
        <v/>
      </c>
      <c r="B75" s="23" t="str">
        <f>IF('1) Signal List'!B75="","",'1) Signal List'!B75)</f>
        <v/>
      </c>
      <c r="C75" s="33" t="str">
        <f>IF('1) Signal List'!C75="","",'1) Signal List'!C75)</f>
        <v/>
      </c>
      <c r="D75" s="23" t="str">
        <f>IF('1) Signal List'!D75="","",'1) Signal List'!D75)</f>
        <v/>
      </c>
      <c r="E75" s="3" t="str">
        <f>IF('1) Signal List'!E75="","",'1) Signal List'!E75)</f>
        <v/>
      </c>
      <c r="F75" s="23" t="str">
        <f>IF('1) Signal List'!F75="","",'1) Signal List'!F75)</f>
        <v/>
      </c>
      <c r="G75" s="40" t="str">
        <f>IF('1) Signal List'!G75="","",'1) Signal List'!G75)</f>
        <v/>
      </c>
      <c r="H75" s="118" t="str">
        <f>IF('1) Signal List'!H75="","",'1) Signal List'!H75)</f>
        <v/>
      </c>
      <c r="I75" s="122"/>
      <c r="J75" s="123"/>
      <c r="K75" s="123"/>
      <c r="L75" s="124"/>
    </row>
    <row r="76" spans="1:12" ht="14.25" customHeight="1" x14ac:dyDescent="0.2">
      <c r="A76" s="8" t="str">
        <f>IF('1) Signal List'!A76="","",'1) Signal List'!A76)</f>
        <v/>
      </c>
      <c r="B76" s="22" t="str">
        <f>IF('1) Signal List'!B76="","",'1) Signal List'!B76)</f>
        <v>Double Command Outputs</v>
      </c>
      <c r="C76" s="634" t="str">
        <f>IF('1) Signal List'!C76="","",'1) Signal List'!C76)</f>
        <v>(each individual relay output identified separately)</v>
      </c>
      <c r="D76" s="635"/>
      <c r="E76" s="635"/>
      <c r="F76" s="550"/>
      <c r="G76" s="21" t="str">
        <f>IF('1) Signal List'!G76="","",'1) Signal List'!G76)</f>
        <v/>
      </c>
      <c r="H76" s="119" t="str">
        <f>IF('1) Signal List'!H76="","",'1) Signal List'!H76)</f>
        <v/>
      </c>
      <c r="I76" s="122"/>
      <c r="J76" s="123"/>
      <c r="K76" s="123"/>
      <c r="L76" s="124"/>
    </row>
    <row r="77" spans="1:12" ht="14.25" customHeight="1" x14ac:dyDescent="0.2">
      <c r="A77" s="8" t="str">
        <f>IF('1) Signal List'!A77="","",'1) Signal List'!A77)</f>
        <v/>
      </c>
      <c r="B77" s="278" t="str">
        <f>IF('1) Signal List'!B77="","",'1) Signal List'!B77)</f>
        <v>Digital Output Signals from EirGrid to WTG System</v>
      </c>
      <c r="C77" s="33" t="str">
        <f>IF('1) Signal List'!C77="","",'1) Signal List'!C77)</f>
        <v/>
      </c>
      <c r="D77" s="23" t="str">
        <f>IF('1) Signal List'!D77="","",'1) Signal List'!D77)</f>
        <v/>
      </c>
      <c r="E77" s="3" t="str">
        <f>IF('1) Signal List'!E77="","",'1) Signal List'!E77)</f>
        <v/>
      </c>
      <c r="F77" s="23" t="str">
        <f>IF('1) Signal List'!F77="","",'1) Signal List'!F77)</f>
        <v/>
      </c>
      <c r="G77" s="21" t="str">
        <f>IF('1) Signal List'!G77="","",'1) Signal List'!G77)</f>
        <v/>
      </c>
      <c r="H77" s="119" t="str">
        <f>IF('1) Signal List'!H77="","",'1) Signal List'!H77)</f>
        <v/>
      </c>
      <c r="I77" s="122"/>
      <c r="J77" s="123"/>
      <c r="K77" s="123"/>
      <c r="L77" s="124"/>
    </row>
    <row r="78" spans="1:12" ht="14.25" customHeight="1" x14ac:dyDescent="0.2">
      <c r="A78" s="8" t="str">
        <f>IF('1) Signal List'!A78="","",'1) Signal List'!A78)</f>
        <v/>
      </c>
      <c r="B78" s="37" t="str">
        <f>IF('1) Signal List'!B78="","",'1) Signal List'!B78)</f>
        <v/>
      </c>
      <c r="C78" s="23" t="str">
        <f>IF('1) Signal List'!C78="","",'1) Signal List'!C78)</f>
        <v/>
      </c>
      <c r="D78" s="23" t="str">
        <f>IF('1) Signal List'!D78="","",'1) Signal List'!D78)</f>
        <v/>
      </c>
      <c r="E78" s="25" t="str">
        <f>IF('1) Signal List'!E78="","",'1) Signal List'!E78)</f>
        <v/>
      </c>
      <c r="F78" s="23" t="str">
        <f>IF('1) Signal List'!F78="","",'1) Signal List'!F78)</f>
        <v/>
      </c>
      <c r="G78" s="39" t="str">
        <f>IF('1) Signal List'!G78="","",'1) Signal List'!G78)</f>
        <v/>
      </c>
      <c r="H78" s="120" t="str">
        <f>IF('1) Signal List'!H78="","",'1) Signal List'!H78)</f>
        <v/>
      </c>
      <c r="I78" s="122"/>
      <c r="J78" s="123"/>
      <c r="K78" s="123"/>
      <c r="L78" s="124"/>
    </row>
    <row r="79" spans="1:12" ht="14.25" customHeight="1" x14ac:dyDescent="0.2">
      <c r="A79" s="8" t="str">
        <f>IF('1) Signal List'!A79="","",'1) Signal List'!A79)</f>
        <v/>
      </c>
      <c r="B79" s="37" t="str">
        <f>IF('1) Signal List'!B79="","",'1) Signal List'!B79)</f>
        <v/>
      </c>
      <c r="C79" s="23" t="str">
        <f>IF('1) Signal List'!C79="","",'1) Signal List'!C79)</f>
        <v/>
      </c>
      <c r="D79" s="23" t="str">
        <f>IF('1) Signal List'!D79="","",'1) Signal List'!D79)</f>
        <v/>
      </c>
      <c r="E79" s="25" t="str">
        <f>IF('1) Signal List'!E79="","",'1) Signal List'!E79)</f>
        <v/>
      </c>
      <c r="F79" s="23" t="str">
        <f>IF('1) Signal List'!F79="","",'1) Signal List'!F79)</f>
        <v/>
      </c>
      <c r="G79" s="39" t="str">
        <f>IF('1) Signal List'!G79="","",'1) Signal List'!G79)</f>
        <v/>
      </c>
      <c r="H79" s="120" t="str">
        <f>IF('1) Signal List'!H79="","",'1) Signal List'!H79)</f>
        <v/>
      </c>
      <c r="I79" s="122"/>
      <c r="J79" s="123"/>
      <c r="K79" s="123"/>
      <c r="L79" s="124"/>
    </row>
    <row r="80" spans="1:12" ht="14.25" customHeight="1" x14ac:dyDescent="0.2">
      <c r="A80" s="8" t="str">
        <f>IF('1) Signal List'!A80="","",'1) Signal List'!A80)</f>
        <v/>
      </c>
      <c r="B80" s="23" t="str">
        <f>IF('1) Signal List'!B80="","",'1) Signal List'!B80)</f>
        <v/>
      </c>
      <c r="C80" s="23" t="str">
        <f>IF('1) Signal List'!C80="","",'1) Signal List'!C80)</f>
        <v/>
      </c>
      <c r="D80" s="23" t="str">
        <f>IF('1) Signal List'!D80="","",'1) Signal List'!D80)</f>
        <v/>
      </c>
      <c r="E80" s="25" t="str">
        <f>IF('1) Signal List'!E80="","",'1) Signal List'!E80)</f>
        <v/>
      </c>
      <c r="F80" s="23" t="str">
        <f>IF('1) Signal List'!F80="","",'1) Signal List'!F80)</f>
        <v/>
      </c>
      <c r="G80" s="39" t="str">
        <f>IF('1) Signal List'!G80="","",'1) Signal List'!G80)</f>
        <v/>
      </c>
      <c r="H80" s="120" t="str">
        <f>IF('1) Signal List'!H80="","",'1) Signal List'!H80)</f>
        <v/>
      </c>
      <c r="I80" s="122"/>
      <c r="J80" s="123"/>
      <c r="K80" s="123"/>
      <c r="L80" s="124"/>
    </row>
    <row r="81" spans="1:12" ht="14.25" customHeight="1" x14ac:dyDescent="0.2">
      <c r="A81" s="8" t="str">
        <f>IF('1) Signal List'!A81="","",'1) Signal List'!A81)</f>
        <v/>
      </c>
      <c r="B81" s="23" t="str">
        <f>IF('1) Signal List'!B81="","",'1) Signal List'!B81)</f>
        <v/>
      </c>
      <c r="C81" s="23" t="str">
        <f>IF('1) Signal List'!C81="","",'1) Signal List'!C81)</f>
        <v/>
      </c>
      <c r="D81" s="23" t="str">
        <f>IF('1) Signal List'!D81="","",'1) Signal List'!D81)</f>
        <v/>
      </c>
      <c r="E81" s="25" t="str">
        <f>IF('1) Signal List'!E81="","",'1) Signal List'!E81)</f>
        <v/>
      </c>
      <c r="F81" s="23" t="str">
        <f>IF('1) Signal List'!F81="","",'1) Signal List'!F81)</f>
        <v/>
      </c>
      <c r="G81" s="39" t="str">
        <f>IF('1) Signal List'!G81="","",'1) Signal List'!G81)</f>
        <v/>
      </c>
      <c r="H81" s="120" t="str">
        <f>IF('1) Signal List'!H81="","",'1) Signal List'!H81)</f>
        <v/>
      </c>
      <c r="I81" s="122"/>
      <c r="J81" s="123"/>
      <c r="K81" s="123"/>
      <c r="L81" s="124"/>
    </row>
    <row r="82" spans="1:12" ht="14.25" customHeight="1" x14ac:dyDescent="0.2">
      <c r="A82" s="8" t="str">
        <f>IF('1) Signal List'!A82="","",'1) Signal List'!A82)</f>
        <v/>
      </c>
      <c r="B82" s="23" t="str">
        <f>IF('1) Signal List'!B82="","",'1) Signal List'!B82)</f>
        <v/>
      </c>
      <c r="C82" s="23" t="str">
        <f>IF('1) Signal List'!C82="","",'1) Signal List'!C82)</f>
        <v/>
      </c>
      <c r="D82" s="23" t="str">
        <f>IF('1) Signal List'!D82="","",'1) Signal List'!D82)</f>
        <v/>
      </c>
      <c r="E82" s="25" t="str">
        <f>IF('1) Signal List'!E82="","",'1) Signal List'!E82)</f>
        <v/>
      </c>
      <c r="F82" s="23" t="str">
        <f>IF('1) Signal List'!F82="","",'1) Signal List'!F82)</f>
        <v/>
      </c>
      <c r="G82" s="39" t="str">
        <f>IF('1) Signal List'!G82="","",'1) Signal List'!G82)</f>
        <v/>
      </c>
      <c r="H82" s="120" t="str">
        <f>IF('1) Signal List'!H82="","",'1) Signal List'!H82)</f>
        <v/>
      </c>
      <c r="I82" s="122"/>
      <c r="J82" s="123"/>
      <c r="K82" s="123"/>
      <c r="L82" s="124"/>
    </row>
    <row r="83" spans="1:12" ht="14.25" customHeight="1" x14ac:dyDescent="0.2">
      <c r="A83" s="8" t="str">
        <f>IF('1) Signal List'!A83="","",'1) Signal List'!A83)</f>
        <v/>
      </c>
      <c r="B83" s="23" t="str">
        <f>IF('1) Signal List'!B83="","",'1) Signal List'!B83)</f>
        <v/>
      </c>
      <c r="C83" s="23" t="str">
        <f>IF('1) Signal List'!C83="","",'1) Signal List'!C83)</f>
        <v/>
      </c>
      <c r="D83" s="23" t="str">
        <f>IF('1) Signal List'!D83="","",'1) Signal List'!D83)</f>
        <v/>
      </c>
      <c r="E83" s="25" t="str">
        <f>IF('1) Signal List'!E83="","",'1) Signal List'!E83)</f>
        <v/>
      </c>
      <c r="F83" s="23" t="str">
        <f>IF('1) Signal List'!F83="","",'1) Signal List'!F83)</f>
        <v/>
      </c>
      <c r="G83" s="39" t="str">
        <f>IF('1) Signal List'!G83="","",'1) Signal List'!G83)</f>
        <v/>
      </c>
      <c r="H83" s="120" t="str">
        <f>IF('1) Signal List'!H83="","",'1) Signal List'!H83)</f>
        <v/>
      </c>
      <c r="I83" s="122"/>
      <c r="J83" s="123"/>
      <c r="K83" s="123"/>
      <c r="L83" s="124"/>
    </row>
    <row r="84" spans="1:12" ht="14.25" customHeight="1" x14ac:dyDescent="0.2">
      <c r="A84" s="8" t="str">
        <f>IF('1) Signal List'!A84="","",'1) Signal List'!A84)</f>
        <v/>
      </c>
      <c r="B84" s="23" t="str">
        <f>IF('1) Signal List'!B84="","",'1) Signal List'!B84)</f>
        <v/>
      </c>
      <c r="C84" s="23" t="str">
        <f>IF('1) Signal List'!C84="","",'1) Signal List'!C84)</f>
        <v/>
      </c>
      <c r="D84" s="23" t="str">
        <f>IF('1) Signal List'!D84="","",'1) Signal List'!D84)</f>
        <v/>
      </c>
      <c r="E84" s="25" t="str">
        <f>IF('1) Signal List'!E84="","",'1) Signal List'!E84)</f>
        <v/>
      </c>
      <c r="F84" s="23" t="str">
        <f>IF('1) Signal List'!F84="","",'1) Signal List'!F84)</f>
        <v/>
      </c>
      <c r="G84" s="21" t="str">
        <f>IF('1) Signal List'!G84="","",'1) Signal List'!G84)</f>
        <v/>
      </c>
      <c r="H84" s="119" t="str">
        <f>IF('1) Signal List'!H84="","",'1) Signal List'!H84)</f>
        <v/>
      </c>
      <c r="I84" s="122"/>
      <c r="J84" s="123"/>
      <c r="K84" s="123"/>
      <c r="L84" s="124"/>
    </row>
    <row r="85" spans="1:12" ht="14.25" customHeight="1" x14ac:dyDescent="0.2">
      <c r="A85" s="8" t="str">
        <f>IF('1) Signal List'!A85="","",'1) Signal List'!A85)</f>
        <v/>
      </c>
      <c r="B85" s="278" t="str">
        <f>IF('1) Signal List'!B85="","",'1) Signal List'!B85)</f>
        <v>Digital Output Signals from EirGrid to DSU Control System</v>
      </c>
      <c r="C85" s="23" t="str">
        <f>IF('1) Signal List'!C85="","",'1) Signal List'!C85)</f>
        <v/>
      </c>
      <c r="D85" s="23" t="str">
        <f>IF('1) Signal List'!D85="","",'1) Signal List'!D85)</f>
        <v/>
      </c>
      <c r="E85" s="25" t="str">
        <f>IF('1) Signal List'!E85="","",'1) Signal List'!E85)</f>
        <v/>
      </c>
      <c r="F85" s="23" t="str">
        <f>IF('1) Signal List'!F85="","",'1) Signal List'!F85)</f>
        <v/>
      </c>
      <c r="G85" s="21" t="str">
        <f>IF('1) Signal List'!G85="","",'1) Signal List'!G85)</f>
        <v/>
      </c>
      <c r="H85" s="119" t="str">
        <f>IF('1) Signal List'!H85="","",'1) Signal List'!H85)</f>
        <v/>
      </c>
      <c r="I85" s="122"/>
      <c r="J85" s="123"/>
      <c r="K85" s="123"/>
      <c r="L85" s="124"/>
    </row>
    <row r="86" spans="1:12" ht="14.25" customHeight="1" x14ac:dyDescent="0.2">
      <c r="A86" s="8" t="str">
        <f>IF('1) Signal List'!A86="","",'1) Signal List'!A86)</f>
        <v>F1</v>
      </c>
      <c r="B86" s="23" t="str">
        <f>IF('1) Signal List'!B86="","",'1) Signal List'!B86)</f>
        <v>DSU Amber Alert</v>
      </c>
      <c r="C86" s="5" t="str">
        <f>IF('1) Signal List'!C86="","",'1) Signal List'!C86)</f>
        <v/>
      </c>
      <c r="D86" s="24" t="str">
        <f>IF('1) Signal List'!D86="","",'1) Signal List'!D86)</f>
        <v>off</v>
      </c>
      <c r="E86" s="25" t="str">
        <f>IF('1) Signal List'!E86="","",'1) Signal List'!E86)</f>
        <v>pulse</v>
      </c>
      <c r="F86" s="23" t="str">
        <f>IF('1) Signal List'!F86="","",'1) Signal List'!F86)</f>
        <v>0.5 seconds</v>
      </c>
      <c r="G86" s="39" t="str">
        <f>IF('1) Signal List'!G86="","",'1) Signal List'!G86)</f>
        <v>DSU</v>
      </c>
      <c r="H86" s="120" t="str">
        <f>IF('1) Signal List'!H86="","",'1) Signal List'!H86)</f>
        <v xml:space="preserve">N/A </v>
      </c>
      <c r="I86" s="57" t="s">
        <v>71</v>
      </c>
      <c r="J86" s="58"/>
      <c r="K86" s="58"/>
      <c r="L86" s="59"/>
    </row>
    <row r="87" spans="1:12" ht="14.25" customHeight="1" x14ac:dyDescent="0.2">
      <c r="A87" s="8" t="str">
        <f>IF('1) Signal List'!A87="","",'1) Signal List'!A87)</f>
        <v>F2</v>
      </c>
      <c r="B87" s="23" t="str">
        <f>IF('1) Signal List'!B87="","",'1) Signal List'!B87)</f>
        <v>DSU Amber Alert</v>
      </c>
      <c r="C87" s="5" t="str">
        <f>IF('1) Signal List'!C87="","",'1) Signal List'!C87)</f>
        <v/>
      </c>
      <c r="D87" s="24" t="str">
        <f>IF('1) Signal List'!D87="","",'1) Signal List'!D87)</f>
        <v xml:space="preserve">on </v>
      </c>
      <c r="E87" s="25" t="str">
        <f>IF('1) Signal List'!E87="","",'1) Signal List'!E87)</f>
        <v>pulse</v>
      </c>
      <c r="F87" s="23" t="str">
        <f>IF('1) Signal List'!F87="","",'1) Signal List'!F87)</f>
        <v>0.5 seconds</v>
      </c>
      <c r="G87" s="39" t="str">
        <f>IF('1) Signal List'!G87="","",'1) Signal List'!G87)</f>
        <v>DSU</v>
      </c>
      <c r="H87" s="120" t="str">
        <f>IF('1) Signal List'!H87="","",'1) Signal List'!H87)</f>
        <v xml:space="preserve">N/A </v>
      </c>
      <c r="I87" s="57" t="s">
        <v>71</v>
      </c>
      <c r="J87" s="58"/>
      <c r="K87" s="58"/>
      <c r="L87" s="59"/>
    </row>
    <row r="88" spans="1:12" ht="14.25" customHeight="1" x14ac:dyDescent="0.2">
      <c r="A88" s="8" t="str">
        <f>IF('1) Signal List'!A88="","",'1) Signal List'!A88)</f>
        <v>F3</v>
      </c>
      <c r="B88" s="23" t="str">
        <f>IF('1) Signal List'!B88="","",'1) Signal List'!B88)</f>
        <v>DSU Red Alert</v>
      </c>
      <c r="C88" s="5" t="str">
        <f>IF('1) Signal List'!C88="","",'1) Signal List'!C88)</f>
        <v/>
      </c>
      <c r="D88" s="24" t="str">
        <f>IF('1) Signal List'!D88="","",'1) Signal List'!D88)</f>
        <v>off</v>
      </c>
      <c r="E88" s="25" t="str">
        <f>IF('1) Signal List'!E88="","",'1) Signal List'!E88)</f>
        <v>pulse</v>
      </c>
      <c r="F88" s="23" t="str">
        <f>IF('1) Signal List'!F88="","",'1) Signal List'!F88)</f>
        <v>0.5 seconds</v>
      </c>
      <c r="G88" s="39" t="str">
        <f>IF('1) Signal List'!G88="","",'1) Signal List'!G88)</f>
        <v>DSU</v>
      </c>
      <c r="H88" s="120" t="str">
        <f>IF('1) Signal List'!H88="","",'1) Signal List'!H88)</f>
        <v xml:space="preserve">N/A </v>
      </c>
      <c r="I88" s="57" t="s">
        <v>71</v>
      </c>
      <c r="J88" s="58"/>
      <c r="K88" s="58"/>
      <c r="L88" s="59"/>
    </row>
    <row r="89" spans="1:12" ht="14.25" customHeight="1" x14ac:dyDescent="0.2">
      <c r="A89" s="8" t="str">
        <f>IF('1) Signal List'!A89="","",'1) Signal List'!A89)</f>
        <v>F4</v>
      </c>
      <c r="B89" s="23" t="str">
        <f>IF('1) Signal List'!B89="","",'1) Signal List'!B89)</f>
        <v>DSU Red Alert</v>
      </c>
      <c r="C89" s="5" t="str">
        <f>IF('1) Signal List'!C89="","",'1) Signal List'!C89)</f>
        <v/>
      </c>
      <c r="D89" s="24" t="str">
        <f>IF('1) Signal List'!D89="","",'1) Signal List'!D89)</f>
        <v xml:space="preserve">on </v>
      </c>
      <c r="E89" s="25" t="str">
        <f>IF('1) Signal List'!E89="","",'1) Signal List'!E89)</f>
        <v>pulse</v>
      </c>
      <c r="F89" s="23" t="str">
        <f>IF('1) Signal List'!F89="","",'1) Signal List'!F89)</f>
        <v>0.5 seconds</v>
      </c>
      <c r="G89" s="39" t="str">
        <f>IF('1) Signal List'!G89="","",'1) Signal List'!G89)</f>
        <v>DSU</v>
      </c>
      <c r="H89" s="120" t="str">
        <f>IF('1) Signal List'!H89="","",'1) Signal List'!H89)</f>
        <v xml:space="preserve">N/A </v>
      </c>
      <c r="I89" s="57" t="s">
        <v>71</v>
      </c>
      <c r="J89" s="58"/>
      <c r="K89" s="58"/>
      <c r="L89" s="59"/>
    </row>
    <row r="90" spans="1:12" ht="14.25" customHeight="1" x14ac:dyDescent="0.2">
      <c r="A90" s="8" t="str">
        <f>IF('1) Signal List'!A90="","",'1) Signal List'!A90)</f>
        <v>F5</v>
      </c>
      <c r="B90" s="23" t="str">
        <f>IF('1) Signal List'!B90="","",'1) Signal List'!B90)</f>
        <v>DSU Blue Alert</v>
      </c>
      <c r="C90" s="5" t="str">
        <f>IF('1) Signal List'!C90="","",'1) Signal List'!C90)</f>
        <v/>
      </c>
      <c r="D90" s="24" t="str">
        <f>IF('1) Signal List'!D90="","",'1) Signal List'!D90)</f>
        <v xml:space="preserve">off </v>
      </c>
      <c r="E90" s="25" t="str">
        <f>IF('1) Signal List'!E90="","",'1) Signal List'!E90)</f>
        <v>pulse</v>
      </c>
      <c r="F90" s="23" t="str">
        <f>IF('1) Signal List'!F90="","",'1) Signal List'!F90)</f>
        <v>0.5 seconds</v>
      </c>
      <c r="G90" s="39" t="str">
        <f>IF('1) Signal List'!G90="","",'1) Signal List'!G90)</f>
        <v>DSU</v>
      </c>
      <c r="H90" s="120" t="str">
        <f>IF('1) Signal List'!H90="","",'1) Signal List'!H90)</f>
        <v xml:space="preserve">N/A </v>
      </c>
      <c r="I90" s="57" t="s">
        <v>71</v>
      </c>
      <c r="J90" s="58"/>
      <c r="K90" s="58"/>
      <c r="L90" s="59"/>
    </row>
    <row r="91" spans="1:12" ht="14.25" customHeight="1" x14ac:dyDescent="0.2">
      <c r="A91" s="8" t="str">
        <f>IF('1) Signal List'!A91="","",'1) Signal List'!A91)</f>
        <v>F6</v>
      </c>
      <c r="B91" s="23" t="str">
        <f>IF('1) Signal List'!B91="","",'1) Signal List'!B91)</f>
        <v>DSU Blue Alert</v>
      </c>
      <c r="C91" s="5" t="str">
        <f>IF('1) Signal List'!C91="","",'1) Signal List'!C91)</f>
        <v/>
      </c>
      <c r="D91" s="24" t="str">
        <f>IF('1) Signal List'!D91="","",'1) Signal List'!D91)</f>
        <v xml:space="preserve">on </v>
      </c>
      <c r="E91" s="25" t="str">
        <f>IF('1) Signal List'!E91="","",'1) Signal List'!E91)</f>
        <v>pulse</v>
      </c>
      <c r="F91" s="23" t="str">
        <f>IF('1) Signal List'!F91="","",'1) Signal List'!F91)</f>
        <v>0.5 seconds</v>
      </c>
      <c r="G91" s="39" t="str">
        <f>IF('1) Signal List'!G91="","",'1) Signal List'!G91)</f>
        <v>DSU</v>
      </c>
      <c r="H91" s="120" t="str">
        <f>IF('1) Signal List'!H91="","",'1) Signal List'!H91)</f>
        <v xml:space="preserve">N/A </v>
      </c>
      <c r="I91" s="57" t="s">
        <v>71</v>
      </c>
      <c r="J91" s="58"/>
      <c r="K91" s="58"/>
      <c r="L91" s="59"/>
    </row>
    <row r="92" spans="1:12" ht="14.25" customHeight="1" x14ac:dyDescent="0.2">
      <c r="A92" s="31" t="str">
        <f>IF('1) Signal List'!A92="","",'1) Signal List'!A92)</f>
        <v/>
      </c>
      <c r="B92" s="23" t="str">
        <f>IF('1) Signal List'!B92="","",'1) Signal List'!B92)</f>
        <v/>
      </c>
      <c r="C92" s="23" t="str">
        <f>IF('1) Signal List'!C92="","",'1) Signal List'!C92)</f>
        <v/>
      </c>
      <c r="D92" s="23" t="str">
        <f>IF('1) Signal List'!D92="","",'1) Signal List'!D92)</f>
        <v/>
      </c>
      <c r="E92" s="25" t="str">
        <f>IF('1) Signal List'!E92="","",'1) Signal List'!E92)</f>
        <v/>
      </c>
      <c r="F92" s="23" t="str">
        <f>IF('1) Signal List'!F92="","",'1) Signal List'!F92)</f>
        <v/>
      </c>
      <c r="G92" s="21" t="str">
        <f>IF('1) Signal List'!G92="","",'1) Signal List'!G92)</f>
        <v/>
      </c>
      <c r="H92" s="119" t="str">
        <f>IF('1) Signal List'!H92="","",'1) Signal List'!H92)</f>
        <v/>
      </c>
      <c r="I92" s="122"/>
      <c r="J92" s="123"/>
      <c r="K92" s="123"/>
      <c r="L92" s="124"/>
    </row>
    <row r="93" spans="1:12" ht="14.25" customHeight="1" x14ac:dyDescent="0.2">
      <c r="A93" s="8" t="str">
        <f>IF('1) Signal List'!A93="","",'1) Signal List'!A93)</f>
        <v/>
      </c>
      <c r="B93" s="22" t="str">
        <f>IF('1) Signal List'!B93="","",'1) Signal List'!B93)</f>
        <v>Single Command Outputs</v>
      </c>
      <c r="C93" s="23" t="str">
        <f>IF('1) Signal List'!C93="","",'1) Signal List'!C93)</f>
        <v/>
      </c>
      <c r="D93" s="23" t="str">
        <f>IF('1) Signal List'!D93="","",'1) Signal List'!D93)</f>
        <v/>
      </c>
      <c r="E93" s="25" t="str">
        <f>IF('1) Signal List'!E93="","",'1) Signal List'!E93)</f>
        <v/>
      </c>
      <c r="F93" s="23" t="str">
        <f>IF('1) Signal List'!F93="","",'1) Signal List'!F93)</f>
        <v/>
      </c>
      <c r="G93" s="21" t="str">
        <f>IF('1) Signal List'!G93="","",'1) Signal List'!G93)</f>
        <v/>
      </c>
      <c r="H93" s="119" t="str">
        <f>IF('1) Signal List'!H93="","",'1) Signal List'!H93)</f>
        <v/>
      </c>
      <c r="I93" s="122"/>
      <c r="J93" s="123"/>
      <c r="K93" s="123"/>
      <c r="L93" s="124"/>
    </row>
    <row r="94" spans="1:12" ht="14.25" customHeight="1" x14ac:dyDescent="0.2">
      <c r="A94" s="31" t="str">
        <f>IF('1) Signal List'!A94="","",'1) Signal List'!A94)</f>
        <v/>
      </c>
      <c r="B94" s="278" t="str">
        <f>IF('1) Signal List'!B94="","",'1) Signal List'!B94)</f>
        <v>Digital Output Signals from EirGrid to DSU Control System</v>
      </c>
      <c r="C94" s="23" t="str">
        <f>IF('1) Signal List'!C94="","",'1) Signal List'!C94)</f>
        <v/>
      </c>
      <c r="D94" s="23" t="str">
        <f>IF('1) Signal List'!D94="","",'1) Signal List'!D94)</f>
        <v/>
      </c>
      <c r="E94" s="25" t="str">
        <f>IF('1) Signal List'!E94="","",'1) Signal List'!E94)</f>
        <v/>
      </c>
      <c r="F94" s="23" t="str">
        <f>IF('1) Signal List'!F94="","",'1) Signal List'!F94)</f>
        <v/>
      </c>
      <c r="G94" s="21" t="str">
        <f>IF('1) Signal List'!G94="","",'1) Signal List'!G94)</f>
        <v/>
      </c>
      <c r="H94" s="119" t="str">
        <f>IF('1) Signal List'!H94="","",'1) Signal List'!H94)</f>
        <v/>
      </c>
      <c r="I94" s="122"/>
      <c r="J94" s="123"/>
      <c r="K94" s="123"/>
      <c r="L94" s="124"/>
    </row>
    <row r="95" spans="1:12" s="38" customFormat="1" ht="14.25" customHeight="1" x14ac:dyDescent="0.2">
      <c r="A95" s="8" t="str">
        <f>IF('1) Signal List'!A95="","",'1) Signal List'!A95)</f>
        <v/>
      </c>
      <c r="B95" s="36" t="str">
        <f>IF('1) Signal List'!B95="","",'1) Signal List'!B95)</f>
        <v/>
      </c>
      <c r="C95" s="23" t="str">
        <f>IF('1) Signal List'!C95="","",'1) Signal List'!C95)</f>
        <v/>
      </c>
      <c r="D95" s="23" t="str">
        <f>IF('1) Signal List'!D95="","",'1) Signal List'!D95)</f>
        <v/>
      </c>
      <c r="E95" s="25" t="str">
        <f>IF('1) Signal List'!E95="","",'1) Signal List'!E95)</f>
        <v/>
      </c>
      <c r="F95" s="23" t="str">
        <f>IF('1) Signal List'!F95="","",'1) Signal List'!F95)</f>
        <v/>
      </c>
      <c r="G95" s="39" t="str">
        <f>IF('1) Signal List'!G95="","",'1) Signal List'!G95)</f>
        <v/>
      </c>
      <c r="H95" s="120" t="str">
        <f>IF('1) Signal List'!H95="","",'1) Signal List'!H95)</f>
        <v/>
      </c>
      <c r="I95" s="122"/>
      <c r="J95" s="123"/>
      <c r="K95" s="123"/>
      <c r="L95" s="124"/>
    </row>
    <row r="96" spans="1:12" ht="14.25" customHeight="1" x14ac:dyDescent="0.2">
      <c r="A96" s="8"/>
      <c r="B96" s="36"/>
      <c r="C96" s="23"/>
      <c r="D96" s="23"/>
      <c r="E96" s="25"/>
      <c r="F96" s="23"/>
      <c r="G96" s="39"/>
      <c r="H96" s="120"/>
      <c r="I96" s="122"/>
      <c r="J96" s="123"/>
      <c r="K96" s="123"/>
      <c r="L96" s="124"/>
    </row>
    <row r="97" spans="1:12" ht="14.25" customHeight="1" x14ac:dyDescent="0.2">
      <c r="A97" s="8" t="str">
        <f>IF('1) Signal List'!A97="","",'1) Signal List'!A97)</f>
        <v/>
      </c>
      <c r="B97" s="638" t="str">
        <f>IF('1) Signal List'!B97="","",'1) Signal List'!B97)</f>
        <v>Recommended Cable 15-pair Screened Cable : 15 x 2 x 0.6sqmm, Twisted-Pair ( TP).</v>
      </c>
      <c r="C97" s="549"/>
      <c r="D97" s="549"/>
      <c r="E97" s="549"/>
      <c r="F97" s="550"/>
      <c r="G97" s="39" t="str">
        <f>IF('1) Signal List'!G97="","",'1) Signal List'!G97)</f>
        <v/>
      </c>
      <c r="H97" s="120" t="str">
        <f>IF('1) Signal List'!H97="","",'1) Signal List'!H97)</f>
        <v/>
      </c>
      <c r="I97" s="122"/>
      <c r="J97" s="123"/>
      <c r="K97" s="123"/>
      <c r="L97" s="124"/>
    </row>
    <row r="98" spans="1:12" ht="14.25" customHeight="1" x14ac:dyDescent="0.2">
      <c r="A98" s="23"/>
      <c r="B98" s="23"/>
      <c r="C98" s="23"/>
      <c r="D98" s="23"/>
      <c r="E98" s="23"/>
      <c r="F98" s="23"/>
      <c r="G98" s="39"/>
      <c r="H98" s="120"/>
      <c r="I98" s="122"/>
    </row>
    <row r="99" spans="1:12" ht="14.25" customHeight="1" x14ac:dyDescent="0.2">
      <c r="A99" s="8" t="str">
        <f>IF('1) Signal List'!A99="","",'1) Signal List'!A99)</f>
        <v/>
      </c>
      <c r="B99" s="320" t="str">
        <f>IF('1) Signal List'!B99="","",'1) Signal List'!B99)</f>
        <v/>
      </c>
      <c r="C99" s="23" t="str">
        <f>IF('1) Signal List'!C99="","",'1) Signal List'!C99)</f>
        <v/>
      </c>
      <c r="D99" s="23" t="str">
        <f>IF('1) Signal List'!D99="","",'1) Signal List'!D99)</f>
        <v/>
      </c>
      <c r="E99" s="25" t="str">
        <f>IF('1) Signal List'!E99="","",'1) Signal List'!E99)</f>
        <v/>
      </c>
      <c r="F99" s="23" t="str">
        <f>IF('1) Signal List'!F99="","",'1) Signal List'!F99)</f>
        <v/>
      </c>
      <c r="G99" s="39" t="str">
        <f>IF('1) Signal List'!G99="","",'1) Signal List'!G99)</f>
        <v/>
      </c>
      <c r="H99" s="120" t="str">
        <f>IF('1) Signal List'!H99="","",'1) Signal List'!H99)</f>
        <v/>
      </c>
      <c r="I99" s="122"/>
      <c r="J99" s="123"/>
      <c r="K99" s="123"/>
      <c r="L99" s="124"/>
    </row>
    <row r="100" spans="1:12" ht="13.5" thickBot="1" x14ac:dyDescent="0.25">
      <c r="A100" s="17" t="str">
        <f>IF('1) Signal List'!A100="","",'1) Signal List'!A100)</f>
        <v>ETIE Ref</v>
      </c>
      <c r="B100" s="18" t="str">
        <f>IF('1) Signal List'!B100="","",'1) Signal List'!B100)</f>
        <v>Analogue Output Signals (from EirGrid)</v>
      </c>
      <c r="C100" s="29" t="str">
        <f>IF('1) Signal List'!C100="","",'1) Signal List'!C100)</f>
        <v/>
      </c>
      <c r="D100" s="29" t="str">
        <f>IF('1) Signal List'!D100="","",'1) Signal List'!D100)</f>
        <v/>
      </c>
      <c r="E100" s="19" t="str">
        <f>IF('1) Signal List'!E100="","",'1) Signal List'!E100)</f>
        <v/>
      </c>
      <c r="F100" s="29" t="str">
        <f>IF('1) Signal List'!F100="","",'1) Signal List'!F100)</f>
        <v/>
      </c>
      <c r="G100" s="20" t="str">
        <f>IF('1) Signal List'!G100="","",'1) Signal List'!G100)</f>
        <v>Provided to</v>
      </c>
      <c r="H100" s="117" t="str">
        <f>IF('1) Signal List'!H100="","",'1) Signal List'!H100)</f>
        <v>TSO Pass-through to</v>
      </c>
      <c r="I100" s="279"/>
      <c r="J100" s="280"/>
      <c r="K100" s="280"/>
      <c r="L100" s="281"/>
    </row>
    <row r="101" spans="1:12" ht="14.25" customHeight="1" thickTop="1" x14ac:dyDescent="0.2">
      <c r="A101" s="34" t="str">
        <f>IF('1) Signal List'!A101="","",'1) Signal List'!A101)</f>
        <v/>
      </c>
      <c r="B101" s="23" t="str">
        <f>IF('1) Signal List'!B101="","",'1) Signal List'!B101)</f>
        <v/>
      </c>
      <c r="C101" s="23" t="str">
        <f>IF('1) Signal List'!C101="","",'1) Signal List'!C101)</f>
        <v/>
      </c>
      <c r="D101" s="23" t="str">
        <f>IF('1) Signal List'!D101="","",'1) Signal List'!D101)</f>
        <v/>
      </c>
      <c r="E101" s="3" t="str">
        <f>IF('1) Signal List'!E101="","",'1) Signal List'!E101)</f>
        <v/>
      </c>
      <c r="F101" s="23" t="str">
        <f>IF('1) Signal List'!F101="","",'1) Signal List'!F101)</f>
        <v/>
      </c>
      <c r="G101" s="40" t="str">
        <f>IF('1) Signal List'!G101="","",'1) Signal List'!G101)</f>
        <v/>
      </c>
      <c r="H101" s="118" t="str">
        <f>IF('1) Signal List'!H101="","",'1) Signal List'!H101)</f>
        <v/>
      </c>
      <c r="I101" s="122"/>
      <c r="J101" s="123"/>
      <c r="K101" s="123"/>
      <c r="L101" s="124"/>
    </row>
    <row r="102" spans="1:12" ht="14.25" customHeight="1" x14ac:dyDescent="0.2">
      <c r="A102" s="31" t="str">
        <f>IF('1) Signal List'!A102="","",'1) Signal List'!A102)</f>
        <v/>
      </c>
      <c r="B102" s="278" t="str">
        <f>IF('1) Signal List'!B102="","",'1) Signal List'!B102)</f>
        <v>Analogue Output Signals from EirGrid to WTG System</v>
      </c>
      <c r="C102" s="23" t="str">
        <f>IF('1) Signal List'!C102="","",'1) Signal List'!C102)</f>
        <v/>
      </c>
      <c r="D102" s="23" t="str">
        <f>IF('1) Signal List'!D102="","",'1) Signal List'!D102)</f>
        <v/>
      </c>
      <c r="E102" s="3" t="str">
        <f>IF('1) Signal List'!E102="","",'1) Signal List'!E102)</f>
        <v/>
      </c>
      <c r="F102" s="23" t="str">
        <f>IF('1) Signal List'!F102="","",'1) Signal List'!F102)</f>
        <v/>
      </c>
      <c r="G102" s="21" t="str">
        <f>IF('1) Signal List'!G102="","",'1) Signal List'!G102)</f>
        <v/>
      </c>
      <c r="H102" s="119" t="str">
        <f>IF('1) Signal List'!H102="","",'1) Signal List'!H102)</f>
        <v/>
      </c>
      <c r="I102" s="122"/>
      <c r="J102" s="123"/>
      <c r="K102" s="123"/>
      <c r="L102" s="124"/>
    </row>
    <row r="103" spans="1:12" ht="14.25" customHeight="1" x14ac:dyDescent="0.2">
      <c r="A103" s="8" t="str">
        <f>IF('1) Signal List'!A103="","",'1) Signal List'!A103)</f>
        <v/>
      </c>
      <c r="B103" s="37" t="str">
        <f>IF('1) Signal List'!B103="","",'1) Signal List'!B103)</f>
        <v/>
      </c>
      <c r="C103" s="33" t="str">
        <f>IF('1) Signal List'!C103="","",'1) Signal List'!C103)</f>
        <v/>
      </c>
      <c r="D103" s="23" t="str">
        <f>IF('1) Signal List'!D103="","",'1) Signal List'!D103)</f>
        <v/>
      </c>
      <c r="E103" s="66" t="str">
        <f>IF('1) Signal List'!E103="","",'1) Signal List'!E103)</f>
        <v/>
      </c>
      <c r="F103" s="23" t="str">
        <f>IF('1) Signal List'!F103="","",'1) Signal List'!F103)</f>
        <v/>
      </c>
      <c r="G103" s="39" t="str">
        <f>IF('1) Signal List'!G103="","",'1) Signal List'!G103)</f>
        <v/>
      </c>
      <c r="H103" s="120" t="str">
        <f>IF('1) Signal List'!H103="","",'1) Signal List'!H103)</f>
        <v/>
      </c>
      <c r="I103" s="122"/>
      <c r="J103" s="123"/>
      <c r="K103" s="123"/>
      <c r="L103" s="124"/>
    </row>
    <row r="104" spans="1:12" ht="14.25" customHeight="1" x14ac:dyDescent="0.2">
      <c r="A104" s="31" t="str">
        <f>IF('1) Signal List'!A104="","",'1) Signal List'!A104)</f>
        <v/>
      </c>
      <c r="B104" s="23" t="str">
        <f>IF('1) Signal List'!B104="","",'1) Signal List'!B104)</f>
        <v/>
      </c>
      <c r="C104" s="23" t="str">
        <f>IF('1) Signal List'!C104="","",'1) Signal List'!C104)</f>
        <v/>
      </c>
      <c r="D104" s="23" t="str">
        <f>IF('1) Signal List'!D104="","",'1) Signal List'!D104)</f>
        <v/>
      </c>
      <c r="E104" s="3" t="str">
        <f>IF('1) Signal List'!E104="","",'1) Signal List'!E104)</f>
        <v/>
      </c>
      <c r="F104" s="23" t="str">
        <f>IF('1) Signal List'!F104="","",'1) Signal List'!F104)</f>
        <v/>
      </c>
      <c r="G104" s="21" t="str">
        <f>IF('1) Signal List'!G104="","",'1) Signal List'!G104)</f>
        <v/>
      </c>
      <c r="H104" s="119" t="str">
        <f>IF('1) Signal List'!H104="","",'1) Signal List'!H104)</f>
        <v/>
      </c>
      <c r="I104" s="122"/>
      <c r="J104" s="123"/>
      <c r="K104" s="123"/>
      <c r="L104" s="124"/>
    </row>
    <row r="105" spans="1:12" ht="14.25" customHeight="1" x14ac:dyDescent="0.2">
      <c r="A105" s="31" t="str">
        <f>IF('1) Signal List'!A105="","",'1) Signal List'!A105)</f>
        <v/>
      </c>
      <c r="B105" s="636" t="str">
        <f>IF('1) Signal List'!B105="","",'1) Signal List'!B105)</f>
        <v>Recommended cable 5-pair cable: 5 x 2 x 0.6sqmm TP, stranded, individually screened pairs. Screens to be terminated by IPP.</v>
      </c>
      <c r="C105" s="635"/>
      <c r="D105" s="635"/>
      <c r="E105" s="635"/>
      <c r="F105" s="550"/>
      <c r="G105" s="21" t="str">
        <f>IF('1) Signal List'!G105="","",'1) Signal List'!G105)</f>
        <v/>
      </c>
      <c r="H105" s="119" t="str">
        <f>IF('1) Signal List'!H105="","",'1) Signal List'!H105)</f>
        <v/>
      </c>
      <c r="I105" s="122"/>
      <c r="J105" s="123"/>
      <c r="K105" s="123"/>
      <c r="L105" s="124"/>
    </row>
    <row r="106" spans="1:12" ht="13.5" thickBot="1" x14ac:dyDescent="0.25">
      <c r="A106" s="71" t="str">
        <f>IF('1) Signal List'!A106="","",'1) Signal List'!A106)</f>
        <v/>
      </c>
      <c r="B106" s="72" t="str">
        <f>IF('1) Signal List'!B106="","",'1) Signal List'!B106)</f>
        <v/>
      </c>
      <c r="C106" s="72" t="str">
        <f>IF('1) Signal List'!C106="","",'1) Signal List'!C106)</f>
        <v/>
      </c>
      <c r="D106" s="72" t="str">
        <f>IF('1) Signal List'!D106="","",'1) Signal List'!D106)</f>
        <v/>
      </c>
      <c r="E106" s="73" t="str">
        <f>IF('1) Signal List'!E106="","",'1) Signal List'!E106)</f>
        <v/>
      </c>
      <c r="F106" s="72" t="str">
        <f>IF('1) Signal List'!F106="","",'1) Signal List'!F106)</f>
        <v/>
      </c>
      <c r="G106" s="74" t="str">
        <f>IF('1) Signal List'!G106="","",'1) Signal List'!G106)</f>
        <v/>
      </c>
      <c r="H106" s="121" t="str">
        <f>IF('1) Signal List'!H106="","",'1) Signal List'!H106)</f>
        <v/>
      </c>
      <c r="I106" s="125"/>
      <c r="J106" s="126"/>
      <c r="K106" s="126"/>
      <c r="L106" s="127"/>
    </row>
    <row r="107" spans="1:12" ht="21.75" customHeight="1" thickBot="1" x14ac:dyDescent="0.25">
      <c r="A107" s="23"/>
      <c r="B107" s="23"/>
      <c r="C107" s="23"/>
      <c r="D107" s="23"/>
      <c r="E107" s="25"/>
      <c r="F107" s="23"/>
      <c r="I107" s="123"/>
      <c r="J107" s="123"/>
      <c r="K107" s="123"/>
      <c r="L107" s="123"/>
    </row>
    <row r="108" spans="1:12" ht="21.75" customHeight="1" x14ac:dyDescent="0.2">
      <c r="A108" s="23"/>
      <c r="B108" s="592" t="s">
        <v>109</v>
      </c>
      <c r="C108" s="620"/>
      <c r="D108" s="620"/>
      <c r="E108" s="593"/>
      <c r="F108" s="23"/>
      <c r="I108" s="123"/>
      <c r="J108" s="123"/>
      <c r="K108" s="123"/>
      <c r="L108" s="123"/>
    </row>
    <row r="109" spans="1:12" ht="21.75" customHeight="1" thickBot="1" x14ac:dyDescent="0.25">
      <c r="A109" t="str">
        <f>IF('1) Signal List'!A110="","",'1) Signal List'!A110)</f>
        <v/>
      </c>
      <c r="B109" s="596"/>
      <c r="C109" s="622"/>
      <c r="D109" s="622"/>
      <c r="E109" s="597"/>
      <c r="F109" s="35" t="str">
        <f>IF('1) Signal List'!F110="","",'1) Signal List'!F110)</f>
        <v/>
      </c>
      <c r="G109" s="628"/>
      <c r="H109" s="628"/>
    </row>
    <row r="110" spans="1:12" ht="21.75" customHeight="1" x14ac:dyDescent="0.3">
      <c r="A110" t="str">
        <f>IF('1) Signal List'!A111="","",'1) Signal List'!A111)</f>
        <v/>
      </c>
      <c r="B110" s="640" t="str">
        <f>IF('1) Signal List'!C111="","",'1) Signal List'!C111)</f>
        <v/>
      </c>
      <c r="C110" s="641"/>
      <c r="D110" s="641"/>
      <c r="E110" s="642"/>
      <c r="F110" s="35" t="str">
        <f>IF('1) Signal List'!F111="","",'1) Signal List'!F111)</f>
        <v/>
      </c>
      <c r="G110" s="629" t="s">
        <v>211</v>
      </c>
      <c r="H110" s="630"/>
      <c r="I110" s="631"/>
      <c r="J110" s="632"/>
      <c r="K110" s="632"/>
      <c r="L110" s="633"/>
    </row>
    <row r="111" spans="1:12" ht="21.75" customHeight="1" x14ac:dyDescent="0.3">
      <c r="A111" t="str">
        <f>IF('1) Signal List'!A112="","",'1) Signal List'!A112)</f>
        <v/>
      </c>
      <c r="B111" s="643"/>
      <c r="C111" s="644"/>
      <c r="D111" s="644"/>
      <c r="E111" s="645"/>
      <c r="F111" s="35" t="str">
        <f>IF('1) Signal List'!F112="","",'1) Signal List'!F112)</f>
        <v/>
      </c>
      <c r="G111" s="651" t="s">
        <v>212</v>
      </c>
      <c r="H111" s="652"/>
      <c r="I111" s="653"/>
      <c r="J111" s="654"/>
      <c r="K111" s="654"/>
      <c r="L111" s="655"/>
    </row>
    <row r="112" spans="1:12" ht="21.75" customHeight="1" x14ac:dyDescent="0.3">
      <c r="A112" t="str">
        <f>IF('1) Signal List'!A113="","",'1) Signal List'!A113)</f>
        <v/>
      </c>
      <c r="B112" s="643"/>
      <c r="C112" s="644"/>
      <c r="D112" s="644"/>
      <c r="E112" s="645"/>
      <c r="F112" s="35" t="str">
        <f>IF('1) Signal List'!F113="","",'1) Signal List'!F113)</f>
        <v/>
      </c>
      <c r="G112" s="629" t="s">
        <v>65</v>
      </c>
      <c r="H112" s="630"/>
      <c r="I112" s="631"/>
      <c r="J112" s="632"/>
      <c r="K112" s="632"/>
      <c r="L112" s="633"/>
    </row>
    <row r="113" spans="1:12" ht="21.75" customHeight="1" thickBot="1" x14ac:dyDescent="0.35">
      <c r="A113" t="str">
        <f>IF('1) Signal List'!A114="","",'1) Signal List'!A114)</f>
        <v/>
      </c>
      <c r="B113" s="646"/>
      <c r="C113" s="647"/>
      <c r="D113" s="647"/>
      <c r="E113" s="648"/>
      <c r="F113" s="35" t="str">
        <f>IF('1) Signal List'!F114="","",'1) Signal List'!F114)</f>
        <v/>
      </c>
      <c r="G113" s="651" t="s">
        <v>66</v>
      </c>
      <c r="H113" s="652"/>
      <c r="I113" s="653"/>
      <c r="J113" s="654"/>
      <c r="K113" s="654"/>
      <c r="L113" s="655"/>
    </row>
    <row r="114" spans="1:12" ht="43.5" customHeight="1" x14ac:dyDescent="0.3">
      <c r="A114" t="str">
        <f>IF('1) Signal List'!A115="","",'1) Signal List'!A115)</f>
        <v/>
      </c>
      <c r="B114" s="649" t="s">
        <v>213</v>
      </c>
      <c r="C114" s="649"/>
      <c r="D114" s="649"/>
      <c r="E114" s="649"/>
      <c r="F114" s="35" t="str">
        <f>IF('1) Signal List'!F115="","",'1) Signal List'!F115)</f>
        <v/>
      </c>
      <c r="G114" s="661" t="s">
        <v>93</v>
      </c>
      <c r="H114" s="662"/>
      <c r="I114" s="631"/>
      <c r="J114" s="632"/>
      <c r="K114" s="632"/>
      <c r="L114" s="633"/>
    </row>
    <row r="115" spans="1:12" ht="21.75" customHeight="1" x14ac:dyDescent="0.3">
      <c r="A115" t="str">
        <f>IF('1) Signal List'!A116="","",'1) Signal List'!A116)</f>
        <v/>
      </c>
      <c r="B115" s="650" t="s">
        <v>100</v>
      </c>
      <c r="C115" s="650"/>
      <c r="D115" s="650"/>
      <c r="E115" s="650"/>
      <c r="F115" s="35" t="str">
        <f>IF('1) Signal List'!F116="","",'1) Signal List'!F116)</f>
        <v/>
      </c>
      <c r="G115" s="651" t="s">
        <v>72</v>
      </c>
      <c r="H115" s="652"/>
      <c r="I115" s="653"/>
      <c r="J115" s="654"/>
      <c r="K115" s="654"/>
      <c r="L115" s="655"/>
    </row>
    <row r="116" spans="1:12" ht="21.75" customHeight="1" x14ac:dyDescent="0.3">
      <c r="A116" t="str">
        <f>IF('1) Signal List'!A117="","",'1) Signal List'!A117)</f>
        <v/>
      </c>
      <c r="B116" s="650"/>
      <c r="C116" s="650"/>
      <c r="D116" s="650"/>
      <c r="E116" s="650"/>
      <c r="F116" s="35" t="str">
        <f>IF('1) Signal List'!F117="","",'1) Signal List'!F117)</f>
        <v/>
      </c>
      <c r="G116" s="656" t="s">
        <v>64</v>
      </c>
      <c r="H116" s="657"/>
      <c r="I116" s="658"/>
      <c r="J116" s="659"/>
      <c r="K116" s="659"/>
      <c r="L116" s="660"/>
    </row>
    <row r="117" spans="1:12" x14ac:dyDescent="0.2">
      <c r="A117" t="str">
        <f>IF('1) Signal List'!A118="","",'1) Signal List'!A118)</f>
        <v/>
      </c>
      <c r="B117" s="35" t="str">
        <f>IF('1) Signal List'!B118="","",'1) Signal List'!B118)</f>
        <v/>
      </c>
      <c r="C117" s="35" t="str">
        <f>IF('1) Signal List'!C118="","",'1) Signal List'!C118)</f>
        <v/>
      </c>
      <c r="D117" s="35" t="str">
        <f>IF('1) Signal List'!D118="","",'1) Signal List'!D118)</f>
        <v/>
      </c>
      <c r="E117" s="28" t="str">
        <f>IF('1) Signal List'!E118="","",'1) Signal List'!E118)</f>
        <v/>
      </c>
      <c r="F117" s="35" t="str">
        <f>IF('1) Signal List'!F118="","",'1) Signal List'!F118)</f>
        <v/>
      </c>
      <c r="G117" s="15" t="str">
        <f>IF('1) Signal List'!G118="","",'1) Signal List'!G118)</f>
        <v/>
      </c>
      <c r="H117" s="15" t="str">
        <f>IF('1) Signal List'!H118="","",'1) Signal List'!H118)</f>
        <v/>
      </c>
    </row>
    <row r="118" spans="1:12" x14ac:dyDescent="0.2">
      <c r="A118" t="str">
        <f>IF('1) Signal List'!A119="","",'1) Signal List'!A119)</f>
        <v/>
      </c>
      <c r="B118" s="35" t="str">
        <f>IF('1) Signal List'!B119="","",'1) Signal List'!B119)</f>
        <v/>
      </c>
      <c r="C118" s="35" t="str">
        <f>IF('1) Signal List'!C119="","",'1) Signal List'!C119)</f>
        <v/>
      </c>
      <c r="D118" s="35" t="str">
        <f>IF('1) Signal List'!D119="","",'1) Signal List'!D119)</f>
        <v/>
      </c>
      <c r="E118" s="28" t="str">
        <f>IF('1) Signal List'!E119="","",'1) Signal List'!E119)</f>
        <v/>
      </c>
      <c r="F118" s="35" t="str">
        <f>IF('1) Signal List'!F119="","",'1) Signal List'!F119)</f>
        <v/>
      </c>
      <c r="G118" s="15" t="str">
        <f>IF('1) Signal List'!G119="","",'1) Signal List'!G119)</f>
        <v/>
      </c>
      <c r="H118" s="15" t="str">
        <f>IF('1) Signal List'!H119="","",'1) Signal List'!H119)</f>
        <v/>
      </c>
    </row>
    <row r="119" spans="1:12" x14ac:dyDescent="0.2">
      <c r="A119" t="str">
        <f>IF('1) Signal List'!A120="","",'1) Signal List'!A120)</f>
        <v/>
      </c>
      <c r="B119" s="35" t="str">
        <f>IF('1) Signal List'!B120="","",'1) Signal List'!B120)</f>
        <v/>
      </c>
      <c r="C119" s="35" t="str">
        <f>IF('1) Signal List'!C120="","",'1) Signal List'!C120)</f>
        <v/>
      </c>
      <c r="D119" s="35" t="str">
        <f>IF('1) Signal List'!D120="","",'1) Signal List'!D120)</f>
        <v/>
      </c>
      <c r="E119" s="28" t="str">
        <f>IF('1) Signal List'!E120="","",'1) Signal List'!E120)</f>
        <v/>
      </c>
      <c r="F119" s="35" t="str">
        <f>IF('1) Signal List'!F120="","",'1) Signal List'!F120)</f>
        <v/>
      </c>
      <c r="G119" s="15" t="str">
        <f>IF('1) Signal List'!G120="","",'1) Signal List'!G120)</f>
        <v/>
      </c>
      <c r="H119" s="15" t="str">
        <f>IF('1) Signal List'!H120="","",'1) Signal List'!H120)</f>
        <v/>
      </c>
    </row>
    <row r="120" spans="1:12" ht="13.5" customHeight="1" x14ac:dyDescent="0.2">
      <c r="A120" t="str">
        <f>IF('1) Signal List'!A121="","",'1) Signal List'!A121)</f>
        <v/>
      </c>
      <c r="B120" s="35" t="str">
        <f>IF('1) Signal List'!B121="","",'1) Signal List'!B121)</f>
        <v/>
      </c>
      <c r="C120" s="35" t="str">
        <f>IF('1) Signal List'!C121="","",'1) Signal List'!C121)</f>
        <v/>
      </c>
      <c r="D120" s="35" t="str">
        <f>IF('1) Signal List'!D121="","",'1) Signal List'!D121)</f>
        <v/>
      </c>
      <c r="E120" s="28" t="str">
        <f>IF('1) Signal List'!E121="","",'1) Signal List'!E121)</f>
        <v/>
      </c>
      <c r="F120" s="35" t="str">
        <f>IF('1) Signal List'!F121="","",'1) Signal List'!F121)</f>
        <v/>
      </c>
      <c r="G120" s="15" t="str">
        <f>IF('1) Signal List'!G121="","",'1) Signal List'!G121)</f>
        <v/>
      </c>
      <c r="H120" s="15" t="str">
        <f>IF('1) Signal List'!H121="","",'1) Signal List'!H121)</f>
        <v/>
      </c>
    </row>
    <row r="121" spans="1:12" x14ac:dyDescent="0.2">
      <c r="A121" t="str">
        <f>IF('1) Signal List'!A122="","",'1) Signal List'!A122)</f>
        <v/>
      </c>
      <c r="B121" s="35" t="str">
        <f>IF('1) Signal List'!B122="","",'1) Signal List'!B122)</f>
        <v/>
      </c>
      <c r="C121" s="35" t="str">
        <f>IF('1) Signal List'!C122="","",'1) Signal List'!C122)</f>
        <v/>
      </c>
      <c r="D121" s="35" t="str">
        <f>IF('1) Signal List'!D122="","",'1) Signal List'!D122)</f>
        <v/>
      </c>
      <c r="E121" s="28" t="str">
        <f>IF('1) Signal List'!E122="","",'1) Signal List'!E122)</f>
        <v/>
      </c>
      <c r="F121" s="35" t="str">
        <f>IF('1) Signal List'!F122="","",'1) Signal List'!F122)</f>
        <v/>
      </c>
      <c r="G121" s="15" t="str">
        <f>IF('1) Signal List'!G122="","",'1) Signal List'!G122)</f>
        <v/>
      </c>
      <c r="H121" s="15" t="str">
        <f>IF('1) Signal List'!H122="","",'1) Signal List'!H122)</f>
        <v/>
      </c>
    </row>
    <row r="122" spans="1:12" x14ac:dyDescent="0.2">
      <c r="A122" t="str">
        <f>IF('1) Signal List'!A123="","",'1) Signal List'!A123)</f>
        <v/>
      </c>
      <c r="B122" s="35" t="str">
        <f>IF('1) Signal List'!B123="","",'1) Signal List'!B123)</f>
        <v/>
      </c>
      <c r="C122" s="35" t="str">
        <f>IF('1) Signal List'!C123="","",'1) Signal List'!C123)</f>
        <v/>
      </c>
      <c r="D122" s="35" t="str">
        <f>IF('1) Signal List'!D123="","",'1) Signal List'!D123)</f>
        <v/>
      </c>
      <c r="E122" s="28" t="str">
        <f>IF('1) Signal List'!E123="","",'1) Signal List'!E123)</f>
        <v/>
      </c>
      <c r="F122" s="35" t="str">
        <f>IF('1) Signal List'!F123="","",'1) Signal List'!F123)</f>
        <v/>
      </c>
      <c r="G122" s="15" t="str">
        <f>IF('1) Signal List'!G123="","",'1) Signal List'!G123)</f>
        <v/>
      </c>
      <c r="H122" s="15" t="str">
        <f>IF('1) Signal List'!H123="","",'1) Signal List'!H123)</f>
        <v/>
      </c>
    </row>
    <row r="123" spans="1:12" x14ac:dyDescent="0.2">
      <c r="A123" s="4" t="str">
        <f>IF('1) Signal List'!A124="","",'1) Signal List'!A124)</f>
        <v/>
      </c>
      <c r="B123" s="35" t="str">
        <f>IF('1) Signal List'!B124="","",'1) Signal List'!B124)</f>
        <v/>
      </c>
      <c r="C123" s="35" t="str">
        <f>IF('1) Signal List'!C124="","",'1) Signal List'!C124)</f>
        <v/>
      </c>
      <c r="D123" s="35" t="str">
        <f>IF('1) Signal List'!D124="","",'1) Signal List'!D124)</f>
        <v/>
      </c>
      <c r="E123" s="28" t="str">
        <f>IF('1) Signal List'!E124="","",'1) Signal List'!E124)</f>
        <v/>
      </c>
      <c r="F123" s="35" t="str">
        <f>IF('1) Signal List'!F124="","",'1) Signal List'!F124)</f>
        <v/>
      </c>
      <c r="G123" s="15" t="str">
        <f>IF('1) Signal List'!G124="","",'1) Signal List'!G124)</f>
        <v/>
      </c>
      <c r="H123" s="15" t="str">
        <f>IF('1) Signal List'!H124="","",'1) Signal List'!H124)</f>
        <v/>
      </c>
    </row>
    <row r="124" spans="1:12" x14ac:dyDescent="0.2">
      <c r="A124" s="4" t="str">
        <f>IF('1) Signal List'!A125="","",'1) Signal List'!A125)</f>
        <v/>
      </c>
      <c r="B124" s="35" t="str">
        <f>IF('1) Signal List'!B125="","",'1) Signal List'!B125)</f>
        <v/>
      </c>
      <c r="C124" s="35" t="str">
        <f>IF('1) Signal List'!C125="","",'1) Signal List'!C125)</f>
        <v/>
      </c>
      <c r="D124" s="35" t="str">
        <f>IF('1) Signal List'!D125="","",'1) Signal List'!D125)</f>
        <v/>
      </c>
      <c r="E124" s="28" t="str">
        <f>IF('1) Signal List'!E125="","",'1) Signal List'!E125)</f>
        <v/>
      </c>
      <c r="F124" s="35" t="str">
        <f>IF('1) Signal List'!F125="","",'1) Signal List'!F125)</f>
        <v/>
      </c>
      <c r="G124" s="15" t="str">
        <f>IF('1) Signal List'!G125="","",'1) Signal List'!G125)</f>
        <v/>
      </c>
      <c r="H124" s="15" t="str">
        <f>IF('1) Signal List'!H125="","",'1) Signal List'!H125)</f>
        <v/>
      </c>
    </row>
    <row r="125" spans="1:12" x14ac:dyDescent="0.2">
      <c r="A125" s="4" t="str">
        <f>IF('1) Signal List'!A126="","",'1) Signal List'!A126)</f>
        <v/>
      </c>
      <c r="B125" s="35" t="str">
        <f>IF('1) Signal List'!B126="","",'1) Signal List'!B126)</f>
        <v/>
      </c>
      <c r="C125" s="35" t="str">
        <f>IF('1) Signal List'!C126="","",'1) Signal List'!C126)</f>
        <v/>
      </c>
      <c r="D125" s="35" t="str">
        <f>IF('1) Signal List'!D126="","",'1) Signal List'!D126)</f>
        <v/>
      </c>
      <c r="E125" s="28" t="str">
        <f>IF('1) Signal List'!E126="","",'1) Signal List'!E126)</f>
        <v/>
      </c>
      <c r="F125" s="35" t="str">
        <f>IF('1) Signal List'!F126="","",'1) Signal List'!F126)</f>
        <v/>
      </c>
      <c r="G125" s="15" t="str">
        <f>IF('1) Signal List'!G126="","",'1) Signal List'!G126)</f>
        <v/>
      </c>
      <c r="H125" s="15" t="str">
        <f>IF('1) Signal List'!H126="","",'1) Signal List'!H126)</f>
        <v/>
      </c>
    </row>
    <row r="126" spans="1:12" x14ac:dyDescent="0.2">
      <c r="A126" s="4" t="str">
        <f>IF('1) Signal List'!A127="","",'1) Signal List'!A127)</f>
        <v/>
      </c>
      <c r="B126" s="35" t="str">
        <f>IF('1) Signal List'!B127="","",'1) Signal List'!B127)</f>
        <v/>
      </c>
      <c r="C126" s="35" t="str">
        <f>IF('1) Signal List'!C127="","",'1) Signal List'!C127)</f>
        <v/>
      </c>
      <c r="D126" s="35" t="str">
        <f>IF('1) Signal List'!D127="","",'1) Signal List'!D127)</f>
        <v/>
      </c>
      <c r="E126" s="28" t="str">
        <f>IF('1) Signal List'!E127="","",'1) Signal List'!E127)</f>
        <v/>
      </c>
      <c r="F126" s="35" t="str">
        <f>IF('1) Signal List'!F127="","",'1) Signal List'!F127)</f>
        <v/>
      </c>
      <c r="G126" s="15" t="str">
        <f>IF('1) Signal List'!G127="","",'1) Signal List'!G127)</f>
        <v/>
      </c>
      <c r="H126" s="15" t="str">
        <f>IF('1) Signal List'!H127="","",'1) Signal List'!H127)</f>
        <v/>
      </c>
    </row>
    <row r="127" spans="1:12" x14ac:dyDescent="0.2">
      <c r="A127" s="4" t="str">
        <f>IF('1) Signal List'!A128="","",'1) Signal List'!A128)</f>
        <v/>
      </c>
      <c r="B127" s="35" t="str">
        <f>IF('1) Signal List'!B128="","",'1) Signal List'!B128)</f>
        <v/>
      </c>
      <c r="C127" s="35" t="str">
        <f>IF('1) Signal List'!C128="","",'1) Signal List'!C128)</f>
        <v/>
      </c>
      <c r="D127" s="35" t="str">
        <f>IF('1) Signal List'!D128="","",'1) Signal List'!D128)</f>
        <v/>
      </c>
      <c r="E127" s="28" t="str">
        <f>IF('1) Signal List'!E128="","",'1) Signal List'!E128)</f>
        <v/>
      </c>
      <c r="F127" s="35" t="str">
        <f>IF('1) Signal List'!F128="","",'1) Signal List'!F128)</f>
        <v/>
      </c>
      <c r="G127" s="15" t="str">
        <f>IF('1) Signal List'!G128="","",'1) Signal List'!G128)</f>
        <v/>
      </c>
      <c r="H127" s="15" t="str">
        <f>IF('1) Signal List'!H128="","",'1) Signal List'!H128)</f>
        <v/>
      </c>
    </row>
    <row r="128" spans="1:12" x14ac:dyDescent="0.2">
      <c r="A128" s="4" t="str">
        <f>IF('1) Signal List'!A129="","",'1) Signal List'!A129)</f>
        <v/>
      </c>
      <c r="B128" s="35" t="str">
        <f>IF('1) Signal List'!B129="","",'1) Signal List'!B129)</f>
        <v/>
      </c>
      <c r="C128" s="35" t="str">
        <f>IF('1) Signal List'!C129="","",'1) Signal List'!C129)</f>
        <v/>
      </c>
      <c r="D128" s="35" t="str">
        <f>IF('1) Signal List'!D129="","",'1) Signal List'!D129)</f>
        <v/>
      </c>
      <c r="E128" s="28" t="str">
        <f>IF('1) Signal List'!E129="","",'1) Signal List'!E129)</f>
        <v/>
      </c>
      <c r="F128" s="35" t="str">
        <f>IF('1) Signal List'!F129="","",'1) Signal List'!F129)</f>
        <v/>
      </c>
      <c r="G128" s="15" t="str">
        <f>IF('1) Signal List'!G129="","",'1) Signal List'!G129)</f>
        <v/>
      </c>
      <c r="H128" s="15" t="str">
        <f>IF('1) Signal List'!H129="","",'1) Signal List'!H129)</f>
        <v/>
      </c>
    </row>
    <row r="129" spans="1:8" x14ac:dyDescent="0.2">
      <c r="A129" s="4" t="str">
        <f>IF('1) Signal List'!A130="","",'1) Signal List'!A130)</f>
        <v/>
      </c>
      <c r="B129" s="35" t="str">
        <f>IF('1) Signal List'!B130="","",'1) Signal List'!B130)</f>
        <v/>
      </c>
      <c r="C129" s="35" t="str">
        <f>IF('1) Signal List'!C130="","",'1) Signal List'!C130)</f>
        <v/>
      </c>
      <c r="D129" s="35" t="str">
        <f>IF('1) Signal List'!D130="","",'1) Signal List'!D130)</f>
        <v/>
      </c>
      <c r="E129" s="28" t="str">
        <f>IF('1) Signal List'!E130="","",'1) Signal List'!E130)</f>
        <v/>
      </c>
      <c r="F129" s="35" t="str">
        <f>IF('1) Signal List'!F130="","",'1) Signal List'!F130)</f>
        <v/>
      </c>
      <c r="G129" s="15" t="str">
        <f>IF('1) Signal List'!G130="","",'1) Signal List'!G130)</f>
        <v/>
      </c>
      <c r="H129" s="15" t="str">
        <f>IF('1) Signal List'!H130="","",'1) Signal List'!H130)</f>
        <v/>
      </c>
    </row>
    <row r="130" spans="1:8" x14ac:dyDescent="0.2">
      <c r="A130" s="4" t="str">
        <f>IF('1) Signal List'!A131="","",'1) Signal List'!A131)</f>
        <v/>
      </c>
      <c r="B130" s="35" t="str">
        <f>IF('1) Signal List'!B131="","",'1) Signal List'!B131)</f>
        <v/>
      </c>
      <c r="C130" s="35" t="str">
        <f>IF('1) Signal List'!C131="","",'1) Signal List'!C131)</f>
        <v/>
      </c>
      <c r="D130" s="35" t="str">
        <f>IF('1) Signal List'!D131="","",'1) Signal List'!D131)</f>
        <v/>
      </c>
      <c r="E130" s="28" t="str">
        <f>IF('1) Signal List'!E131="","",'1) Signal List'!E131)</f>
        <v/>
      </c>
      <c r="F130" s="35" t="str">
        <f>IF('1) Signal List'!F131="","",'1) Signal List'!F131)</f>
        <v/>
      </c>
      <c r="G130" s="15" t="str">
        <f>IF('1) Signal List'!G131="","",'1) Signal List'!G131)</f>
        <v/>
      </c>
      <c r="H130" s="15" t="str">
        <f>IF('1) Signal List'!H131="","",'1) Signal List'!H131)</f>
        <v/>
      </c>
    </row>
    <row r="131" spans="1:8" x14ac:dyDescent="0.2">
      <c r="A131" s="4" t="str">
        <f>IF('1) Signal List'!A132="","",'1) Signal List'!A132)</f>
        <v/>
      </c>
      <c r="B131" s="35" t="str">
        <f>IF('1) Signal List'!B132="","",'1) Signal List'!B132)</f>
        <v/>
      </c>
      <c r="C131" s="35" t="str">
        <f>IF('1) Signal List'!C132="","",'1) Signal List'!C132)</f>
        <v/>
      </c>
      <c r="D131" s="35" t="str">
        <f>IF('1) Signal List'!D132="","",'1) Signal List'!D132)</f>
        <v/>
      </c>
      <c r="E131" s="28" t="str">
        <f>IF('1) Signal List'!E132="","",'1) Signal List'!E132)</f>
        <v/>
      </c>
      <c r="F131" s="35" t="str">
        <f>IF('1) Signal List'!F132="","",'1) Signal List'!F132)</f>
        <v/>
      </c>
      <c r="G131" s="15" t="str">
        <f>IF('1) Signal List'!G132="","",'1) Signal List'!G132)</f>
        <v/>
      </c>
      <c r="H131" s="15" t="str">
        <f>IF('1) Signal List'!H132="","",'1) Signal List'!H132)</f>
        <v/>
      </c>
    </row>
    <row r="132" spans="1:8" x14ac:dyDescent="0.2">
      <c r="A132" s="4" t="str">
        <f>IF('1) Signal List'!A133="","",'1) Signal List'!A133)</f>
        <v/>
      </c>
      <c r="B132" s="35" t="str">
        <f>IF('1) Signal List'!B133="","",'1) Signal List'!B133)</f>
        <v/>
      </c>
      <c r="C132" s="35" t="str">
        <f>IF('1) Signal List'!C133="","",'1) Signal List'!C133)</f>
        <v/>
      </c>
      <c r="D132" s="35" t="str">
        <f>IF('1) Signal List'!D133="","",'1) Signal List'!D133)</f>
        <v/>
      </c>
      <c r="E132" s="28" t="str">
        <f>IF('1) Signal List'!E133="","",'1) Signal List'!E133)</f>
        <v/>
      </c>
      <c r="F132" s="35" t="str">
        <f>IF('1) Signal List'!F133="","",'1) Signal List'!F133)</f>
        <v/>
      </c>
      <c r="G132" s="15" t="str">
        <f>IF('1) Signal List'!G133="","",'1) Signal List'!G133)</f>
        <v/>
      </c>
      <c r="H132" s="15" t="str">
        <f>IF('1) Signal List'!H133="","",'1) Signal List'!H133)</f>
        <v/>
      </c>
    </row>
    <row r="133" spans="1:8" x14ac:dyDescent="0.2">
      <c r="A133" s="4" t="str">
        <f>IF('1) Signal List'!A134="","",'1) Signal List'!A134)</f>
        <v/>
      </c>
      <c r="B133" s="35" t="str">
        <f>IF('1) Signal List'!B134="","",'1) Signal List'!B134)</f>
        <v/>
      </c>
      <c r="C133" s="35" t="str">
        <f>IF('1) Signal List'!C134="","",'1) Signal List'!C134)</f>
        <v/>
      </c>
      <c r="D133" s="35" t="str">
        <f>IF('1) Signal List'!D134="","",'1) Signal List'!D134)</f>
        <v/>
      </c>
      <c r="E133" s="28" t="str">
        <f>IF('1) Signal List'!E134="","",'1) Signal List'!E134)</f>
        <v/>
      </c>
      <c r="F133" s="35" t="str">
        <f>IF('1) Signal List'!F134="","",'1) Signal List'!F134)</f>
        <v/>
      </c>
      <c r="G133" s="15" t="str">
        <f>IF('1) Signal List'!G134="","",'1) Signal List'!G134)</f>
        <v/>
      </c>
      <c r="H133" s="15" t="str">
        <f>IF('1) Signal List'!H134="","",'1) Signal List'!H134)</f>
        <v/>
      </c>
    </row>
    <row r="134" spans="1:8" x14ac:dyDescent="0.2">
      <c r="A134" s="4" t="str">
        <f>IF('1) Signal List'!A135="","",'1) Signal List'!A135)</f>
        <v/>
      </c>
      <c r="B134" s="35" t="str">
        <f>IF('1) Signal List'!B135="","",'1) Signal List'!B135)</f>
        <v/>
      </c>
      <c r="C134" s="35" t="str">
        <f>IF('1) Signal List'!C135="","",'1) Signal List'!C135)</f>
        <v/>
      </c>
      <c r="D134" s="35" t="str">
        <f>IF('1) Signal List'!D135="","",'1) Signal List'!D135)</f>
        <v/>
      </c>
      <c r="E134" s="28" t="str">
        <f>IF('1) Signal List'!E135="","",'1) Signal List'!E135)</f>
        <v/>
      </c>
      <c r="F134" s="35" t="str">
        <f>IF('1) Signal List'!F135="","",'1) Signal List'!F135)</f>
        <v/>
      </c>
      <c r="G134" s="15" t="str">
        <f>IF('1) Signal List'!G135="","",'1) Signal List'!G135)</f>
        <v/>
      </c>
      <c r="H134" s="15" t="str">
        <f>IF('1) Signal List'!H135="","",'1) Signal List'!H135)</f>
        <v/>
      </c>
    </row>
    <row r="135" spans="1:8" x14ac:dyDescent="0.2">
      <c r="A135" s="4" t="str">
        <f>IF('1) Signal List'!A136="","",'1) Signal List'!A136)</f>
        <v/>
      </c>
      <c r="B135" s="35" t="str">
        <f>IF('1) Signal List'!B136="","",'1) Signal List'!B136)</f>
        <v/>
      </c>
      <c r="C135" s="35" t="str">
        <f>IF('1) Signal List'!C136="","",'1) Signal List'!C136)</f>
        <v/>
      </c>
      <c r="D135" s="35" t="str">
        <f>IF('1) Signal List'!D136="","",'1) Signal List'!D136)</f>
        <v/>
      </c>
      <c r="E135" s="28" t="str">
        <f>IF('1) Signal List'!E136="","",'1) Signal List'!E136)</f>
        <v/>
      </c>
      <c r="F135" s="35" t="str">
        <f>IF('1) Signal List'!F136="","",'1) Signal List'!F136)</f>
        <v/>
      </c>
      <c r="G135" s="15" t="str">
        <f>IF('1) Signal List'!G136="","",'1) Signal List'!G136)</f>
        <v/>
      </c>
      <c r="H135" s="15" t="str">
        <f>IF('1) Signal List'!H136="","",'1) Signal List'!H136)</f>
        <v/>
      </c>
    </row>
    <row r="136" spans="1:8" x14ac:dyDescent="0.2">
      <c r="A136" s="4" t="str">
        <f>IF('1) Signal List'!A137="","",'1) Signal List'!A137)</f>
        <v/>
      </c>
      <c r="B136" s="35" t="str">
        <f>IF('1) Signal List'!B137="","",'1) Signal List'!B137)</f>
        <v/>
      </c>
      <c r="C136" s="35" t="str">
        <f>IF('1) Signal List'!C137="","",'1) Signal List'!C137)</f>
        <v/>
      </c>
      <c r="D136" s="35" t="str">
        <f>IF('1) Signal List'!D137="","",'1) Signal List'!D137)</f>
        <v/>
      </c>
      <c r="E136" s="28" t="str">
        <f>IF('1) Signal List'!E137="","",'1) Signal List'!E137)</f>
        <v/>
      </c>
      <c r="F136" s="35" t="str">
        <f>IF('1) Signal List'!F137="","",'1) Signal List'!F137)</f>
        <v/>
      </c>
      <c r="G136" s="15" t="str">
        <f>IF('1) Signal List'!G137="","",'1) Signal List'!G137)</f>
        <v/>
      </c>
      <c r="H136" s="15" t="str">
        <f>IF('1) Signal List'!H137="","",'1) Signal List'!H137)</f>
        <v/>
      </c>
    </row>
  </sheetData>
  <customSheetViews>
    <customSheetView guid="{87DE1C7C-F92F-4056-9C7F-506D880140E3}" scale="85" fitToPage="1" topLeftCell="A86">
      <selection activeCell="B125" sqref="B125"/>
      <pageMargins left="0.23622047244094491" right="0.23622047244094491" top="0.74803149606299213" bottom="0.74803149606299213" header="0.31496062992125984" footer="0.31496062992125984"/>
      <printOptions horizontalCentered="1" verticalCentered="1"/>
      <pageSetup paperSize="9" scale="43" orientation="portrait" r:id="rId1"/>
      <headerFooter alignWithMargins="0">
        <oddHeader>&amp;L&amp;G&amp;C&amp;24Joint (IPP/ESBTS/EMS) Pre Grid Code Check</oddHeader>
        <oddFooter>&amp;L&amp;14EirGrid Confidential - &amp;F&amp;R&amp;14Page &amp;P
&amp;D</oddFooter>
      </headerFooter>
    </customSheetView>
  </customSheetViews>
  <mergeCells count="28">
    <mergeCell ref="G112:H112"/>
    <mergeCell ref="I112:L112"/>
    <mergeCell ref="B110:E113"/>
    <mergeCell ref="B114:E114"/>
    <mergeCell ref="B115:E116"/>
    <mergeCell ref="G111:H111"/>
    <mergeCell ref="I111:L111"/>
    <mergeCell ref="G116:H116"/>
    <mergeCell ref="I116:L116"/>
    <mergeCell ref="G113:H113"/>
    <mergeCell ref="I113:L113"/>
    <mergeCell ref="G114:H114"/>
    <mergeCell ref="I114:L114"/>
    <mergeCell ref="G115:H115"/>
    <mergeCell ref="I115:L115"/>
    <mergeCell ref="A1:B1"/>
    <mergeCell ref="I1:L1"/>
    <mergeCell ref="G109:H109"/>
    <mergeCell ref="G110:H110"/>
    <mergeCell ref="I110:L110"/>
    <mergeCell ref="C76:F76"/>
    <mergeCell ref="B105:F105"/>
    <mergeCell ref="A2:H2"/>
    <mergeCell ref="C7:F7"/>
    <mergeCell ref="B97:F97"/>
    <mergeCell ref="B42:F42"/>
    <mergeCell ref="B108:E109"/>
    <mergeCell ref="B73:E73"/>
  </mergeCells>
  <printOptions horizontalCentered="1" verticalCentered="1"/>
  <pageMargins left="0.23622047244094491" right="0.23622047244094491" top="0.74803149606299213" bottom="0.74803149606299213" header="0.31496062992125984" footer="0.31496062992125984"/>
  <pageSetup paperSize="8" scale="59" orientation="portrait" r:id="rId2"/>
  <headerFooter alignWithMargins="0">
    <oddHeader>&amp;L&amp;G&amp;C&amp;24Post Energisation Signals and Controls Test Certificate (Pre Grid Code Check)</oddHeader>
    <oddFooter>&amp;L&amp;14EirGrid Confidential - &amp;F&amp;R&amp;14Page &amp;P
&amp;D</oddFooter>
  </headerFooter>
  <legacyDrawing r:id="rId3"/>
  <legacyDrawingHF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OZ231"/>
  <sheetViews>
    <sheetView view="pageBreakPreview" topLeftCell="A208" zoomScaleNormal="100" zoomScaleSheetLayoutView="100" workbookViewId="0">
      <selection activeCell="A178" sqref="A178"/>
    </sheetView>
  </sheetViews>
  <sheetFormatPr defaultRowHeight="12.75" x14ac:dyDescent="0.2"/>
  <cols>
    <col min="1" max="1" width="58.5703125" customWidth="1"/>
    <col min="2" max="2" width="8.5703125" bestFit="1" customWidth="1"/>
    <col min="3" max="3" width="10.140625" style="37" customWidth="1"/>
    <col min="4" max="4" width="11.7109375" style="41" bestFit="1" customWidth="1"/>
  </cols>
  <sheetData>
    <row r="1" spans="1:4" ht="25.5" customHeight="1" thickBot="1" x14ac:dyDescent="0.25">
      <c r="A1" s="183" t="s">
        <v>53</v>
      </c>
      <c r="B1" s="184"/>
      <c r="C1" s="185" t="s">
        <v>41</v>
      </c>
      <c r="D1" s="186" t="s">
        <v>54</v>
      </c>
    </row>
    <row r="2" spans="1:4" ht="12.75" customHeight="1" thickBot="1" x14ac:dyDescent="0.25">
      <c r="A2" s="181" t="s">
        <v>89</v>
      </c>
      <c r="B2" s="234"/>
      <c r="C2" s="182"/>
      <c r="D2" s="187" t="s">
        <v>55</v>
      </c>
    </row>
    <row r="3" spans="1:4" x14ac:dyDescent="0.2">
      <c r="A3" s="175" t="str">
        <f>IF('1) Signal List'!B9="","",'1) Signal List'!B9)</f>
        <v>DSU Amber Alert</v>
      </c>
      <c r="B3" s="235" t="str">
        <f>'1) Signal List'!D9</f>
        <v>off</v>
      </c>
      <c r="C3" s="170" t="str">
        <f>'1) Signal List'!A9</f>
        <v>A1</v>
      </c>
      <c r="D3" s="236">
        <v>1</v>
      </c>
    </row>
    <row r="4" spans="1:4" x14ac:dyDescent="0.2">
      <c r="A4" s="156" t="str">
        <f>'1) Signal List'!B10</f>
        <v>DSU Amber Alert</v>
      </c>
      <c r="B4" s="237" t="str">
        <f>'1) Signal List'!D10</f>
        <v>on</v>
      </c>
      <c r="C4" s="51" t="str">
        <f>'1) Signal List'!A10</f>
        <v>A2</v>
      </c>
      <c r="D4" s="236">
        <v>2</v>
      </c>
    </row>
    <row r="5" spans="1:4" x14ac:dyDescent="0.2">
      <c r="A5" s="156" t="str">
        <f>'1) Signal List'!B11</f>
        <v>DSU Amber Alert Acknowledge</v>
      </c>
      <c r="B5" s="237" t="str">
        <f>'1) Signal List'!D11</f>
        <v>off</v>
      </c>
      <c r="C5" s="51" t="str">
        <f>'1) Signal List'!A11</f>
        <v>A3</v>
      </c>
      <c r="D5" s="236">
        <v>3</v>
      </c>
    </row>
    <row r="6" spans="1:4" x14ac:dyDescent="0.2">
      <c r="A6" s="156" t="str">
        <f>'1) Signal List'!B12</f>
        <v>DSU Amber Alert Acknowledge</v>
      </c>
      <c r="B6" s="237" t="str">
        <f>'1) Signal List'!D12</f>
        <v>on</v>
      </c>
      <c r="C6" s="51" t="str">
        <f>'1) Signal List'!A12</f>
        <v>A4</v>
      </c>
      <c r="D6" s="236">
        <v>4</v>
      </c>
    </row>
    <row r="7" spans="1:4" x14ac:dyDescent="0.2">
      <c r="A7" s="156" t="s">
        <v>112</v>
      </c>
      <c r="B7" s="237" t="s">
        <v>5</v>
      </c>
      <c r="C7" s="51" t="s">
        <v>17</v>
      </c>
      <c r="D7" s="236">
        <v>5</v>
      </c>
    </row>
    <row r="8" spans="1:4" x14ac:dyDescent="0.2">
      <c r="A8" s="156" t="s">
        <v>112</v>
      </c>
      <c r="B8" s="237" t="s">
        <v>6</v>
      </c>
      <c r="C8" s="51" t="s">
        <v>18</v>
      </c>
      <c r="D8" s="236">
        <v>6</v>
      </c>
    </row>
    <row r="9" spans="1:4" x14ac:dyDescent="0.2">
      <c r="A9" s="156" t="s">
        <v>113</v>
      </c>
      <c r="B9" s="237" t="s">
        <v>5</v>
      </c>
      <c r="C9" s="51" t="s">
        <v>31</v>
      </c>
      <c r="D9" s="236">
        <v>7</v>
      </c>
    </row>
    <row r="10" spans="1:4" x14ac:dyDescent="0.2">
      <c r="A10" s="156" t="s">
        <v>113</v>
      </c>
      <c r="B10" s="237" t="s">
        <v>6</v>
      </c>
      <c r="C10" s="51" t="s">
        <v>32</v>
      </c>
      <c r="D10" s="236">
        <v>8</v>
      </c>
    </row>
    <row r="11" spans="1:4" x14ac:dyDescent="0.2">
      <c r="A11" s="156" t="s">
        <v>114</v>
      </c>
      <c r="B11" s="237" t="s">
        <v>5</v>
      </c>
      <c r="C11" s="51" t="s">
        <v>33</v>
      </c>
      <c r="D11" s="236">
        <v>9</v>
      </c>
    </row>
    <row r="12" spans="1:4" x14ac:dyDescent="0.2">
      <c r="A12" s="156" t="s">
        <v>114</v>
      </c>
      <c r="B12" s="237" t="s">
        <v>6</v>
      </c>
      <c r="C12" s="51" t="s">
        <v>34</v>
      </c>
      <c r="D12" s="236">
        <v>10</v>
      </c>
    </row>
    <row r="13" spans="1:4" x14ac:dyDescent="0.2">
      <c r="A13" s="156" t="s">
        <v>115</v>
      </c>
      <c r="B13" s="237" t="s">
        <v>5</v>
      </c>
      <c r="C13" s="51" t="s">
        <v>42</v>
      </c>
      <c r="D13" s="236">
        <v>11</v>
      </c>
    </row>
    <row r="14" spans="1:4" x14ac:dyDescent="0.2">
      <c r="A14" s="156" t="s">
        <v>115</v>
      </c>
      <c r="B14" s="237" t="s">
        <v>6</v>
      </c>
      <c r="C14" s="51" t="s">
        <v>43</v>
      </c>
      <c r="D14" s="236">
        <v>12</v>
      </c>
    </row>
    <row r="15" spans="1:4" x14ac:dyDescent="0.2">
      <c r="A15" s="158"/>
      <c r="B15" s="240"/>
      <c r="C15" s="50"/>
      <c r="D15" s="239">
        <v>13</v>
      </c>
    </row>
    <row r="16" spans="1:4" x14ac:dyDescent="0.2">
      <c r="A16" s="158"/>
      <c r="B16" s="240"/>
      <c r="C16" s="50"/>
      <c r="D16" s="239">
        <v>14</v>
      </c>
    </row>
    <row r="17" spans="1:4" x14ac:dyDescent="0.2">
      <c r="A17" s="158"/>
      <c r="B17" s="240"/>
      <c r="C17" s="50"/>
      <c r="D17" s="239">
        <v>15</v>
      </c>
    </row>
    <row r="18" spans="1:4" x14ac:dyDescent="0.2">
      <c r="A18" s="158"/>
      <c r="B18" s="240"/>
      <c r="C18" s="50"/>
      <c r="D18" s="239">
        <v>16</v>
      </c>
    </row>
    <row r="19" spans="1:4" x14ac:dyDescent="0.2">
      <c r="A19" s="158"/>
      <c r="B19" s="240"/>
      <c r="C19" s="50"/>
      <c r="D19" s="239">
        <v>17</v>
      </c>
    </row>
    <row r="20" spans="1:4" x14ac:dyDescent="0.2">
      <c r="A20" s="158"/>
      <c r="B20" s="240"/>
      <c r="C20" s="50"/>
      <c r="D20" s="239">
        <v>18</v>
      </c>
    </row>
    <row r="21" spans="1:4" x14ac:dyDescent="0.2">
      <c r="A21" s="158"/>
      <c r="B21" s="240"/>
      <c r="C21" s="50"/>
      <c r="D21" s="239">
        <v>19</v>
      </c>
    </row>
    <row r="22" spans="1:4" x14ac:dyDescent="0.2">
      <c r="A22" s="158"/>
      <c r="B22" s="240"/>
      <c r="C22" s="50"/>
      <c r="D22" s="239">
        <v>20</v>
      </c>
    </row>
    <row r="23" spans="1:4" x14ac:dyDescent="0.2">
      <c r="A23" s="158"/>
      <c r="B23" s="240"/>
      <c r="C23" s="50"/>
      <c r="D23" s="239">
        <v>21</v>
      </c>
    </row>
    <row r="24" spans="1:4" x14ac:dyDescent="0.2">
      <c r="A24" s="158"/>
      <c r="B24" s="240"/>
      <c r="C24" s="50"/>
      <c r="D24" s="239">
        <v>22</v>
      </c>
    </row>
    <row r="25" spans="1:4" x14ac:dyDescent="0.2">
      <c r="A25" s="158"/>
      <c r="B25" s="240"/>
      <c r="C25" s="50"/>
      <c r="D25" s="239">
        <v>23</v>
      </c>
    </row>
    <row r="26" spans="1:4" x14ac:dyDescent="0.2">
      <c r="A26" s="158"/>
      <c r="B26" s="240"/>
      <c r="C26" s="50"/>
      <c r="D26" s="239">
        <v>24</v>
      </c>
    </row>
    <row r="27" spans="1:4" x14ac:dyDescent="0.2">
      <c r="A27" s="158"/>
      <c r="B27" s="240"/>
      <c r="C27" s="50"/>
      <c r="D27" s="239">
        <v>25</v>
      </c>
    </row>
    <row r="28" spans="1:4" x14ac:dyDescent="0.2">
      <c r="A28" s="158"/>
      <c r="B28" s="240"/>
      <c r="C28" s="50"/>
      <c r="D28" s="239">
        <v>26</v>
      </c>
    </row>
    <row r="29" spans="1:4" x14ac:dyDescent="0.2">
      <c r="A29" s="158"/>
      <c r="B29" s="240"/>
      <c r="C29" s="50"/>
      <c r="D29" s="239">
        <v>27</v>
      </c>
    </row>
    <row r="30" spans="1:4" x14ac:dyDescent="0.2">
      <c r="A30" s="158"/>
      <c r="B30" s="240"/>
      <c r="C30" s="50"/>
      <c r="D30" s="239">
        <v>28</v>
      </c>
    </row>
    <row r="31" spans="1:4" x14ac:dyDescent="0.2">
      <c r="A31" s="158"/>
      <c r="B31" s="240"/>
      <c r="C31" s="50"/>
      <c r="D31" s="239">
        <v>29</v>
      </c>
    </row>
    <row r="32" spans="1:4" x14ac:dyDescent="0.2">
      <c r="A32" s="158"/>
      <c r="B32" s="240"/>
      <c r="C32" s="50"/>
      <c r="D32" s="239">
        <v>30</v>
      </c>
    </row>
    <row r="33" spans="1:4" x14ac:dyDescent="0.2">
      <c r="A33" s="158"/>
      <c r="B33" s="240"/>
      <c r="C33" s="50"/>
      <c r="D33" s="239">
        <v>31</v>
      </c>
    </row>
    <row r="34" spans="1:4" x14ac:dyDescent="0.2">
      <c r="A34" s="158"/>
      <c r="B34" s="240"/>
      <c r="C34" s="50"/>
      <c r="D34" s="239">
        <v>32</v>
      </c>
    </row>
    <row r="35" spans="1:4" x14ac:dyDescent="0.2">
      <c r="A35" s="158"/>
      <c r="B35" s="240"/>
      <c r="C35" s="50"/>
      <c r="D35" s="239">
        <v>33</v>
      </c>
    </row>
    <row r="36" spans="1:4" x14ac:dyDescent="0.2">
      <c r="A36" s="158"/>
      <c r="B36" s="240"/>
      <c r="C36" s="50"/>
      <c r="D36" s="239">
        <v>34</v>
      </c>
    </row>
    <row r="37" spans="1:4" x14ac:dyDescent="0.2">
      <c r="A37" s="158"/>
      <c r="B37" s="240"/>
      <c r="C37" s="50"/>
      <c r="D37" s="239">
        <v>35</v>
      </c>
    </row>
    <row r="38" spans="1:4" x14ac:dyDescent="0.2">
      <c r="A38" s="158"/>
      <c r="B38" s="240"/>
      <c r="C38" s="50"/>
      <c r="D38" s="239">
        <v>36</v>
      </c>
    </row>
    <row r="39" spans="1:4" x14ac:dyDescent="0.2">
      <c r="A39" s="158"/>
      <c r="B39" s="240"/>
      <c r="C39" s="50"/>
      <c r="D39" s="239">
        <v>37</v>
      </c>
    </row>
    <row r="40" spans="1:4" x14ac:dyDescent="0.2">
      <c r="A40" s="158"/>
      <c r="B40" s="240"/>
      <c r="C40" s="50"/>
      <c r="D40" s="239">
        <v>38</v>
      </c>
    </row>
    <row r="41" spans="1:4" x14ac:dyDescent="0.2">
      <c r="A41" s="158"/>
      <c r="B41" s="240"/>
      <c r="C41" s="50"/>
      <c r="D41" s="239">
        <v>39</v>
      </c>
    </row>
    <row r="42" spans="1:4" ht="13.5" thickBot="1" x14ac:dyDescent="0.25">
      <c r="A42" s="180"/>
      <c r="B42" s="241"/>
      <c r="C42" s="178"/>
      <c r="D42" s="239">
        <v>40</v>
      </c>
    </row>
    <row r="43" spans="1:4" ht="12.75" customHeight="1" thickBot="1" x14ac:dyDescent="0.25">
      <c r="A43" s="188" t="s">
        <v>90</v>
      </c>
      <c r="B43" s="242"/>
      <c r="C43" s="182"/>
      <c r="D43" s="243" t="s">
        <v>55</v>
      </c>
    </row>
    <row r="44" spans="1:4" x14ac:dyDescent="0.2">
      <c r="A44" s="159"/>
      <c r="B44" s="240"/>
      <c r="C44" s="50"/>
      <c r="D44" s="239">
        <v>41</v>
      </c>
    </row>
    <row r="45" spans="1:4" x14ac:dyDescent="0.2">
      <c r="A45" s="159"/>
      <c r="B45" s="240"/>
      <c r="C45" s="50"/>
      <c r="D45" s="239">
        <v>42</v>
      </c>
    </row>
    <row r="46" spans="1:4" x14ac:dyDescent="0.2">
      <c r="A46" s="159"/>
      <c r="B46" s="240"/>
      <c r="C46" s="50"/>
      <c r="D46" s="239">
        <v>43</v>
      </c>
    </row>
    <row r="47" spans="1:4" x14ac:dyDescent="0.2">
      <c r="A47" s="159"/>
      <c r="B47" s="240"/>
      <c r="C47" s="50"/>
      <c r="D47" s="239">
        <v>44</v>
      </c>
    </row>
    <row r="48" spans="1:4" x14ac:dyDescent="0.2">
      <c r="A48" s="159"/>
      <c r="B48" s="240"/>
      <c r="C48" s="50"/>
      <c r="D48" s="239">
        <v>45</v>
      </c>
    </row>
    <row r="49" spans="1:4" x14ac:dyDescent="0.2">
      <c r="A49" s="159"/>
      <c r="B49" s="240"/>
      <c r="C49" s="50"/>
      <c r="D49" s="239">
        <v>46</v>
      </c>
    </row>
    <row r="50" spans="1:4" x14ac:dyDescent="0.2">
      <c r="A50" s="159"/>
      <c r="B50" s="240"/>
      <c r="C50" s="50"/>
      <c r="D50" s="239">
        <v>47</v>
      </c>
    </row>
    <row r="51" spans="1:4" x14ac:dyDescent="0.2">
      <c r="A51" s="159"/>
      <c r="B51" s="240"/>
      <c r="C51" s="50"/>
      <c r="D51" s="239">
        <v>48</v>
      </c>
    </row>
    <row r="52" spans="1:4" x14ac:dyDescent="0.2">
      <c r="A52" s="159"/>
      <c r="B52" s="240"/>
      <c r="C52" s="50"/>
      <c r="D52" s="239">
        <v>49</v>
      </c>
    </row>
    <row r="53" spans="1:4" x14ac:dyDescent="0.2">
      <c r="A53" s="159"/>
      <c r="B53" s="240"/>
      <c r="C53" s="50"/>
      <c r="D53" s="239">
        <v>50</v>
      </c>
    </row>
    <row r="54" spans="1:4" x14ac:dyDescent="0.2">
      <c r="A54" s="159"/>
      <c r="B54" s="240"/>
      <c r="C54" s="50"/>
      <c r="D54" s="239">
        <v>51</v>
      </c>
    </row>
    <row r="55" spans="1:4" x14ac:dyDescent="0.2">
      <c r="A55" s="159"/>
      <c r="B55" s="240"/>
      <c r="C55" s="50"/>
      <c r="D55" s="239">
        <v>52</v>
      </c>
    </row>
    <row r="56" spans="1:4" x14ac:dyDescent="0.2">
      <c r="A56" s="159"/>
      <c r="B56" s="240"/>
      <c r="C56" s="50"/>
      <c r="D56" s="239">
        <v>53</v>
      </c>
    </row>
    <row r="57" spans="1:4" x14ac:dyDescent="0.2">
      <c r="A57" s="159"/>
      <c r="B57" s="240"/>
      <c r="C57" s="50"/>
      <c r="D57" s="239">
        <v>54</v>
      </c>
    </row>
    <row r="58" spans="1:4" x14ac:dyDescent="0.2">
      <c r="A58" s="159"/>
      <c r="B58" s="240"/>
      <c r="C58" s="50"/>
      <c r="D58" s="239">
        <v>55</v>
      </c>
    </row>
    <row r="59" spans="1:4" x14ac:dyDescent="0.2">
      <c r="A59" s="159"/>
      <c r="B59" s="240"/>
      <c r="C59" s="50"/>
      <c r="D59" s="239">
        <v>56</v>
      </c>
    </row>
    <row r="60" spans="1:4" x14ac:dyDescent="0.2">
      <c r="A60" s="159"/>
      <c r="B60" s="240"/>
      <c r="C60" s="50"/>
      <c r="D60" s="239">
        <v>57</v>
      </c>
    </row>
    <row r="61" spans="1:4" x14ac:dyDescent="0.2">
      <c r="A61" s="159"/>
      <c r="B61" s="240"/>
      <c r="C61" s="50"/>
      <c r="D61" s="239">
        <v>58</v>
      </c>
    </row>
    <row r="62" spans="1:4" x14ac:dyDescent="0.2">
      <c r="A62" s="159"/>
      <c r="B62" s="240"/>
      <c r="C62" s="50"/>
      <c r="D62" s="239">
        <v>59</v>
      </c>
    </row>
    <row r="63" spans="1:4" x14ac:dyDescent="0.2">
      <c r="A63" s="159"/>
      <c r="B63" s="240"/>
      <c r="C63" s="50"/>
      <c r="D63" s="239">
        <v>60</v>
      </c>
    </row>
    <row r="64" spans="1:4" ht="12.75" customHeight="1" x14ac:dyDescent="0.2">
      <c r="A64" s="159"/>
      <c r="B64" s="240"/>
      <c r="C64" s="50"/>
      <c r="D64" s="239">
        <v>61</v>
      </c>
    </row>
    <row r="65" spans="1:4" ht="12.75" customHeight="1" x14ac:dyDescent="0.2">
      <c r="A65" s="159"/>
      <c r="B65" s="240"/>
      <c r="C65" s="50"/>
      <c r="D65" s="239">
        <v>62</v>
      </c>
    </row>
    <row r="66" spans="1:4" ht="12.75" customHeight="1" x14ac:dyDescent="0.2">
      <c r="A66" s="159"/>
      <c r="B66" s="49"/>
      <c r="C66" s="50"/>
      <c r="D66" s="239">
        <v>63</v>
      </c>
    </row>
    <row r="67" spans="1:4" ht="12.75" customHeight="1" x14ac:dyDescent="0.2">
      <c r="A67" s="159"/>
      <c r="B67" s="49"/>
      <c r="C67" s="50"/>
      <c r="D67" s="239">
        <v>64</v>
      </c>
    </row>
    <row r="68" spans="1:4" ht="12.75" customHeight="1" x14ac:dyDescent="0.2">
      <c r="A68" s="159"/>
      <c r="B68" s="49"/>
      <c r="C68" s="50"/>
      <c r="D68" s="239">
        <v>65</v>
      </c>
    </row>
    <row r="69" spans="1:4" ht="12.75" customHeight="1" x14ac:dyDescent="0.2">
      <c r="A69" s="159"/>
      <c r="B69" s="49"/>
      <c r="C69" s="50"/>
      <c r="D69" s="239">
        <v>66</v>
      </c>
    </row>
    <row r="70" spans="1:4" ht="12.75" customHeight="1" x14ac:dyDescent="0.2">
      <c r="A70" s="159"/>
      <c r="B70" s="49"/>
      <c r="C70" s="50"/>
      <c r="D70" s="239">
        <v>67</v>
      </c>
    </row>
    <row r="71" spans="1:4" ht="12.75" customHeight="1" x14ac:dyDescent="0.2">
      <c r="A71" s="159"/>
      <c r="B71" s="49"/>
      <c r="C71" s="50"/>
      <c r="D71" s="239">
        <v>68</v>
      </c>
    </row>
    <row r="72" spans="1:4" ht="12.75" customHeight="1" x14ac:dyDescent="0.2">
      <c r="A72" s="159"/>
      <c r="B72" s="49"/>
      <c r="C72" s="50"/>
      <c r="D72" s="239">
        <v>69</v>
      </c>
    </row>
    <row r="73" spans="1:4" ht="12.75" customHeight="1" x14ac:dyDescent="0.2">
      <c r="A73" s="159"/>
      <c r="B73" s="49"/>
      <c r="C73" s="50"/>
      <c r="D73" s="239">
        <v>70</v>
      </c>
    </row>
    <row r="74" spans="1:4" ht="12.75" customHeight="1" x14ac:dyDescent="0.2">
      <c r="A74" s="159"/>
      <c r="B74" s="49"/>
      <c r="C74" s="50"/>
      <c r="D74" s="239">
        <v>71</v>
      </c>
    </row>
    <row r="75" spans="1:4" ht="12.75" customHeight="1" thickBot="1" x14ac:dyDescent="0.25">
      <c r="A75" s="169"/>
      <c r="B75" s="177"/>
      <c r="C75" s="178"/>
      <c r="D75" s="248">
        <v>72</v>
      </c>
    </row>
    <row r="76" spans="1:4" ht="12.75" customHeight="1" thickBot="1" x14ac:dyDescent="0.25">
      <c r="A76" s="171" t="s">
        <v>56</v>
      </c>
      <c r="B76" s="234"/>
      <c r="C76" s="173" t="s">
        <v>41</v>
      </c>
      <c r="D76" s="174" t="s">
        <v>57</v>
      </c>
    </row>
    <row r="77" spans="1:4" ht="12.75" customHeight="1" x14ac:dyDescent="0.2">
      <c r="A77" s="179" t="str">
        <f>'1) Signal List'!B47</f>
        <v xml:space="preserve">Onsite Generation MVar, AAAAA Generator #1 </v>
      </c>
      <c r="B77" s="249"/>
      <c r="C77" s="249" t="str">
        <f>'1) Signal List'!A47</f>
        <v>C1</v>
      </c>
      <c r="D77" s="250">
        <v>1</v>
      </c>
    </row>
    <row r="78" spans="1:4" ht="12.75" customHeight="1" x14ac:dyDescent="0.2">
      <c r="A78" s="157" t="str">
        <f>'1) Signal List'!B47</f>
        <v xml:space="preserve">Onsite Generation MVar, AAAAA Generator #1 </v>
      </c>
      <c r="B78" s="238"/>
      <c r="C78" s="238" t="str">
        <f>'1) Signal List'!A47</f>
        <v>C1</v>
      </c>
      <c r="D78" s="251">
        <v>2</v>
      </c>
    </row>
    <row r="79" spans="1:4" ht="12.75" customHeight="1" x14ac:dyDescent="0.2">
      <c r="A79" s="157" t="str">
        <f>'1) Signal List'!B48</f>
        <v xml:space="preserve">Onsite Generation MVar, AAAAA Generator #2 </v>
      </c>
      <c r="B79" s="238"/>
      <c r="C79" s="238" t="str">
        <f>'1) Signal List'!A48</f>
        <v>C2</v>
      </c>
      <c r="D79" s="251">
        <v>3</v>
      </c>
    </row>
    <row r="80" spans="1:4" ht="12.75" customHeight="1" x14ac:dyDescent="0.2">
      <c r="A80" s="157" t="str">
        <f>'1) Signal List'!B48</f>
        <v xml:space="preserve">Onsite Generation MVar, AAAAA Generator #2 </v>
      </c>
      <c r="B80" s="238"/>
      <c r="C80" s="238" t="str">
        <f>'1) Signal List'!A48</f>
        <v>C2</v>
      </c>
      <c r="D80" s="251">
        <v>4</v>
      </c>
    </row>
    <row r="81" spans="1:4" ht="12.75" customHeight="1" x14ac:dyDescent="0.2">
      <c r="A81" s="157" t="str">
        <f>'1) Signal List'!B49</f>
        <v>Onsite Generation MVar, BBBBB Generator #1</v>
      </c>
      <c r="B81" s="238"/>
      <c r="C81" s="238" t="str">
        <f>'1) Signal List'!A49</f>
        <v>C3</v>
      </c>
      <c r="D81" s="251">
        <v>5</v>
      </c>
    </row>
    <row r="82" spans="1:4" ht="12.75" customHeight="1" x14ac:dyDescent="0.2">
      <c r="A82" s="157" t="str">
        <f>'1) Signal List'!B49</f>
        <v>Onsite Generation MVar, BBBBB Generator #1</v>
      </c>
      <c r="B82" s="238"/>
      <c r="C82" s="238" t="str">
        <f>'1) Signal List'!A49</f>
        <v>C3</v>
      </c>
      <c r="D82" s="251">
        <v>6</v>
      </c>
    </row>
    <row r="83" spans="1:4" ht="12.75" customHeight="1" x14ac:dyDescent="0.2">
      <c r="A83" s="157" t="str">
        <f>'1) Signal List'!B50</f>
        <v>Onsite Generation MVar, BBBBB Generator #2</v>
      </c>
      <c r="B83" s="238"/>
      <c r="C83" s="52" t="str">
        <f>'1) Signal List'!A50</f>
        <v>C4</v>
      </c>
      <c r="D83" s="251">
        <v>7</v>
      </c>
    </row>
    <row r="84" spans="1:4" ht="12.75" customHeight="1" x14ac:dyDescent="0.2">
      <c r="A84" s="157" t="str">
        <f>'1) Signal List'!B50</f>
        <v>Onsite Generation MVar, BBBBB Generator #2</v>
      </c>
      <c r="B84" s="252"/>
      <c r="C84" s="52" t="str">
        <f>'1) Signal List'!A50</f>
        <v>C4</v>
      </c>
      <c r="D84" s="251">
        <v>8</v>
      </c>
    </row>
    <row r="85" spans="1:4" ht="12.75" customHeight="1" x14ac:dyDescent="0.2">
      <c r="A85" s="157" t="str">
        <f>'1) Signal List'!B51</f>
        <v>Onsite Generation MVar, CCCCC Generator #1</v>
      </c>
      <c r="B85" s="238"/>
      <c r="C85" s="52" t="str">
        <f>'1) Signal List'!A51</f>
        <v>C5</v>
      </c>
      <c r="D85" s="251">
        <v>9</v>
      </c>
    </row>
    <row r="86" spans="1:4" ht="12.75" customHeight="1" x14ac:dyDescent="0.2">
      <c r="A86" s="157" t="str">
        <f>'1) Signal List'!B51</f>
        <v>Onsite Generation MVar, CCCCC Generator #1</v>
      </c>
      <c r="B86" s="252"/>
      <c r="C86" s="52" t="str">
        <f>'1) Signal List'!A51</f>
        <v>C5</v>
      </c>
      <c r="D86" s="251">
        <v>10</v>
      </c>
    </row>
    <row r="87" spans="1:4" ht="12.75" customHeight="1" x14ac:dyDescent="0.2">
      <c r="A87" s="157" t="str">
        <f>'1) Signal List'!B52</f>
        <v>Onsite Generation MVar, CCCCC Generator #2</v>
      </c>
      <c r="B87" s="238"/>
      <c r="C87" s="52" t="str">
        <f>'1) Signal List'!A52</f>
        <v>C6</v>
      </c>
      <c r="D87" s="251">
        <v>11</v>
      </c>
    </row>
    <row r="88" spans="1:4" ht="12.75" customHeight="1" x14ac:dyDescent="0.2">
      <c r="A88" s="157" t="str">
        <f>'1) Signal List'!B52</f>
        <v>Onsite Generation MVar, CCCCC Generator #2</v>
      </c>
      <c r="B88" s="252"/>
      <c r="C88" s="52" t="str">
        <f>'1) Signal List'!A52</f>
        <v>C6</v>
      </c>
      <c r="D88" s="251">
        <v>12</v>
      </c>
    </row>
    <row r="89" spans="1:4" ht="12.75" customHeight="1" x14ac:dyDescent="0.2">
      <c r="A89" s="157" t="str">
        <f>'1) Signal List'!B53</f>
        <v>Onsite Generation MVar, CCCCC Generator #3</v>
      </c>
      <c r="B89" s="252"/>
      <c r="C89" s="52" t="str">
        <f>'1) Signal List'!A53</f>
        <v>C7</v>
      </c>
      <c r="D89" s="251">
        <v>13</v>
      </c>
    </row>
    <row r="90" spans="1:4" ht="12.75" customHeight="1" x14ac:dyDescent="0.2">
      <c r="A90" s="157" t="str">
        <f>'1) Signal List'!B53</f>
        <v>Onsite Generation MVar, CCCCC Generator #3</v>
      </c>
      <c r="B90" s="252"/>
      <c r="C90" s="52" t="str">
        <f>'1) Signal List'!A53</f>
        <v>C7</v>
      </c>
      <c r="D90" s="251">
        <v>14</v>
      </c>
    </row>
    <row r="91" spans="1:4" ht="12.75" customHeight="1" x14ac:dyDescent="0.2">
      <c r="A91" s="157" t="str">
        <f>'1) Signal List'!B56</f>
        <v>Remaining MW Availability of DSU</v>
      </c>
      <c r="B91" s="238"/>
      <c r="C91" s="52" t="str">
        <f>'1) Signal List'!A56</f>
        <v>D1</v>
      </c>
      <c r="D91" s="251">
        <v>15</v>
      </c>
    </row>
    <row r="92" spans="1:4" ht="12.75" customHeight="1" x14ac:dyDescent="0.2">
      <c r="A92" s="157" t="str">
        <f>'1) Signal List'!B56</f>
        <v>Remaining MW Availability of DSU</v>
      </c>
      <c r="B92" s="252"/>
      <c r="C92" s="52" t="str">
        <f>'1) Signal List'!A56</f>
        <v>D1</v>
      </c>
      <c r="D92" s="251">
        <v>16</v>
      </c>
    </row>
    <row r="93" spans="1:4" ht="12.75" customHeight="1" x14ac:dyDescent="0.2">
      <c r="A93" s="157" t="str">
        <f>'1) Signal List'!B57</f>
        <v>Total MW Reduction of DSU achieved from onsite Demand Reduction</v>
      </c>
      <c r="B93" s="238"/>
      <c r="C93" s="52" t="str">
        <f>'1) Signal List'!A57</f>
        <v>D2</v>
      </c>
      <c r="D93" s="251">
        <v>17</v>
      </c>
    </row>
    <row r="94" spans="1:4" ht="12.75" customHeight="1" x14ac:dyDescent="0.2">
      <c r="A94" s="157" t="str">
        <f>'1) Signal List'!B57</f>
        <v>Total MW Reduction of DSU achieved from onsite Demand Reduction</v>
      </c>
      <c r="B94" s="252"/>
      <c r="C94" s="52" t="str">
        <f>'1) Signal List'!A57</f>
        <v>D2</v>
      </c>
      <c r="D94" s="251">
        <v>18</v>
      </c>
    </row>
    <row r="95" spans="1:4" ht="12.75" customHeight="1" x14ac:dyDescent="0.2">
      <c r="A95" s="157" t="str">
        <f>'1) Signal List'!B58</f>
        <v xml:space="preserve">Total MW Reduction of DSU achieved from onsite Generation </v>
      </c>
      <c r="B95" s="238"/>
      <c r="C95" s="52" t="str">
        <f>'1) Signal List'!A58</f>
        <v>D3</v>
      </c>
      <c r="D95" s="251">
        <v>19</v>
      </c>
    </row>
    <row r="96" spans="1:4" ht="12.75" customHeight="1" x14ac:dyDescent="0.2">
      <c r="A96" s="157" t="str">
        <f>'1) Signal List'!B58</f>
        <v xml:space="preserve">Total MW Reduction of DSU achieved from onsite Generation </v>
      </c>
      <c r="B96" s="252"/>
      <c r="C96" s="52" t="str">
        <f>'1) Signal List'!A58</f>
        <v>D3</v>
      </c>
      <c r="D96" s="251">
        <v>20</v>
      </c>
    </row>
    <row r="97" spans="1:4" ht="12.75" customHeight="1" x14ac:dyDescent="0.2">
      <c r="A97" s="157" t="str">
        <f>'1) Signal List'!B60</f>
        <v xml:space="preserve">Onsite Generation MW, AAAAA Generator #1 </v>
      </c>
      <c r="B97" s="252"/>
      <c r="C97" s="52" t="str">
        <f>'1) Signal List'!A60</f>
        <v>D4</v>
      </c>
      <c r="D97" s="251">
        <v>21</v>
      </c>
    </row>
    <row r="98" spans="1:4" ht="12.75" customHeight="1" x14ac:dyDescent="0.2">
      <c r="A98" s="157" t="str">
        <f>'1) Signal List'!B60</f>
        <v xml:space="preserve">Onsite Generation MW, AAAAA Generator #1 </v>
      </c>
      <c r="B98" s="252"/>
      <c r="C98" s="52" t="str">
        <f>'1) Signal List'!A60</f>
        <v>D4</v>
      </c>
      <c r="D98" s="251">
        <v>22</v>
      </c>
    </row>
    <row r="99" spans="1:4" ht="12.75" customHeight="1" x14ac:dyDescent="0.2">
      <c r="A99" s="157" t="str">
        <f>'1) Signal List'!B61</f>
        <v xml:space="preserve">Onsite Generation MW, AAAAA Generator #2 </v>
      </c>
      <c r="B99" s="252"/>
      <c r="C99" s="52" t="str">
        <f>'1) Signal List'!A61</f>
        <v>D5</v>
      </c>
      <c r="D99" s="251">
        <v>23</v>
      </c>
    </row>
    <row r="100" spans="1:4" ht="12.75" customHeight="1" x14ac:dyDescent="0.2">
      <c r="A100" s="157" t="str">
        <f>'1) Signal List'!B61</f>
        <v xml:space="preserve">Onsite Generation MW, AAAAA Generator #2 </v>
      </c>
      <c r="B100" s="252"/>
      <c r="C100" s="52" t="str">
        <f>'1) Signal List'!A61</f>
        <v>D5</v>
      </c>
      <c r="D100" s="251">
        <v>24</v>
      </c>
    </row>
    <row r="101" spans="1:4" ht="12.75" customHeight="1" x14ac:dyDescent="0.2">
      <c r="A101" s="157" t="str">
        <f>'1) Signal List'!B62</f>
        <v>Onsite Generation MW, BBBBB Generator #1</v>
      </c>
      <c r="B101" s="252"/>
      <c r="C101" s="52" t="str">
        <f>'1) Signal List'!A62</f>
        <v>D6</v>
      </c>
      <c r="D101" s="251">
        <v>25</v>
      </c>
    </row>
    <row r="102" spans="1:4" ht="12.75" customHeight="1" x14ac:dyDescent="0.2">
      <c r="A102" s="157" t="str">
        <f>'1) Signal List'!B62</f>
        <v>Onsite Generation MW, BBBBB Generator #1</v>
      </c>
      <c r="B102" s="252"/>
      <c r="C102" s="52" t="str">
        <f>'1) Signal List'!A62</f>
        <v>D6</v>
      </c>
      <c r="D102" s="251">
        <v>26</v>
      </c>
    </row>
    <row r="103" spans="1:4" ht="12.75" customHeight="1" x14ac:dyDescent="0.2">
      <c r="A103" s="157" t="str">
        <f>'1) Signal List'!B63</f>
        <v>Onsite Generation MW, BBBBB Generator #2</v>
      </c>
      <c r="B103" s="252"/>
      <c r="C103" s="52" t="str">
        <f>'1) Signal List'!A63</f>
        <v>D7</v>
      </c>
      <c r="D103" s="251">
        <v>27</v>
      </c>
    </row>
    <row r="104" spans="1:4" ht="12.75" customHeight="1" x14ac:dyDescent="0.2">
      <c r="A104" s="157" t="str">
        <f>'1) Signal List'!B63</f>
        <v>Onsite Generation MW, BBBBB Generator #2</v>
      </c>
      <c r="B104" s="252"/>
      <c r="C104" s="52" t="str">
        <f>'1) Signal List'!A63</f>
        <v>D7</v>
      </c>
      <c r="D104" s="251">
        <v>28</v>
      </c>
    </row>
    <row r="105" spans="1:4" ht="12.75" customHeight="1" x14ac:dyDescent="0.2">
      <c r="A105" s="157" t="str">
        <f>'1) Signal List'!B64</f>
        <v>Onsite Generation MW, CCCCC Generator #1</v>
      </c>
      <c r="B105" s="252"/>
      <c r="C105" s="52" t="str">
        <f>'1) Signal List'!A64</f>
        <v>D8</v>
      </c>
      <c r="D105" s="251">
        <v>29</v>
      </c>
    </row>
    <row r="106" spans="1:4" ht="12.75" customHeight="1" x14ac:dyDescent="0.2">
      <c r="A106" s="157" t="str">
        <f>'1) Signal List'!B64</f>
        <v>Onsite Generation MW, CCCCC Generator #1</v>
      </c>
      <c r="B106" s="252"/>
      <c r="C106" s="52" t="str">
        <f>'1) Signal List'!A64</f>
        <v>D8</v>
      </c>
      <c r="D106" s="251">
        <v>30</v>
      </c>
    </row>
    <row r="107" spans="1:4" ht="12.75" customHeight="1" x14ac:dyDescent="0.2">
      <c r="A107" s="157" t="str">
        <f>'1) Signal List'!B65</f>
        <v>Onsite Generation MW, CCCCC Generator #2</v>
      </c>
      <c r="B107" s="238"/>
      <c r="C107" s="52" t="str">
        <f>'1) Signal List'!A65</f>
        <v>D9</v>
      </c>
      <c r="D107" s="251">
        <v>31</v>
      </c>
    </row>
    <row r="108" spans="1:4" ht="12.75" customHeight="1" x14ac:dyDescent="0.2">
      <c r="A108" s="157" t="str">
        <f>'1) Signal List'!B65</f>
        <v>Onsite Generation MW, CCCCC Generator #2</v>
      </c>
      <c r="B108" s="252"/>
      <c r="C108" s="52" t="str">
        <f>'1) Signal List'!A65</f>
        <v>D9</v>
      </c>
      <c r="D108" s="251">
        <v>32</v>
      </c>
    </row>
    <row r="109" spans="1:4" ht="12.75" customHeight="1" x14ac:dyDescent="0.2">
      <c r="A109" s="157" t="str">
        <f>'1) Signal List'!B66</f>
        <v>Onsite Generation MW, CCCCC Generator #3</v>
      </c>
      <c r="B109" s="238"/>
      <c r="C109" s="52" t="str">
        <f>'1) Signal List'!A66</f>
        <v>D10</v>
      </c>
      <c r="D109" s="251" t="s">
        <v>123</v>
      </c>
    </row>
    <row r="110" spans="1:4" ht="12.75" customHeight="1" x14ac:dyDescent="0.2">
      <c r="A110" s="157" t="str">
        <f>'1) Signal List'!B66</f>
        <v>Onsite Generation MW, CCCCC Generator #3</v>
      </c>
      <c r="B110" s="252"/>
      <c r="C110" s="52" t="str">
        <f>'1) Signal List'!A66</f>
        <v>D10</v>
      </c>
      <c r="D110" s="251" t="s">
        <v>123</v>
      </c>
    </row>
    <row r="111" spans="1:4" ht="12.75" customHeight="1" x14ac:dyDescent="0.2">
      <c r="A111" s="157" t="str">
        <f>'1) Signal List'!B68</f>
        <v>Demand Reduction from site MW, DDDDDD #1</v>
      </c>
      <c r="B111" s="238"/>
      <c r="C111" s="52" t="str">
        <f>'1) Signal List'!A68</f>
        <v>D11</v>
      </c>
      <c r="D111" s="251" t="s">
        <v>123</v>
      </c>
    </row>
    <row r="112" spans="1:4" ht="12.75" customHeight="1" x14ac:dyDescent="0.2">
      <c r="A112" s="157" t="str">
        <f>'1) Signal List'!B68</f>
        <v>Demand Reduction from site MW, DDDDDD #1</v>
      </c>
      <c r="B112" s="252"/>
      <c r="C112" s="52" t="str">
        <f>'1) Signal List'!A68</f>
        <v>D11</v>
      </c>
      <c r="D112" s="251" t="s">
        <v>123</v>
      </c>
    </row>
    <row r="113" spans="1:416" ht="12.75" customHeight="1" x14ac:dyDescent="0.2">
      <c r="A113" s="348" t="str">
        <f>'1) Signal List'!B69</f>
        <v>Demand Reduction from site MW, DDDDDD #2</v>
      </c>
      <c r="B113" s="349"/>
      <c r="C113" s="350" t="str">
        <f>'1) Signal List'!A69</f>
        <v>D12</v>
      </c>
      <c r="D113" s="251" t="s">
        <v>123</v>
      </c>
    </row>
    <row r="114" spans="1:416" ht="12.75" customHeight="1" x14ac:dyDescent="0.2">
      <c r="A114" s="348" t="str">
        <f>'1) Signal List'!B69</f>
        <v>Demand Reduction from site MW, DDDDDD #2</v>
      </c>
      <c r="B114" s="349"/>
      <c r="C114" s="350" t="str">
        <f>'1) Signal List'!A69</f>
        <v>D12</v>
      </c>
      <c r="D114" s="251" t="s">
        <v>123</v>
      </c>
    </row>
    <row r="115" spans="1:416" ht="12.75" customHeight="1" x14ac:dyDescent="0.2">
      <c r="A115" s="348" t="str">
        <f>'1) Signal List'!B70</f>
        <v>Demand Reduction from site MW, DDDDDD #3</v>
      </c>
      <c r="B115" s="349"/>
      <c r="C115" s="350" t="str">
        <f>'1) Signal List'!A70</f>
        <v>D13</v>
      </c>
      <c r="D115" s="251" t="s">
        <v>123</v>
      </c>
    </row>
    <row r="116" spans="1:416" ht="12.75" customHeight="1" x14ac:dyDescent="0.2">
      <c r="A116" s="348" t="str">
        <f>'1) Signal List'!B70</f>
        <v>Demand Reduction from site MW, DDDDDD #3</v>
      </c>
      <c r="B116" s="349"/>
      <c r="C116" s="350" t="str">
        <f>'1) Signal List'!A70</f>
        <v>D13</v>
      </c>
      <c r="D116" s="251" t="s">
        <v>123</v>
      </c>
    </row>
    <row r="117" spans="1:416" ht="12.75" customHeight="1" x14ac:dyDescent="0.2">
      <c r="A117" s="348" t="str">
        <f>'1) Signal List'!B71</f>
        <v>Demand Reduction from site MW, DDDDDD #4</v>
      </c>
      <c r="B117" s="349"/>
      <c r="C117" s="350" t="str">
        <f>'1) Signal List'!A71</f>
        <v>D14</v>
      </c>
      <c r="D117" s="251" t="s">
        <v>123</v>
      </c>
    </row>
    <row r="118" spans="1:416" ht="12.75" customHeight="1" thickBot="1" x14ac:dyDescent="0.25">
      <c r="A118" s="348" t="str">
        <f>'1) Signal List'!B71</f>
        <v>Demand Reduction from site MW, DDDDDD #4</v>
      </c>
      <c r="B118" s="349"/>
      <c r="C118" s="350" t="str">
        <f>'1) Signal List'!A71</f>
        <v>D14</v>
      </c>
      <c r="D118" s="251" t="s">
        <v>123</v>
      </c>
    </row>
    <row r="119" spans="1:416" ht="12.75" customHeight="1" thickBot="1" x14ac:dyDescent="0.25">
      <c r="A119" s="176" t="s">
        <v>73</v>
      </c>
      <c r="B119" s="253"/>
      <c r="C119" s="168"/>
      <c r="D119" s="254" t="s">
        <v>55</v>
      </c>
    </row>
    <row r="120" spans="1:416" s="54" customFormat="1" ht="12.75" customHeight="1" x14ac:dyDescent="0.2">
      <c r="A120" s="158"/>
      <c r="B120" s="240"/>
      <c r="C120" s="283"/>
      <c r="D120" s="285">
        <v>33</v>
      </c>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row>
    <row r="121" spans="1:416" s="54" customFormat="1" ht="12.75" customHeight="1" x14ac:dyDescent="0.2">
      <c r="A121" s="158"/>
      <c r="B121" s="240"/>
      <c r="C121" s="283"/>
      <c r="D121" s="285">
        <v>34</v>
      </c>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row>
    <row r="122" spans="1:416" s="54" customFormat="1" ht="12.75" customHeight="1" x14ac:dyDescent="0.2">
      <c r="A122" s="204"/>
      <c r="B122" s="240"/>
      <c r="C122" s="50"/>
      <c r="D122" s="247">
        <v>35</v>
      </c>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row>
    <row r="123" spans="1:416" s="54" customFormat="1" ht="12.75" customHeight="1" thickBot="1" x14ac:dyDescent="0.25">
      <c r="A123" s="204"/>
      <c r="B123" s="240"/>
      <c r="C123" s="50"/>
      <c r="D123" s="247">
        <v>36</v>
      </c>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row>
    <row r="124" spans="1:416" s="54" customFormat="1" ht="12.75" customHeight="1" thickBot="1" x14ac:dyDescent="0.25">
      <c r="A124" s="176" t="s">
        <v>74</v>
      </c>
      <c r="B124" s="253"/>
      <c r="C124" s="168"/>
      <c r="D124" s="254" t="s">
        <v>55</v>
      </c>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row>
    <row r="125" spans="1:416" s="54" customFormat="1" ht="12.75" customHeight="1" x14ac:dyDescent="0.2">
      <c r="A125" s="158"/>
      <c r="B125" s="240"/>
      <c r="C125" s="283"/>
      <c r="D125" s="285">
        <v>37</v>
      </c>
      <c r="E125" s="284"/>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row>
    <row r="126" spans="1:416" s="54" customFormat="1" ht="12.75" customHeight="1" x14ac:dyDescent="0.2">
      <c r="A126" s="158"/>
      <c r="B126" s="240"/>
      <c r="C126" s="283"/>
      <c r="D126" s="285">
        <v>38</v>
      </c>
      <c r="E126" s="284"/>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row>
    <row r="127" spans="1:416" s="54" customFormat="1" ht="12.75" customHeight="1" x14ac:dyDescent="0.2">
      <c r="A127" s="160"/>
      <c r="B127" s="246"/>
      <c r="C127" s="53"/>
      <c r="D127" s="247">
        <v>39</v>
      </c>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row>
    <row r="128" spans="1:416" s="54" customFormat="1" ht="12.75" customHeight="1" thickBot="1" x14ac:dyDescent="0.25">
      <c r="A128" s="164"/>
      <c r="B128" s="255"/>
      <c r="C128" s="165"/>
      <c r="D128" s="256">
        <v>40</v>
      </c>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row>
    <row r="129" spans="1:4" ht="13.5" thickBot="1" x14ac:dyDescent="0.25">
      <c r="A129" s="171" t="s">
        <v>58</v>
      </c>
      <c r="B129" s="172"/>
      <c r="C129" s="173" t="s">
        <v>41</v>
      </c>
      <c r="D129" s="174" t="s">
        <v>59</v>
      </c>
    </row>
    <row r="130" spans="1:4" x14ac:dyDescent="0.2">
      <c r="A130" s="175" t="str">
        <f>'1) Signal List'!B86</f>
        <v>DSU Amber Alert</v>
      </c>
      <c r="B130" s="252" t="str">
        <f>'1) Signal List'!D86</f>
        <v>off</v>
      </c>
      <c r="C130" s="170" t="str">
        <f>'1) Signal List'!A86</f>
        <v>F1</v>
      </c>
      <c r="D130" s="236">
        <v>1</v>
      </c>
    </row>
    <row r="131" spans="1:4" x14ac:dyDescent="0.2">
      <c r="A131" s="161" t="s">
        <v>60</v>
      </c>
      <c r="B131" s="240"/>
      <c r="C131" s="50"/>
      <c r="D131" s="239">
        <v>2</v>
      </c>
    </row>
    <row r="132" spans="1:4" x14ac:dyDescent="0.2">
      <c r="A132" s="175" t="str">
        <f>'1) Signal List'!B87</f>
        <v>DSU Amber Alert</v>
      </c>
      <c r="B132" s="252" t="str">
        <f>'1) Signal List'!D87</f>
        <v xml:space="preserve">on </v>
      </c>
      <c r="C132" s="170" t="str">
        <f>'1) Signal List'!A87</f>
        <v>F2</v>
      </c>
      <c r="D132" s="257">
        <v>3</v>
      </c>
    </row>
    <row r="133" spans="1:4" x14ac:dyDescent="0.2">
      <c r="A133" s="175" t="str">
        <f>'1) Signal List'!B88</f>
        <v>DSU Red Alert</v>
      </c>
      <c r="B133" s="252" t="str">
        <f>'1) Signal List'!D88</f>
        <v>off</v>
      </c>
      <c r="C133" s="170" t="str">
        <f>'1) Signal List'!A88</f>
        <v>F3</v>
      </c>
      <c r="D133" s="257">
        <v>4</v>
      </c>
    </row>
    <row r="134" spans="1:4" x14ac:dyDescent="0.2">
      <c r="A134" s="161" t="s">
        <v>60</v>
      </c>
      <c r="B134" s="240"/>
      <c r="C134" s="50"/>
      <c r="D134" s="239">
        <v>5</v>
      </c>
    </row>
    <row r="135" spans="1:4" x14ac:dyDescent="0.2">
      <c r="A135" s="175" t="str">
        <f>'1) Signal List'!B89</f>
        <v>DSU Red Alert</v>
      </c>
      <c r="B135" s="252" t="str">
        <f>'1) Signal List'!D89</f>
        <v xml:space="preserve">on </v>
      </c>
      <c r="C135" s="170" t="str">
        <f>'1) Signal List'!A89</f>
        <v>F4</v>
      </c>
      <c r="D135" s="257">
        <v>6</v>
      </c>
    </row>
    <row r="136" spans="1:4" x14ac:dyDescent="0.2">
      <c r="A136" s="175" t="str">
        <f>'1) Signal List'!B90</f>
        <v>DSU Blue Alert</v>
      </c>
      <c r="B136" s="252" t="str">
        <f>'1) Signal List'!D90</f>
        <v xml:space="preserve">off </v>
      </c>
      <c r="C136" s="170" t="str">
        <f>'1) Signal List'!A90</f>
        <v>F5</v>
      </c>
      <c r="D136" s="257">
        <v>7</v>
      </c>
    </row>
    <row r="137" spans="1:4" x14ac:dyDescent="0.2">
      <c r="A137" s="161" t="s">
        <v>60</v>
      </c>
      <c r="B137" s="240"/>
      <c r="C137" s="50"/>
      <c r="D137" s="239">
        <v>8</v>
      </c>
    </row>
    <row r="138" spans="1:4" x14ac:dyDescent="0.2">
      <c r="A138" s="175" t="str">
        <f>'1) Signal List'!B91</f>
        <v>DSU Blue Alert</v>
      </c>
      <c r="B138" s="252" t="str">
        <f>'1) Signal List'!D91</f>
        <v xml:space="preserve">on </v>
      </c>
      <c r="C138" s="170" t="str">
        <f>'1) Signal List'!A91</f>
        <v>F6</v>
      </c>
      <c r="D138" s="257">
        <v>9</v>
      </c>
    </row>
    <row r="139" spans="1:4" x14ac:dyDescent="0.2">
      <c r="A139" s="159" t="s">
        <v>61</v>
      </c>
      <c r="B139" s="240"/>
      <c r="C139" s="55"/>
      <c r="D139" s="239">
        <v>10</v>
      </c>
    </row>
    <row r="140" spans="1:4" x14ac:dyDescent="0.2">
      <c r="A140" s="46" t="s">
        <v>60</v>
      </c>
      <c r="B140" s="258"/>
      <c r="C140" s="55"/>
      <c r="D140" s="239">
        <v>11</v>
      </c>
    </row>
    <row r="141" spans="1:4" x14ac:dyDescent="0.2">
      <c r="A141" s="159" t="s">
        <v>61</v>
      </c>
      <c r="B141" s="240"/>
      <c r="C141" s="55"/>
      <c r="D141" s="239">
        <v>12</v>
      </c>
    </row>
    <row r="142" spans="1:4" x14ac:dyDescent="0.2">
      <c r="A142" s="159" t="s">
        <v>61</v>
      </c>
      <c r="B142" s="240"/>
      <c r="C142" s="55"/>
      <c r="D142" s="239">
        <v>13</v>
      </c>
    </row>
    <row r="143" spans="1:4" x14ac:dyDescent="0.2">
      <c r="A143" s="161" t="s">
        <v>60</v>
      </c>
      <c r="B143" s="240"/>
      <c r="C143" s="50"/>
      <c r="D143" s="239">
        <v>14</v>
      </c>
    </row>
    <row r="144" spans="1:4" x14ac:dyDescent="0.2">
      <c r="A144" s="159" t="s">
        <v>61</v>
      </c>
      <c r="B144" s="240"/>
      <c r="C144" s="55"/>
      <c r="D144" s="239">
        <v>15</v>
      </c>
    </row>
    <row r="145" spans="1:4" x14ac:dyDescent="0.2">
      <c r="A145" s="159" t="s">
        <v>61</v>
      </c>
      <c r="B145" s="240"/>
      <c r="C145" s="55"/>
      <c r="D145" s="239">
        <v>16</v>
      </c>
    </row>
    <row r="146" spans="1:4" x14ac:dyDescent="0.2">
      <c r="A146" s="161" t="s">
        <v>60</v>
      </c>
      <c r="B146" s="240"/>
      <c r="C146" s="55"/>
      <c r="D146" s="239">
        <v>17</v>
      </c>
    </row>
    <row r="147" spans="1:4" x14ac:dyDescent="0.2">
      <c r="A147" s="159" t="s">
        <v>61</v>
      </c>
      <c r="B147" s="240"/>
      <c r="C147" s="55"/>
      <c r="D147" s="239">
        <v>18</v>
      </c>
    </row>
    <row r="148" spans="1:4" x14ac:dyDescent="0.2">
      <c r="A148" s="159" t="s">
        <v>61</v>
      </c>
      <c r="B148" s="240"/>
      <c r="C148" s="55"/>
      <c r="D148" s="239">
        <v>19</v>
      </c>
    </row>
    <row r="149" spans="1:4" x14ac:dyDescent="0.2">
      <c r="A149" s="161" t="s">
        <v>60</v>
      </c>
      <c r="B149" s="240"/>
      <c r="C149" s="55"/>
      <c r="D149" s="239">
        <v>20</v>
      </c>
    </row>
    <row r="150" spans="1:4" x14ac:dyDescent="0.2">
      <c r="A150" s="159" t="s">
        <v>61</v>
      </c>
      <c r="B150" s="240"/>
      <c r="C150" s="55"/>
      <c r="D150" s="239">
        <v>21</v>
      </c>
    </row>
    <row r="151" spans="1:4" x14ac:dyDescent="0.2">
      <c r="A151" s="159" t="s">
        <v>61</v>
      </c>
      <c r="B151" s="240"/>
      <c r="C151" s="55"/>
      <c r="D151" s="239">
        <v>22</v>
      </c>
    </row>
    <row r="152" spans="1:4" x14ac:dyDescent="0.2">
      <c r="A152" s="161" t="s">
        <v>60</v>
      </c>
      <c r="B152" s="240"/>
      <c r="C152" s="55"/>
      <c r="D152" s="239">
        <v>23</v>
      </c>
    </row>
    <row r="153" spans="1:4" x14ac:dyDescent="0.2">
      <c r="A153" s="159" t="s">
        <v>61</v>
      </c>
      <c r="B153" s="240"/>
      <c r="C153" s="55"/>
      <c r="D153" s="239">
        <v>24</v>
      </c>
    </row>
    <row r="154" spans="1:4" x14ac:dyDescent="0.2">
      <c r="A154" s="159" t="s">
        <v>61</v>
      </c>
      <c r="B154" s="240"/>
      <c r="C154" s="55"/>
      <c r="D154" s="239">
        <v>25</v>
      </c>
    </row>
    <row r="155" spans="1:4" x14ac:dyDescent="0.2">
      <c r="A155" s="161" t="s">
        <v>60</v>
      </c>
      <c r="B155" s="240"/>
      <c r="C155" s="55"/>
      <c r="D155" s="239">
        <v>26</v>
      </c>
    </row>
    <row r="156" spans="1:4" x14ac:dyDescent="0.2">
      <c r="A156" s="159" t="s">
        <v>61</v>
      </c>
      <c r="B156" s="240"/>
      <c r="C156" s="55"/>
      <c r="D156" s="239">
        <v>27</v>
      </c>
    </row>
    <row r="157" spans="1:4" x14ac:dyDescent="0.2">
      <c r="A157" s="159" t="s">
        <v>61</v>
      </c>
      <c r="B157" s="240"/>
      <c r="C157" s="55"/>
      <c r="D157" s="239">
        <v>28</v>
      </c>
    </row>
    <row r="158" spans="1:4" x14ac:dyDescent="0.2">
      <c r="A158" s="161" t="s">
        <v>60</v>
      </c>
      <c r="B158" s="240"/>
      <c r="C158" s="55"/>
      <c r="D158" s="239">
        <v>29</v>
      </c>
    </row>
    <row r="159" spans="1:4" x14ac:dyDescent="0.2">
      <c r="A159" s="159" t="s">
        <v>61</v>
      </c>
      <c r="B159" s="240"/>
      <c r="C159" s="55"/>
      <c r="D159" s="239">
        <v>30</v>
      </c>
    </row>
    <row r="160" spans="1:4" x14ac:dyDescent="0.2">
      <c r="A160" s="159" t="s">
        <v>61</v>
      </c>
      <c r="B160" s="240"/>
      <c r="C160" s="259"/>
      <c r="D160" s="239">
        <v>31</v>
      </c>
    </row>
    <row r="161" spans="1:4" x14ac:dyDescent="0.2">
      <c r="A161" s="46" t="s">
        <v>60</v>
      </c>
      <c r="B161" s="258"/>
      <c r="C161" s="259"/>
      <c r="D161" s="239">
        <v>32</v>
      </c>
    </row>
    <row r="162" spans="1:4" x14ac:dyDescent="0.2">
      <c r="A162" s="159" t="s">
        <v>61</v>
      </c>
      <c r="B162" s="240"/>
      <c r="C162" s="56"/>
      <c r="D162" s="239">
        <v>33</v>
      </c>
    </row>
    <row r="163" spans="1:4" x14ac:dyDescent="0.2">
      <c r="A163" s="159" t="s">
        <v>61</v>
      </c>
      <c r="B163" s="240"/>
      <c r="C163" s="56"/>
      <c r="D163" s="239">
        <v>34</v>
      </c>
    </row>
    <row r="164" spans="1:4" x14ac:dyDescent="0.2">
      <c r="A164" s="161" t="s">
        <v>60</v>
      </c>
      <c r="B164" s="240"/>
      <c r="C164" s="56"/>
      <c r="D164" s="239">
        <v>35</v>
      </c>
    </row>
    <row r="165" spans="1:4" x14ac:dyDescent="0.2">
      <c r="A165" s="159" t="s">
        <v>61</v>
      </c>
      <c r="B165" s="240"/>
      <c r="C165" s="56"/>
      <c r="D165" s="239">
        <v>36</v>
      </c>
    </row>
    <row r="166" spans="1:4" x14ac:dyDescent="0.2">
      <c r="A166" s="159" t="s">
        <v>61</v>
      </c>
      <c r="B166" s="240"/>
      <c r="C166" s="56"/>
      <c r="D166" s="239">
        <v>37</v>
      </c>
    </row>
    <row r="167" spans="1:4" x14ac:dyDescent="0.2">
      <c r="A167" s="46" t="s">
        <v>60</v>
      </c>
      <c r="B167" s="258"/>
      <c r="C167" s="56"/>
      <c r="D167" s="239">
        <v>38</v>
      </c>
    </row>
    <row r="168" spans="1:4" x14ac:dyDescent="0.2">
      <c r="A168" s="159" t="s">
        <v>61</v>
      </c>
      <c r="B168" s="240"/>
      <c r="C168" s="56"/>
      <c r="D168" s="239">
        <v>39</v>
      </c>
    </row>
    <row r="169" spans="1:4" x14ac:dyDescent="0.2">
      <c r="A169" s="159" t="s">
        <v>61</v>
      </c>
      <c r="B169" s="240"/>
      <c r="C169" s="259"/>
      <c r="D169" s="239">
        <v>40</v>
      </c>
    </row>
    <row r="170" spans="1:4" x14ac:dyDescent="0.2">
      <c r="A170" s="161" t="s">
        <v>60</v>
      </c>
      <c r="B170" s="240"/>
      <c r="C170" s="259"/>
      <c r="D170" s="239">
        <v>41</v>
      </c>
    </row>
    <row r="171" spans="1:4" x14ac:dyDescent="0.2">
      <c r="A171" s="159" t="s">
        <v>61</v>
      </c>
      <c r="B171" s="240"/>
      <c r="C171" s="259"/>
      <c r="D171" s="239">
        <v>42</v>
      </c>
    </row>
    <row r="172" spans="1:4" x14ac:dyDescent="0.2">
      <c r="A172" s="159" t="s">
        <v>61</v>
      </c>
      <c r="B172" s="240"/>
      <c r="C172" s="259"/>
      <c r="D172" s="239">
        <v>43</v>
      </c>
    </row>
    <row r="173" spans="1:4" x14ac:dyDescent="0.2">
      <c r="A173" s="161" t="s">
        <v>60</v>
      </c>
      <c r="B173" s="240"/>
      <c r="C173" s="259"/>
      <c r="D173" s="239">
        <v>44</v>
      </c>
    </row>
    <row r="174" spans="1:4" x14ac:dyDescent="0.2">
      <c r="A174" s="159" t="s">
        <v>61</v>
      </c>
      <c r="B174" s="240"/>
      <c r="C174" s="259"/>
      <c r="D174" s="239">
        <v>45</v>
      </c>
    </row>
    <row r="175" spans="1:4" x14ac:dyDescent="0.2">
      <c r="A175" s="159" t="s">
        <v>61</v>
      </c>
      <c r="B175" s="240"/>
      <c r="C175" s="259"/>
      <c r="D175" s="239">
        <v>46</v>
      </c>
    </row>
    <row r="176" spans="1:4" x14ac:dyDescent="0.2">
      <c r="A176" s="46" t="s">
        <v>60</v>
      </c>
      <c r="B176" s="258"/>
      <c r="C176" s="259"/>
      <c r="D176" s="239">
        <v>47</v>
      </c>
    </row>
    <row r="177" spans="1:4" ht="13.5" thickBot="1" x14ac:dyDescent="0.25">
      <c r="A177" s="169" t="s">
        <v>61</v>
      </c>
      <c r="B177" s="241"/>
      <c r="C177" s="260"/>
      <c r="D177" s="239">
        <v>48</v>
      </c>
    </row>
    <row r="178" spans="1:4" ht="13.5" thickBot="1" x14ac:dyDescent="0.25">
      <c r="A178" s="171" t="s">
        <v>75</v>
      </c>
      <c r="B178" s="172"/>
      <c r="C178" s="173" t="s">
        <v>41</v>
      </c>
      <c r="D178" s="174" t="s">
        <v>76</v>
      </c>
    </row>
    <row r="179" spans="1:4" x14ac:dyDescent="0.2">
      <c r="A179" s="312"/>
      <c r="B179" s="308"/>
      <c r="C179" s="309"/>
      <c r="D179" s="310">
        <v>1</v>
      </c>
    </row>
    <row r="180" spans="1:4" x14ac:dyDescent="0.2">
      <c r="A180" s="204"/>
      <c r="B180" s="311"/>
      <c r="C180" s="50"/>
      <c r="D180" s="282">
        <v>2</v>
      </c>
    </row>
    <row r="181" spans="1:4" x14ac:dyDescent="0.2">
      <c r="A181" s="204"/>
      <c r="B181" s="240"/>
      <c r="C181" s="50"/>
      <c r="D181" s="282">
        <v>3</v>
      </c>
    </row>
    <row r="182" spans="1:4" x14ac:dyDescent="0.2">
      <c r="A182" s="204"/>
      <c r="B182" s="240"/>
      <c r="C182" s="50"/>
      <c r="D182" s="282">
        <v>4</v>
      </c>
    </row>
    <row r="183" spans="1:4" x14ac:dyDescent="0.2">
      <c r="A183" s="160"/>
      <c r="B183" s="246"/>
      <c r="C183" s="53"/>
      <c r="D183" s="247">
        <v>5</v>
      </c>
    </row>
    <row r="184" spans="1:4" x14ac:dyDescent="0.2">
      <c r="A184" s="160"/>
      <c r="B184" s="246"/>
      <c r="C184" s="53"/>
      <c r="D184" s="247">
        <v>6</v>
      </c>
    </row>
    <row r="185" spans="1:4" x14ac:dyDescent="0.2">
      <c r="A185" s="160"/>
      <c r="B185" s="246"/>
      <c r="C185" s="53"/>
      <c r="D185" s="247">
        <v>7</v>
      </c>
    </row>
    <row r="186" spans="1:4" x14ac:dyDescent="0.2">
      <c r="A186" s="160"/>
      <c r="B186" s="246"/>
      <c r="C186" s="53"/>
      <c r="D186" s="247">
        <v>8</v>
      </c>
    </row>
    <row r="187" spans="1:4" x14ac:dyDescent="0.2">
      <c r="A187" s="160"/>
      <c r="B187" s="246"/>
      <c r="C187" s="53"/>
      <c r="D187" s="247">
        <v>9</v>
      </c>
    </row>
    <row r="188" spans="1:4" x14ac:dyDescent="0.2">
      <c r="A188" s="160"/>
      <c r="B188" s="246"/>
      <c r="C188" s="53"/>
      <c r="D188" s="247">
        <v>10</v>
      </c>
    </row>
    <row r="189" spans="1:4" x14ac:dyDescent="0.2">
      <c r="A189" s="160"/>
      <c r="B189" s="246"/>
      <c r="C189" s="53"/>
      <c r="D189" s="247">
        <v>11</v>
      </c>
    </row>
    <row r="190" spans="1:4" x14ac:dyDescent="0.2">
      <c r="A190" s="160"/>
      <c r="B190" s="246"/>
      <c r="C190" s="53"/>
      <c r="D190" s="247">
        <v>12</v>
      </c>
    </row>
    <row r="191" spans="1:4" x14ac:dyDescent="0.2">
      <c r="A191" s="160"/>
      <c r="B191" s="246"/>
      <c r="C191" s="53"/>
      <c r="D191" s="247">
        <v>13</v>
      </c>
    </row>
    <row r="192" spans="1:4" x14ac:dyDescent="0.2">
      <c r="A192" s="160"/>
      <c r="B192" s="246"/>
      <c r="C192" s="53"/>
      <c r="D192" s="247">
        <v>14</v>
      </c>
    </row>
    <row r="193" spans="1:4" x14ac:dyDescent="0.2">
      <c r="A193" s="160"/>
      <c r="B193" s="246"/>
      <c r="C193" s="53"/>
      <c r="D193" s="247">
        <v>15</v>
      </c>
    </row>
    <row r="194" spans="1:4" x14ac:dyDescent="0.2">
      <c r="A194" s="160"/>
      <c r="B194" s="246"/>
      <c r="C194" s="53"/>
      <c r="D194" s="247">
        <v>16</v>
      </c>
    </row>
    <row r="195" spans="1:4" x14ac:dyDescent="0.2">
      <c r="A195" s="160"/>
      <c r="B195" s="246"/>
      <c r="C195" s="53"/>
      <c r="D195" s="247">
        <v>17</v>
      </c>
    </row>
    <row r="196" spans="1:4" x14ac:dyDescent="0.2">
      <c r="A196" s="160"/>
      <c r="B196" s="246"/>
      <c r="C196" s="53"/>
      <c r="D196" s="247">
        <v>18</v>
      </c>
    </row>
    <row r="197" spans="1:4" x14ac:dyDescent="0.2">
      <c r="A197" s="160"/>
      <c r="B197" s="246"/>
      <c r="C197" s="53"/>
      <c r="D197" s="247">
        <v>19</v>
      </c>
    </row>
    <row r="198" spans="1:4" x14ac:dyDescent="0.2">
      <c r="A198" s="160"/>
      <c r="B198" s="246"/>
      <c r="C198" s="53"/>
      <c r="D198" s="247">
        <v>20</v>
      </c>
    </row>
    <row r="199" spans="1:4" x14ac:dyDescent="0.2">
      <c r="A199" s="160"/>
      <c r="B199" s="246"/>
      <c r="C199" s="53"/>
      <c r="D199" s="247">
        <v>21</v>
      </c>
    </row>
    <row r="200" spans="1:4" x14ac:dyDescent="0.2">
      <c r="A200" s="160"/>
      <c r="B200" s="246"/>
      <c r="C200" s="53"/>
      <c r="D200" s="247">
        <v>22</v>
      </c>
    </row>
    <row r="201" spans="1:4" x14ac:dyDescent="0.2">
      <c r="A201" s="160"/>
      <c r="B201" s="246"/>
      <c r="C201" s="53"/>
      <c r="D201" s="247">
        <v>23</v>
      </c>
    </row>
    <row r="202" spans="1:4" x14ac:dyDescent="0.2">
      <c r="A202" s="160"/>
      <c r="B202" s="246"/>
      <c r="C202" s="53"/>
      <c r="D202" s="247">
        <v>24</v>
      </c>
    </row>
    <row r="203" spans="1:4" x14ac:dyDescent="0.2">
      <c r="A203" s="160"/>
      <c r="B203" s="246"/>
      <c r="C203" s="53"/>
      <c r="D203" s="247">
        <v>25</v>
      </c>
    </row>
    <row r="204" spans="1:4" x14ac:dyDescent="0.2">
      <c r="A204" s="160"/>
      <c r="B204" s="246"/>
      <c r="C204" s="53"/>
      <c r="D204" s="247">
        <v>26</v>
      </c>
    </row>
    <row r="205" spans="1:4" x14ac:dyDescent="0.2">
      <c r="A205" s="160"/>
      <c r="B205" s="246"/>
      <c r="C205" s="53"/>
      <c r="D205" s="247">
        <v>27</v>
      </c>
    </row>
    <row r="206" spans="1:4" x14ac:dyDescent="0.2">
      <c r="A206" s="160"/>
      <c r="B206" s="246"/>
      <c r="C206" s="53"/>
      <c r="D206" s="247">
        <v>28</v>
      </c>
    </row>
    <row r="207" spans="1:4" x14ac:dyDescent="0.2">
      <c r="A207" s="160"/>
      <c r="B207" s="246"/>
      <c r="C207" s="53"/>
      <c r="D207" s="247">
        <v>29</v>
      </c>
    </row>
    <row r="208" spans="1:4" x14ac:dyDescent="0.2">
      <c r="A208" s="160"/>
      <c r="B208" s="246"/>
      <c r="C208" s="53"/>
      <c r="D208" s="247">
        <v>30</v>
      </c>
    </row>
    <row r="209" spans="1:4" x14ac:dyDescent="0.2">
      <c r="A209" s="160"/>
      <c r="B209" s="246"/>
      <c r="C209" s="53"/>
      <c r="D209" s="247">
        <v>31</v>
      </c>
    </row>
    <row r="210" spans="1:4" x14ac:dyDescent="0.2">
      <c r="A210" s="160"/>
      <c r="B210" s="246"/>
      <c r="C210" s="53"/>
      <c r="D210" s="247">
        <v>32</v>
      </c>
    </row>
    <row r="211" spans="1:4" x14ac:dyDescent="0.2">
      <c r="A211" s="160"/>
      <c r="B211" s="246"/>
      <c r="C211" s="53"/>
      <c r="D211" s="247">
        <v>33</v>
      </c>
    </row>
    <row r="212" spans="1:4" x14ac:dyDescent="0.2">
      <c r="A212" s="160"/>
      <c r="B212" s="246"/>
      <c r="C212" s="53"/>
      <c r="D212" s="247">
        <v>34</v>
      </c>
    </row>
    <row r="213" spans="1:4" x14ac:dyDescent="0.2">
      <c r="A213" s="160"/>
      <c r="B213" s="246"/>
      <c r="C213" s="53"/>
      <c r="D213" s="247">
        <v>35</v>
      </c>
    </row>
    <row r="214" spans="1:4" ht="13.5" thickBot="1" x14ac:dyDescent="0.25">
      <c r="A214" s="164"/>
      <c r="B214" s="255"/>
      <c r="C214" s="165"/>
      <c r="D214" s="256">
        <v>36</v>
      </c>
    </row>
    <row r="215" spans="1:4" ht="13.5" thickBot="1" x14ac:dyDescent="0.25">
      <c r="A215" s="286" t="s">
        <v>77</v>
      </c>
      <c r="B215" s="253"/>
      <c r="C215" s="168"/>
      <c r="D215" s="261" t="s">
        <v>55</v>
      </c>
    </row>
    <row r="216" spans="1:4" x14ac:dyDescent="0.2">
      <c r="A216" s="166"/>
      <c r="B216" s="244"/>
      <c r="C216" s="167"/>
      <c r="D216" s="245">
        <v>37</v>
      </c>
    </row>
    <row r="217" spans="1:4" x14ac:dyDescent="0.2">
      <c r="A217" s="160"/>
      <c r="B217" s="246"/>
      <c r="C217" s="53"/>
      <c r="D217" s="247">
        <v>38</v>
      </c>
    </row>
    <row r="218" spans="1:4" x14ac:dyDescent="0.2">
      <c r="A218" s="160"/>
      <c r="B218" s="246"/>
      <c r="C218" s="53"/>
      <c r="D218" s="247">
        <v>39</v>
      </c>
    </row>
    <row r="219" spans="1:4" x14ac:dyDescent="0.2">
      <c r="A219" s="160"/>
      <c r="B219" s="246"/>
      <c r="C219" s="53"/>
      <c r="D219" s="247">
        <v>40</v>
      </c>
    </row>
    <row r="220" spans="1:4" x14ac:dyDescent="0.2">
      <c r="A220" s="160"/>
      <c r="B220" s="246"/>
      <c r="C220" s="53"/>
      <c r="D220" s="247">
        <v>41</v>
      </c>
    </row>
    <row r="221" spans="1:4" x14ac:dyDescent="0.2">
      <c r="A221" s="160"/>
      <c r="B221" s="246"/>
      <c r="C221" s="53"/>
      <c r="D221" s="247">
        <v>42</v>
      </c>
    </row>
    <row r="222" spans="1:4" x14ac:dyDescent="0.2">
      <c r="A222" s="160"/>
      <c r="B222" s="246"/>
      <c r="C222" s="53"/>
      <c r="D222" s="247">
        <v>43</v>
      </c>
    </row>
    <row r="223" spans="1:4" x14ac:dyDescent="0.2">
      <c r="A223" s="160"/>
      <c r="B223" s="246"/>
      <c r="C223" s="53"/>
      <c r="D223" s="247">
        <v>44</v>
      </c>
    </row>
    <row r="224" spans="1:4" x14ac:dyDescent="0.2">
      <c r="A224" s="160"/>
      <c r="B224" s="246"/>
      <c r="C224" s="53"/>
      <c r="D224" s="247">
        <v>45</v>
      </c>
    </row>
    <row r="225" spans="1:4" x14ac:dyDescent="0.2">
      <c r="A225" s="160"/>
      <c r="B225" s="246"/>
      <c r="C225" s="53"/>
      <c r="D225" s="247">
        <v>46</v>
      </c>
    </row>
    <row r="226" spans="1:4" x14ac:dyDescent="0.2">
      <c r="A226" s="160"/>
      <c r="B226" s="246"/>
      <c r="C226" s="53"/>
      <c r="D226" s="247">
        <v>47</v>
      </c>
    </row>
    <row r="227" spans="1:4" x14ac:dyDescent="0.2">
      <c r="A227" s="160"/>
      <c r="B227" s="246"/>
      <c r="C227" s="53"/>
      <c r="D227" s="247">
        <v>48</v>
      </c>
    </row>
    <row r="228" spans="1:4" x14ac:dyDescent="0.2">
      <c r="A228" s="160"/>
      <c r="B228" s="246"/>
      <c r="C228" s="53"/>
      <c r="D228" s="247">
        <v>49</v>
      </c>
    </row>
    <row r="229" spans="1:4" x14ac:dyDescent="0.2">
      <c r="A229" s="160"/>
      <c r="B229" s="246"/>
      <c r="C229" s="53"/>
      <c r="D229" s="247">
        <v>50</v>
      </c>
    </row>
    <row r="230" spans="1:4" x14ac:dyDescent="0.2">
      <c r="A230" s="160"/>
      <c r="B230" s="246"/>
      <c r="C230" s="53"/>
      <c r="D230" s="247">
        <v>51</v>
      </c>
    </row>
    <row r="231" spans="1:4" ht="13.5" thickBot="1" x14ac:dyDescent="0.25">
      <c r="A231" s="162"/>
      <c r="B231" s="262"/>
      <c r="C231" s="163"/>
      <c r="D231" s="263">
        <v>52</v>
      </c>
    </row>
  </sheetData>
  <customSheetViews>
    <customSheetView guid="{87DE1C7C-F92F-4056-9C7F-506D880140E3}" fitToPage="1">
      <selection activeCell="L29" sqref="L29"/>
      <pageMargins left="0.23622047244094491" right="0.23622047244094491" top="0.74803149606299213" bottom="0.74803149606299213" header="0.31496062992125984" footer="0.31496062992125984"/>
      <printOptions horizontalCentered="1" verticalCentered="1"/>
      <pageSetup paperSize="9" scale="54" fitToHeight="2" orientation="portrait" horizontalDpi="200" verticalDpi="200" r:id="rId1"/>
      <headerFooter>
        <oddHeader>&amp;L&amp;G&amp;C&amp;24ETIE Layout / Wiring Configuration</oddHeader>
        <oddFooter>&amp;L&amp;14EirGrid Confidential - &amp;F&amp;R&amp;14Page &amp;P
&amp;D</oddFooter>
      </headerFooter>
    </customSheetView>
  </customSheetViews>
  <printOptions horizontalCentered="1" verticalCentered="1"/>
  <pageMargins left="0.25" right="0.25" top="0.75" bottom="0.75" header="0.3" footer="0.3"/>
  <pageSetup paperSize="9" scale="46" fitToHeight="2" orientation="portrait" r:id="rId2"/>
  <headerFooter>
    <oddHeader>&amp;L&amp;G&amp;C&amp;24ETIE Layout / Wiring Configuration</oddHeader>
    <oddFooter>&amp;L&amp;14EirGrid Confidential - &amp;F&amp;R&amp;14Page &amp;P
&amp;D</oddFooter>
  </headerFooter>
  <rowBreaks count="1" manualBreakCount="1">
    <brk id="118" max="16383" man="1"/>
  </rowBreaks>
  <legacyDrawing r:id="rId3"/>
  <legacyDrawingHF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pageSetUpPr fitToPage="1"/>
  </sheetPr>
  <dimension ref="A1:XFC48"/>
  <sheetViews>
    <sheetView view="pageBreakPreview" zoomScaleNormal="100" zoomScaleSheetLayoutView="100" workbookViewId="0">
      <selection activeCell="B11" sqref="B11"/>
    </sheetView>
  </sheetViews>
  <sheetFormatPr defaultColWidth="0" defaultRowHeight="0" customHeight="1" zeroHeight="1" x14ac:dyDescent="0.2"/>
  <cols>
    <col min="1" max="1" width="8.85546875" style="454" customWidth="1"/>
    <col min="2" max="2" width="80.28515625" style="454" customWidth="1"/>
    <col min="3" max="3" width="16.28515625" style="454" customWidth="1"/>
    <col min="4" max="4" width="62.28515625" style="454" customWidth="1"/>
    <col min="5" max="5" width="8.85546875" style="454" customWidth="1"/>
    <col min="6" max="16383" width="8.85546875" style="454" hidden="1"/>
    <col min="16384" max="16384" width="8.85546875" style="454" customWidth="1"/>
  </cols>
  <sheetData>
    <row r="1" spans="1:5" ht="25.5" x14ac:dyDescent="0.2">
      <c r="A1" s="450" t="s">
        <v>207</v>
      </c>
      <c r="B1" s="451" t="s">
        <v>206</v>
      </c>
      <c r="C1" s="452" t="s">
        <v>205</v>
      </c>
      <c r="D1" s="452" t="s">
        <v>109</v>
      </c>
      <c r="E1" s="453" t="s">
        <v>204</v>
      </c>
    </row>
    <row r="2" spans="1:5" ht="64.5" customHeight="1" x14ac:dyDescent="0.2">
      <c r="A2" s="455"/>
      <c r="B2" s="456" t="s">
        <v>203</v>
      </c>
      <c r="C2" s="455"/>
      <c r="D2" s="455"/>
      <c r="E2" s="457"/>
    </row>
    <row r="3" spans="1:5" ht="63.75" x14ac:dyDescent="0.2">
      <c r="A3" s="464">
        <v>1</v>
      </c>
      <c r="B3" s="465" t="s">
        <v>362</v>
      </c>
      <c r="C3" s="466" t="s">
        <v>363</v>
      </c>
      <c r="D3" s="466" t="s">
        <v>364</v>
      </c>
      <c r="E3" s="467" t="s">
        <v>201</v>
      </c>
    </row>
    <row r="4" spans="1:5" ht="38.25" x14ac:dyDescent="0.2">
      <c r="A4" s="464">
        <v>2</v>
      </c>
      <c r="B4" s="466" t="s">
        <v>331</v>
      </c>
      <c r="C4" s="466" t="s">
        <v>272</v>
      </c>
      <c r="D4" s="466" t="s">
        <v>202</v>
      </c>
      <c r="E4" s="468" t="s">
        <v>201</v>
      </c>
    </row>
    <row r="5" spans="1:5" ht="25.5" x14ac:dyDescent="0.2">
      <c r="A5" s="464">
        <v>3</v>
      </c>
      <c r="B5" s="466" t="s">
        <v>330</v>
      </c>
      <c r="C5" s="466" t="s">
        <v>273</v>
      </c>
      <c r="D5" s="466"/>
      <c r="E5" s="468" t="s">
        <v>201</v>
      </c>
    </row>
    <row r="6" spans="1:5" ht="38.25" x14ac:dyDescent="0.2">
      <c r="A6" s="464">
        <v>4</v>
      </c>
      <c r="B6" s="466" t="s">
        <v>360</v>
      </c>
      <c r="C6" s="466" t="s">
        <v>274</v>
      </c>
      <c r="D6" s="686"/>
      <c r="E6" s="468" t="s">
        <v>201</v>
      </c>
    </row>
    <row r="7" spans="1:5" ht="38.25" x14ac:dyDescent="0.2">
      <c r="A7" s="464">
        <v>5</v>
      </c>
      <c r="B7" s="466" t="s">
        <v>359</v>
      </c>
      <c r="C7" s="466" t="s">
        <v>275</v>
      </c>
      <c r="D7" s="686"/>
      <c r="E7" s="468" t="s">
        <v>201</v>
      </c>
    </row>
    <row r="8" spans="1:5" ht="12.75" x14ac:dyDescent="0.2">
      <c r="A8" s="464">
        <v>6</v>
      </c>
      <c r="B8" s="466" t="s">
        <v>329</v>
      </c>
      <c r="C8" s="466" t="s">
        <v>276</v>
      </c>
      <c r="D8" s="686"/>
      <c r="E8" s="468" t="s">
        <v>201</v>
      </c>
    </row>
    <row r="9" spans="1:5" ht="12.75" x14ac:dyDescent="0.2">
      <c r="A9" s="464">
        <v>7</v>
      </c>
      <c r="B9" s="466" t="s">
        <v>328</v>
      </c>
      <c r="C9" s="466" t="s">
        <v>277</v>
      </c>
      <c r="D9" s="686"/>
      <c r="E9" s="468" t="s">
        <v>201</v>
      </c>
    </row>
    <row r="10" spans="1:5" ht="25.5" x14ac:dyDescent="0.2">
      <c r="A10" s="464">
        <v>8</v>
      </c>
      <c r="B10" s="466" t="s">
        <v>327</v>
      </c>
      <c r="C10" s="466" t="s">
        <v>366</v>
      </c>
      <c r="D10" s="466" t="s">
        <v>367</v>
      </c>
      <c r="E10" s="468" t="s">
        <v>201</v>
      </c>
    </row>
    <row r="11" spans="1:5" ht="25.5" x14ac:dyDescent="0.2">
      <c r="A11" s="464">
        <v>9</v>
      </c>
      <c r="B11" s="458" t="s">
        <v>326</v>
      </c>
      <c r="C11" s="458" t="s">
        <v>278</v>
      </c>
      <c r="D11" s="466" t="s">
        <v>368</v>
      </c>
      <c r="E11" s="468" t="s">
        <v>201</v>
      </c>
    </row>
    <row r="12" spans="1:5" ht="12.75" x14ac:dyDescent="0.2">
      <c r="A12" s="464">
        <v>10</v>
      </c>
      <c r="B12" s="458" t="s">
        <v>318</v>
      </c>
      <c r="C12" s="458" t="s">
        <v>279</v>
      </c>
      <c r="D12" s="458"/>
      <c r="E12" s="468" t="s">
        <v>201</v>
      </c>
    </row>
    <row r="13" spans="1:5" ht="63.75" x14ac:dyDescent="0.2">
      <c r="A13" s="464">
        <v>11</v>
      </c>
      <c r="B13" s="458" t="s">
        <v>357</v>
      </c>
      <c r="C13" s="458" t="s">
        <v>356</v>
      </c>
      <c r="D13" s="466" t="s">
        <v>358</v>
      </c>
      <c r="E13" s="468"/>
    </row>
    <row r="14" spans="1:5" ht="12.75" x14ac:dyDescent="0.2">
      <c r="A14" s="464">
        <v>12</v>
      </c>
      <c r="B14" s="466" t="s">
        <v>325</v>
      </c>
      <c r="C14" s="466" t="s">
        <v>323</v>
      </c>
      <c r="D14" s="686"/>
      <c r="E14" s="468" t="s">
        <v>201</v>
      </c>
    </row>
    <row r="15" spans="1:5" ht="12.75" x14ac:dyDescent="0.2">
      <c r="A15" s="464">
        <v>13</v>
      </c>
      <c r="B15" s="466" t="s">
        <v>324</v>
      </c>
      <c r="C15" s="466" t="s">
        <v>322</v>
      </c>
      <c r="D15" s="686"/>
      <c r="E15" s="468" t="s">
        <v>201</v>
      </c>
    </row>
    <row r="16" spans="1:5" ht="12.75" x14ac:dyDescent="0.2">
      <c r="A16" s="459"/>
      <c r="B16" s="460"/>
      <c r="C16" s="460"/>
      <c r="D16" s="460"/>
      <c r="E16" s="461"/>
    </row>
    <row r="17" spans="1:5" ht="12.75" x14ac:dyDescent="0.2">
      <c r="A17" s="459"/>
      <c r="B17" s="460"/>
      <c r="C17" s="460"/>
      <c r="D17" s="460"/>
      <c r="E17" s="461"/>
    </row>
    <row r="18" spans="1:5" ht="12.75" x14ac:dyDescent="0.2">
      <c r="A18" s="459"/>
      <c r="B18" s="460"/>
      <c r="C18" s="460"/>
      <c r="D18" s="460"/>
      <c r="E18" s="461"/>
    </row>
    <row r="19" spans="1:5" ht="12.75" x14ac:dyDescent="0.2">
      <c r="A19" s="459"/>
      <c r="B19" s="460"/>
      <c r="C19" s="460"/>
      <c r="D19" s="460"/>
      <c r="E19" s="461"/>
    </row>
    <row r="20" spans="1:5" ht="12.75" x14ac:dyDescent="0.2">
      <c r="A20" s="459"/>
      <c r="B20" s="460"/>
      <c r="C20" s="460"/>
      <c r="D20" s="460"/>
      <c r="E20" s="461"/>
    </row>
    <row r="21" spans="1:5" ht="12.75" x14ac:dyDescent="0.2">
      <c r="A21" s="459"/>
      <c r="B21" s="460"/>
      <c r="C21" s="460"/>
      <c r="D21" s="460"/>
      <c r="E21" s="461"/>
    </row>
    <row r="22" spans="1:5" ht="12.75" x14ac:dyDescent="0.2">
      <c r="A22" s="459"/>
      <c r="B22" s="460"/>
      <c r="C22" s="460"/>
      <c r="D22" s="460"/>
      <c r="E22" s="461"/>
    </row>
    <row r="23" spans="1:5" ht="12.75" x14ac:dyDescent="0.2">
      <c r="A23" s="459"/>
      <c r="B23" s="460"/>
      <c r="C23" s="460"/>
      <c r="D23" s="460"/>
      <c r="E23" s="461"/>
    </row>
    <row r="24" spans="1:5" ht="12.75" x14ac:dyDescent="0.2">
      <c r="A24" s="459"/>
      <c r="B24" s="460"/>
      <c r="C24" s="460"/>
      <c r="D24" s="460"/>
      <c r="E24" s="461"/>
    </row>
    <row r="25" spans="1:5" ht="12.75" x14ac:dyDescent="0.2">
      <c r="A25" s="459"/>
      <c r="B25" s="460"/>
      <c r="C25" s="460"/>
      <c r="D25" s="460"/>
      <c r="E25" s="461"/>
    </row>
    <row r="26" spans="1:5" ht="12.75" x14ac:dyDescent="0.2">
      <c r="A26" s="459"/>
      <c r="B26" s="460"/>
      <c r="C26" s="460"/>
      <c r="D26" s="460"/>
      <c r="E26" s="461"/>
    </row>
    <row r="27" spans="1:5" ht="12.75" x14ac:dyDescent="0.2">
      <c r="A27" s="459"/>
      <c r="B27" s="460"/>
      <c r="C27" s="460"/>
      <c r="D27" s="460"/>
      <c r="E27" s="461"/>
    </row>
    <row r="28" spans="1:5" ht="12.75" x14ac:dyDescent="0.2">
      <c r="A28" s="459"/>
      <c r="B28" s="460"/>
      <c r="C28" s="460"/>
      <c r="D28" s="460"/>
      <c r="E28" s="461"/>
    </row>
    <row r="29" spans="1:5" ht="12.75" x14ac:dyDescent="0.2">
      <c r="A29" s="459"/>
      <c r="B29" s="460"/>
      <c r="C29" s="460"/>
      <c r="D29" s="460"/>
      <c r="E29" s="461"/>
    </row>
    <row r="30" spans="1:5" ht="12.75" x14ac:dyDescent="0.2">
      <c r="A30" s="459"/>
      <c r="B30" s="460"/>
      <c r="C30" s="460"/>
      <c r="D30" s="460"/>
      <c r="E30" s="461"/>
    </row>
    <row r="31" spans="1:5" ht="12.75" x14ac:dyDescent="0.2">
      <c r="A31" s="459"/>
      <c r="B31" s="460"/>
      <c r="C31" s="460"/>
      <c r="D31" s="460"/>
      <c r="E31" s="461"/>
    </row>
    <row r="32" spans="1:5" ht="12.75" x14ac:dyDescent="0.2">
      <c r="A32" s="459"/>
      <c r="B32" s="460"/>
      <c r="C32" s="460"/>
      <c r="D32" s="460"/>
      <c r="E32" s="461"/>
    </row>
    <row r="33" spans="1:5" ht="13.5" thickBot="1" x14ac:dyDescent="0.25">
      <c r="A33" s="663" t="s">
        <v>365</v>
      </c>
      <c r="B33" s="664"/>
      <c r="C33" s="664"/>
      <c r="D33" s="664"/>
      <c r="E33" s="665"/>
    </row>
    <row r="34" spans="1:5" ht="12.75" x14ac:dyDescent="0.2">
      <c r="A34" s="462"/>
      <c r="B34" s="460"/>
      <c r="C34" s="460"/>
      <c r="D34" s="460"/>
      <c r="E34" s="460"/>
    </row>
    <row r="35" spans="1:5" ht="12.75" x14ac:dyDescent="0.2">
      <c r="A35" s="462"/>
      <c r="B35" s="460"/>
      <c r="C35" s="460"/>
      <c r="D35" s="460"/>
      <c r="E35" s="460"/>
    </row>
    <row r="36" spans="1:5" ht="12.75" x14ac:dyDescent="0.2">
      <c r="A36" s="462"/>
      <c r="B36" s="460"/>
      <c r="C36" s="460"/>
      <c r="D36" s="460"/>
      <c r="E36" s="460"/>
    </row>
    <row r="37" spans="1:5" ht="12.75" x14ac:dyDescent="0.2">
      <c r="A37" s="462"/>
      <c r="B37" s="460"/>
      <c r="C37" s="460"/>
      <c r="D37" s="460"/>
      <c r="E37" s="460"/>
    </row>
    <row r="38" spans="1:5" ht="12.75" x14ac:dyDescent="0.2">
      <c r="A38" s="462"/>
      <c r="B38" s="460"/>
      <c r="C38" s="460"/>
      <c r="D38" s="460"/>
      <c r="E38" s="460"/>
    </row>
    <row r="39" spans="1:5" ht="12.75" x14ac:dyDescent="0.2">
      <c r="A39" s="462"/>
      <c r="B39" s="460"/>
      <c r="C39" s="460"/>
      <c r="D39" s="460"/>
      <c r="E39" s="460"/>
    </row>
    <row r="40" spans="1:5" ht="12.75" x14ac:dyDescent="0.2">
      <c r="A40" s="462"/>
      <c r="B40" s="460"/>
      <c r="C40" s="460"/>
      <c r="D40" s="460"/>
      <c r="E40" s="460"/>
    </row>
    <row r="41" spans="1:5" ht="12.75" x14ac:dyDescent="0.2">
      <c r="A41" s="462"/>
      <c r="B41" s="460"/>
      <c r="C41" s="460"/>
      <c r="D41" s="460"/>
      <c r="E41" s="460"/>
    </row>
    <row r="42" spans="1:5" ht="12.75" x14ac:dyDescent="0.2">
      <c r="A42" s="462"/>
      <c r="B42" s="460"/>
      <c r="C42" s="460"/>
      <c r="D42" s="460"/>
      <c r="E42" s="460"/>
    </row>
    <row r="43" spans="1:5" ht="12.75" x14ac:dyDescent="0.2">
      <c r="A43" s="462"/>
      <c r="B43" s="460"/>
      <c r="C43" s="460"/>
      <c r="D43" s="460"/>
      <c r="E43" s="460"/>
    </row>
    <row r="44" spans="1:5" ht="12.75" x14ac:dyDescent="0.2">
      <c r="A44" s="462"/>
      <c r="B44" s="460"/>
      <c r="C44" s="460"/>
      <c r="D44" s="460"/>
      <c r="E44" s="460"/>
    </row>
    <row r="45" spans="1:5" ht="12.75" x14ac:dyDescent="0.2">
      <c r="A45" s="462"/>
      <c r="B45" s="460"/>
      <c r="C45" s="460"/>
      <c r="D45" s="460"/>
      <c r="E45" s="460"/>
    </row>
    <row r="46" spans="1:5" ht="12.75" x14ac:dyDescent="0.2">
      <c r="A46" s="462"/>
      <c r="B46" s="460"/>
      <c r="C46" s="460"/>
      <c r="D46" s="460"/>
      <c r="E46" s="460"/>
    </row>
    <row r="47" spans="1:5" ht="12.75" x14ac:dyDescent="0.2">
      <c r="A47" s="462"/>
      <c r="B47" s="460"/>
      <c r="C47" s="460"/>
      <c r="D47" s="460"/>
      <c r="E47" s="460"/>
    </row>
    <row r="48" spans="1:5" ht="0" hidden="1" customHeight="1" x14ac:dyDescent="0.2">
      <c r="A48" s="463"/>
      <c r="B48" s="460"/>
      <c r="C48" s="460"/>
      <c r="D48" s="460"/>
      <c r="E48" s="460"/>
    </row>
  </sheetData>
  <mergeCells count="1">
    <mergeCell ref="A33:E33"/>
  </mergeCells>
  <pageMargins left="0.70866141732283472" right="0.70866141732283472" top="0.74803149606299213" bottom="0.74803149606299213" header="0.31496062992125984" footer="0.31496062992125984"/>
  <pageSetup paperSize="9" scale="71" orientation="landscape" r:id="rId1"/>
  <headerFooter>
    <oddHeader>&amp;L&amp;G</oddHeader>
    <oddFooter>&amp;L&amp;BEIRGRID Confidential&amp;B&amp;C&amp;D&amp;RPage &amp;P</oddFooter>
  </headerFooter>
  <drawing r:id="rId2"/>
  <legacyDrawing r:id="rId3"/>
  <legacyDrawingHF r:id="rId4"/>
  <oleObjects>
    <mc:AlternateContent xmlns:mc="http://schemas.openxmlformats.org/markup-compatibility/2006">
      <mc:Choice Requires="x14">
        <oleObject progId="Acrobat Document" dvAspect="DVASPECT_ICON" shapeId="46081" r:id="rId5">
          <objectPr defaultSize="0" autoPict="0" r:id="rId6">
            <anchor moveWithCells="1">
              <from>
                <xdr:col>1</xdr:col>
                <xdr:colOff>0</xdr:colOff>
                <xdr:row>1</xdr:row>
                <xdr:rowOff>0</xdr:rowOff>
              </from>
              <to>
                <xdr:col>1</xdr:col>
                <xdr:colOff>0</xdr:colOff>
                <xdr:row>1</xdr:row>
                <xdr:rowOff>800100</xdr:rowOff>
              </to>
            </anchor>
          </objectPr>
        </oleObject>
      </mc:Choice>
      <mc:Fallback>
        <oleObject progId="Acrobat Document" dvAspect="DVASPECT_ICON" shapeId="46081" r:id="rId5"/>
      </mc:Fallback>
    </mc:AlternateContent>
    <mc:AlternateContent xmlns:mc="http://schemas.openxmlformats.org/markup-compatibility/2006">
      <mc:Choice Requires="x14">
        <oleObject progId="Acrobat Document" dvAspect="DVASPECT_ICON" shapeId="46082" r:id="rId7">
          <objectPr defaultSize="0" autoPict="0" r:id="rId8">
            <anchor moveWithCells="1">
              <from>
                <xdr:col>2</xdr:col>
                <xdr:colOff>0</xdr:colOff>
                <xdr:row>1</xdr:row>
                <xdr:rowOff>0</xdr:rowOff>
              </from>
              <to>
                <xdr:col>2</xdr:col>
                <xdr:colOff>1000125</xdr:colOff>
                <xdr:row>1</xdr:row>
                <xdr:rowOff>809625</xdr:rowOff>
              </to>
            </anchor>
          </objectPr>
        </oleObject>
      </mc:Choice>
      <mc:Fallback>
        <oleObject progId="Acrobat Document" dvAspect="DVASPECT_ICON" shapeId="46082" r:id="rId7"/>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249977111117893"/>
    <pageSetUpPr fitToPage="1"/>
  </sheetPr>
  <dimension ref="A1:G54"/>
  <sheetViews>
    <sheetView view="pageBreakPreview" zoomScale="70" zoomScaleNormal="70" zoomScaleSheetLayoutView="70" workbookViewId="0">
      <selection activeCell="N35" sqref="N35"/>
    </sheetView>
  </sheetViews>
  <sheetFormatPr defaultRowHeight="12.75" x14ac:dyDescent="0.2"/>
  <cols>
    <col min="1" max="1" width="14.42578125" style="433" bestFit="1" customWidth="1"/>
    <col min="2" max="2" width="14.5703125" style="433" bestFit="1" customWidth="1"/>
    <col min="3" max="3" width="20" style="433" bestFit="1" customWidth="1"/>
    <col min="4" max="4" width="33.42578125" style="449" customWidth="1"/>
    <col min="5" max="5" width="50.85546875" style="433" customWidth="1"/>
    <col min="6" max="6" width="22.85546875" style="433" customWidth="1"/>
    <col min="7" max="7" width="24.42578125" style="433" customWidth="1"/>
    <col min="8" max="16384" width="9.140625" style="433"/>
  </cols>
  <sheetData>
    <row r="1" spans="1:7" ht="12.75" customHeight="1" x14ac:dyDescent="0.2">
      <c r="A1" s="668" t="s">
        <v>342</v>
      </c>
      <c r="B1" s="668"/>
      <c r="C1" s="668"/>
      <c r="D1" s="668"/>
      <c r="E1" s="668"/>
      <c r="F1" s="668"/>
      <c r="G1" s="668"/>
    </row>
    <row r="2" spans="1:7" ht="12.75" customHeight="1" x14ac:dyDescent="0.2">
      <c r="A2" s="669"/>
      <c r="B2" s="669"/>
      <c r="C2" s="669"/>
      <c r="D2" s="669"/>
      <c r="E2" s="669"/>
      <c r="F2" s="669"/>
      <c r="G2" s="669"/>
    </row>
    <row r="3" spans="1:7" ht="12.75" customHeight="1" x14ac:dyDescent="0.2">
      <c r="A3" s="669"/>
      <c r="B3" s="669"/>
      <c r="C3" s="669"/>
      <c r="D3" s="669"/>
      <c r="E3" s="669"/>
      <c r="F3" s="669"/>
      <c r="G3" s="669"/>
    </row>
    <row r="4" spans="1:7" ht="12.75" customHeight="1" x14ac:dyDescent="0.2">
      <c r="A4" s="669"/>
      <c r="B4" s="669"/>
      <c r="C4" s="669"/>
      <c r="D4" s="669"/>
      <c r="E4" s="669"/>
      <c r="F4" s="669"/>
      <c r="G4" s="669"/>
    </row>
    <row r="5" spans="1:7" ht="13.5" customHeight="1" thickBot="1" x14ac:dyDescent="0.25">
      <c r="A5" s="670"/>
      <c r="B5" s="670"/>
      <c r="C5" s="670"/>
      <c r="D5" s="670"/>
      <c r="E5" s="670"/>
      <c r="F5" s="670"/>
      <c r="G5" s="670"/>
    </row>
    <row r="6" spans="1:7" ht="25.5" x14ac:dyDescent="0.2">
      <c r="A6" s="434" t="s">
        <v>172</v>
      </c>
      <c r="B6" s="435" t="s">
        <v>343</v>
      </c>
      <c r="C6" s="436" t="s">
        <v>344</v>
      </c>
      <c r="D6" s="437" t="s">
        <v>70</v>
      </c>
      <c r="E6" s="438" t="s">
        <v>210</v>
      </c>
      <c r="F6" s="671"/>
      <c r="G6" s="672"/>
    </row>
    <row r="7" spans="1:7" x14ac:dyDescent="0.2">
      <c r="A7" s="439">
        <v>0.41666666666666669</v>
      </c>
      <c r="B7" s="440" t="s">
        <v>345</v>
      </c>
      <c r="C7" s="440" t="s">
        <v>346</v>
      </c>
      <c r="D7" s="441"/>
      <c r="E7" s="442" t="s">
        <v>347</v>
      </c>
      <c r="F7" s="666"/>
      <c r="G7" s="667"/>
    </row>
    <row r="8" spans="1:7" ht="13.5" customHeight="1" x14ac:dyDescent="0.2">
      <c r="A8" s="439">
        <v>0.4236111111111111</v>
      </c>
      <c r="B8" s="440" t="s">
        <v>345</v>
      </c>
      <c r="C8" s="440" t="s">
        <v>346</v>
      </c>
      <c r="D8" s="441"/>
      <c r="E8" s="442" t="s">
        <v>209</v>
      </c>
      <c r="F8" s="673"/>
      <c r="G8" s="667"/>
    </row>
    <row r="9" spans="1:7" x14ac:dyDescent="0.2">
      <c r="A9" s="439">
        <v>0.43055555555555558</v>
      </c>
      <c r="B9" s="440" t="s">
        <v>345</v>
      </c>
      <c r="C9" s="440" t="s">
        <v>346</v>
      </c>
      <c r="D9" s="441"/>
      <c r="E9" s="442" t="s">
        <v>348</v>
      </c>
      <c r="F9" s="674" t="str">
        <f>IF(F8="","(Automatic Value)",DAY(F8))</f>
        <v>(Automatic Value)</v>
      </c>
      <c r="G9" s="675"/>
    </row>
    <row r="10" spans="1:7" ht="13.5" customHeight="1" x14ac:dyDescent="0.2">
      <c r="A10" s="439">
        <v>0.4375</v>
      </c>
      <c r="B10" s="440" t="s">
        <v>345</v>
      </c>
      <c r="C10" s="440" t="s">
        <v>346</v>
      </c>
      <c r="D10" s="441"/>
      <c r="E10" s="442" t="s">
        <v>349</v>
      </c>
      <c r="F10" s="666"/>
      <c r="G10" s="667"/>
    </row>
    <row r="11" spans="1:7" x14ac:dyDescent="0.2">
      <c r="A11" s="439">
        <v>0.44444444444444497</v>
      </c>
      <c r="B11" s="440" t="s">
        <v>345</v>
      </c>
      <c r="C11" s="440" t="s">
        <v>346</v>
      </c>
      <c r="D11" s="441"/>
      <c r="E11" s="442" t="s">
        <v>350</v>
      </c>
      <c r="F11" s="666"/>
      <c r="G11" s="667"/>
    </row>
    <row r="12" spans="1:7" ht="13.5" customHeight="1" x14ac:dyDescent="0.2">
      <c r="A12" s="439">
        <v>0.45138888888888901</v>
      </c>
      <c r="B12" s="440">
        <v>0</v>
      </c>
      <c r="C12" s="440" t="s">
        <v>351</v>
      </c>
      <c r="D12" s="441"/>
      <c r="E12" s="676" t="s">
        <v>208</v>
      </c>
      <c r="F12" s="676"/>
      <c r="G12" s="677"/>
    </row>
    <row r="13" spans="1:7" x14ac:dyDescent="0.2">
      <c r="A13" s="439">
        <v>0.45833333333333298</v>
      </c>
      <c r="B13" s="440">
        <v>2</v>
      </c>
      <c r="C13" s="440" t="s">
        <v>351</v>
      </c>
      <c r="D13" s="441"/>
      <c r="E13" s="678"/>
      <c r="F13" s="678"/>
      <c r="G13" s="679"/>
    </row>
    <row r="14" spans="1:7" x14ac:dyDescent="0.2">
      <c r="A14" s="439">
        <v>0.46527777777777801</v>
      </c>
      <c r="B14" s="440">
        <v>5</v>
      </c>
      <c r="C14" s="440" t="s">
        <v>351</v>
      </c>
      <c r="D14" s="441"/>
      <c r="E14" s="680"/>
      <c r="F14" s="680"/>
      <c r="G14" s="681"/>
    </row>
    <row r="15" spans="1:7" x14ac:dyDescent="0.2">
      <c r="A15" s="439">
        <v>0.47222222222222199</v>
      </c>
      <c r="B15" s="440">
        <v>2</v>
      </c>
      <c r="C15" s="440" t="s">
        <v>351</v>
      </c>
      <c r="D15" s="441"/>
      <c r="E15" s="682"/>
      <c r="F15" s="682"/>
      <c r="G15" s="683"/>
    </row>
    <row r="16" spans="1:7" ht="13.5" customHeight="1" x14ac:dyDescent="0.2">
      <c r="A16" s="439">
        <v>0.47916666666666702</v>
      </c>
      <c r="B16" s="440">
        <v>0</v>
      </c>
      <c r="C16" s="440" t="s">
        <v>351</v>
      </c>
      <c r="D16" s="441"/>
      <c r="E16" s="684" t="s">
        <v>352</v>
      </c>
      <c r="F16" s="684"/>
      <c r="G16" s="685"/>
    </row>
    <row r="17" spans="1:7" ht="13.5" customHeight="1" x14ac:dyDescent="0.2">
      <c r="A17" s="439">
        <v>0.48611111111111099</v>
      </c>
      <c r="B17" s="440">
        <v>2</v>
      </c>
      <c r="C17" s="440" t="s">
        <v>351</v>
      </c>
      <c r="D17" s="441"/>
      <c r="E17" s="678"/>
      <c r="F17" s="678"/>
      <c r="G17" s="679"/>
    </row>
    <row r="18" spans="1:7" ht="13.5" customHeight="1" x14ac:dyDescent="0.2">
      <c r="A18" s="439">
        <v>0.49305555555555602</v>
      </c>
      <c r="B18" s="440">
        <v>5</v>
      </c>
      <c r="C18" s="440" t="s">
        <v>351</v>
      </c>
      <c r="D18" s="441"/>
      <c r="E18" s="680"/>
      <c r="F18" s="680"/>
      <c r="G18" s="681"/>
    </row>
    <row r="19" spans="1:7" x14ac:dyDescent="0.2">
      <c r="A19" s="439">
        <v>0.5</v>
      </c>
      <c r="B19" s="440">
        <v>5</v>
      </c>
      <c r="C19" s="440" t="s">
        <v>351</v>
      </c>
      <c r="D19" s="441"/>
      <c r="E19" s="680"/>
      <c r="F19" s="680"/>
      <c r="G19" s="681"/>
    </row>
    <row r="20" spans="1:7" x14ac:dyDescent="0.2">
      <c r="A20" s="439">
        <v>0.50694444444444497</v>
      </c>
      <c r="B20" s="440">
        <v>5</v>
      </c>
      <c r="C20" s="440" t="s">
        <v>351</v>
      </c>
      <c r="D20" s="441"/>
      <c r="E20" s="682"/>
      <c r="F20" s="682"/>
      <c r="G20" s="683"/>
    </row>
    <row r="21" spans="1:7" ht="13.5" customHeight="1" x14ac:dyDescent="0.2">
      <c r="A21" s="439">
        <v>0.51388888888888895</v>
      </c>
      <c r="B21" s="440">
        <v>5</v>
      </c>
      <c r="C21" s="440" t="s">
        <v>351</v>
      </c>
      <c r="D21" s="441"/>
      <c r="E21" s="443" t="s">
        <v>353</v>
      </c>
      <c r="F21" s="444" t="s">
        <v>354</v>
      </c>
      <c r="G21" s="443" t="s">
        <v>355</v>
      </c>
    </row>
    <row r="22" spans="1:7" ht="13.5" customHeight="1" x14ac:dyDescent="0.2">
      <c r="A22" s="439">
        <v>0.52083333333333404</v>
      </c>
      <c r="B22" s="440">
        <v>5</v>
      </c>
      <c r="C22" s="440" t="s">
        <v>351</v>
      </c>
      <c r="D22" s="441"/>
      <c r="E22" s="445"/>
      <c r="F22" s="446"/>
      <c r="G22" s="445"/>
    </row>
    <row r="23" spans="1:7" ht="13.5" customHeight="1" x14ac:dyDescent="0.2">
      <c r="A23" s="439">
        <v>0.52777777777777801</v>
      </c>
      <c r="B23" s="440">
        <v>5</v>
      </c>
      <c r="C23" s="440" t="s">
        <v>351</v>
      </c>
      <c r="D23" s="441"/>
      <c r="E23" s="445"/>
      <c r="F23" s="446"/>
      <c r="G23" s="445"/>
    </row>
    <row r="24" spans="1:7" ht="13.5" customHeight="1" x14ac:dyDescent="0.2">
      <c r="A24" s="439">
        <v>0.53472222222222299</v>
      </c>
      <c r="B24" s="440">
        <v>5</v>
      </c>
      <c r="C24" s="440" t="s">
        <v>351</v>
      </c>
      <c r="D24" s="441"/>
      <c r="E24" s="447"/>
      <c r="F24" s="448"/>
      <c r="G24" s="447"/>
    </row>
    <row r="25" spans="1:7" ht="13.5" customHeight="1" x14ac:dyDescent="0.2">
      <c r="A25" s="439">
        <v>0.54166666666666696</v>
      </c>
      <c r="B25" s="440">
        <v>5</v>
      </c>
      <c r="C25" s="440" t="s">
        <v>351</v>
      </c>
      <c r="D25" s="441"/>
    </row>
    <row r="26" spans="1:7" ht="13.5" customHeight="1" x14ac:dyDescent="0.2">
      <c r="A26" s="439">
        <v>0.54861111111111205</v>
      </c>
      <c r="B26" s="440">
        <v>5</v>
      </c>
      <c r="C26" s="440" t="s">
        <v>351</v>
      </c>
      <c r="D26" s="441"/>
    </row>
    <row r="27" spans="1:7" ht="13.5" customHeight="1" x14ac:dyDescent="0.2">
      <c r="A27" s="439">
        <v>0.55555555555555602</v>
      </c>
      <c r="B27" s="440">
        <v>5</v>
      </c>
      <c r="C27" s="440" t="s">
        <v>351</v>
      </c>
      <c r="D27" s="441"/>
    </row>
    <row r="28" spans="1:7" ht="13.5" customHeight="1" x14ac:dyDescent="0.2">
      <c r="A28" s="439">
        <v>0.562500000000001</v>
      </c>
      <c r="B28" s="440">
        <v>5</v>
      </c>
      <c r="C28" s="440" t="s">
        <v>351</v>
      </c>
      <c r="D28" s="441"/>
    </row>
    <row r="29" spans="1:7" ht="13.5" customHeight="1" x14ac:dyDescent="0.2">
      <c r="A29" s="439">
        <v>0.56944444444444497</v>
      </c>
      <c r="B29" s="440">
        <v>5</v>
      </c>
      <c r="C29" s="440" t="s">
        <v>351</v>
      </c>
      <c r="D29" s="441"/>
    </row>
    <row r="30" spans="1:7" ht="13.5" customHeight="1" x14ac:dyDescent="0.2">
      <c r="A30" s="439">
        <v>0.57638888888888895</v>
      </c>
      <c r="B30" s="440">
        <v>5</v>
      </c>
      <c r="C30" s="440" t="s">
        <v>351</v>
      </c>
      <c r="D30" s="441"/>
    </row>
    <row r="31" spans="1:7" ht="13.5" customHeight="1" x14ac:dyDescent="0.2">
      <c r="A31" s="439">
        <v>0.58333333333333404</v>
      </c>
      <c r="B31" s="440">
        <v>2</v>
      </c>
      <c r="C31" s="440" t="s">
        <v>351</v>
      </c>
      <c r="D31" s="441"/>
    </row>
    <row r="32" spans="1:7" ht="13.5" customHeight="1" x14ac:dyDescent="0.2">
      <c r="A32" s="439">
        <v>0.59027777777777801</v>
      </c>
      <c r="B32" s="440">
        <v>0</v>
      </c>
      <c r="C32" s="440" t="s">
        <v>351</v>
      </c>
      <c r="D32" s="441"/>
    </row>
    <row r="33" spans="1:4" ht="13.5" customHeight="1" x14ac:dyDescent="0.2">
      <c r="A33" s="439">
        <v>0.59722222222222299</v>
      </c>
      <c r="B33" s="440" t="s">
        <v>345</v>
      </c>
      <c r="C33" s="440" t="s">
        <v>346</v>
      </c>
      <c r="D33" s="441"/>
    </row>
    <row r="34" spans="1:4" ht="15" customHeight="1" x14ac:dyDescent="0.2">
      <c r="A34" s="439">
        <v>0.60416666666666696</v>
      </c>
      <c r="B34" s="440" t="s">
        <v>345</v>
      </c>
      <c r="C34" s="440" t="s">
        <v>346</v>
      </c>
      <c r="D34" s="441"/>
    </row>
    <row r="35" spans="1:4" ht="13.5" customHeight="1" x14ac:dyDescent="0.2">
      <c r="A35" s="439">
        <v>0.61111111111111205</v>
      </c>
      <c r="B35" s="440" t="s">
        <v>345</v>
      </c>
      <c r="C35" s="440" t="s">
        <v>346</v>
      </c>
      <c r="D35" s="441"/>
    </row>
    <row r="36" spans="1:4" ht="12.75" customHeight="1" x14ac:dyDescent="0.2">
      <c r="A36" s="439">
        <v>0.61805555555555602</v>
      </c>
      <c r="B36" s="440" t="s">
        <v>345</v>
      </c>
      <c r="C36" s="440" t="s">
        <v>346</v>
      </c>
      <c r="D36" s="441"/>
    </row>
    <row r="37" spans="1:4" ht="12.75" customHeight="1" x14ac:dyDescent="0.2">
      <c r="A37" s="439">
        <v>0.625000000000001</v>
      </c>
      <c r="B37" s="440" t="s">
        <v>345</v>
      </c>
      <c r="C37" s="440" t="s">
        <v>346</v>
      </c>
      <c r="D37" s="441"/>
    </row>
    <row r="38" spans="1:4" x14ac:dyDescent="0.2">
      <c r="A38" s="439">
        <v>0.63194444444444497</v>
      </c>
      <c r="B38" s="440" t="s">
        <v>345</v>
      </c>
      <c r="C38" s="440" t="s">
        <v>346</v>
      </c>
      <c r="D38" s="441"/>
    </row>
    <row r="39" spans="1:4" x14ac:dyDescent="0.2">
      <c r="A39" s="439">
        <v>0.63888888888888995</v>
      </c>
      <c r="B39" s="440" t="s">
        <v>345</v>
      </c>
      <c r="C39" s="440" t="s">
        <v>346</v>
      </c>
      <c r="D39" s="441"/>
    </row>
    <row r="40" spans="1:4" x14ac:dyDescent="0.2">
      <c r="A40" s="439">
        <v>0.64583333333333404</v>
      </c>
      <c r="B40" s="440" t="s">
        <v>345</v>
      </c>
      <c r="C40" s="440" t="s">
        <v>346</v>
      </c>
      <c r="D40" s="441"/>
    </row>
    <row r="41" spans="1:4" x14ac:dyDescent="0.2">
      <c r="A41" s="439">
        <v>0.65277777777777901</v>
      </c>
      <c r="B41" s="440" t="s">
        <v>345</v>
      </c>
      <c r="C41" s="440" t="s">
        <v>346</v>
      </c>
      <c r="D41" s="441"/>
    </row>
    <row r="42" spans="1:4" x14ac:dyDescent="0.2">
      <c r="A42" s="439">
        <v>0.65972222222222299</v>
      </c>
      <c r="B42" s="440" t="s">
        <v>345</v>
      </c>
      <c r="C42" s="440" t="s">
        <v>346</v>
      </c>
      <c r="D42" s="441"/>
    </row>
    <row r="43" spans="1:4" x14ac:dyDescent="0.2">
      <c r="A43" s="439">
        <v>0.66666666666666796</v>
      </c>
      <c r="B43" s="440" t="s">
        <v>345</v>
      </c>
      <c r="C43" s="440" t="s">
        <v>346</v>
      </c>
      <c r="D43" s="441"/>
    </row>
    <row r="44" spans="1:4" x14ac:dyDescent="0.2">
      <c r="A44" s="439">
        <v>0.67361111111111205</v>
      </c>
      <c r="B44" s="440" t="s">
        <v>345</v>
      </c>
      <c r="C44" s="440" t="s">
        <v>346</v>
      </c>
      <c r="D44" s="441"/>
    </row>
    <row r="45" spans="1:4" x14ac:dyDescent="0.2">
      <c r="A45" s="439">
        <v>0.68055555555555702</v>
      </c>
      <c r="B45" s="440" t="s">
        <v>345</v>
      </c>
      <c r="C45" s="440" t="s">
        <v>346</v>
      </c>
      <c r="D45" s="441"/>
    </row>
    <row r="46" spans="1:4" x14ac:dyDescent="0.2">
      <c r="A46" s="439">
        <v>0.687500000000001</v>
      </c>
      <c r="B46" s="440" t="s">
        <v>345</v>
      </c>
      <c r="C46" s="440" t="s">
        <v>346</v>
      </c>
      <c r="D46" s="441"/>
    </row>
    <row r="47" spans="1:4" x14ac:dyDescent="0.2">
      <c r="A47" s="439">
        <v>0.69444444444444597</v>
      </c>
      <c r="B47" s="440" t="s">
        <v>345</v>
      </c>
      <c r="C47" s="440" t="s">
        <v>346</v>
      </c>
      <c r="D47" s="441"/>
    </row>
    <row r="48" spans="1:4" x14ac:dyDescent="0.2">
      <c r="A48" s="439">
        <v>0.70138888888888995</v>
      </c>
      <c r="B48" s="440" t="s">
        <v>345</v>
      </c>
      <c r="C48" s="440" t="s">
        <v>346</v>
      </c>
      <c r="D48" s="441"/>
    </row>
    <row r="49" spans="1:4" x14ac:dyDescent="0.2">
      <c r="A49" s="439">
        <v>0.70833333333333404</v>
      </c>
      <c r="B49" s="440" t="s">
        <v>345</v>
      </c>
      <c r="C49" s="440" t="s">
        <v>346</v>
      </c>
      <c r="D49" s="441"/>
    </row>
    <row r="50" spans="1:4" x14ac:dyDescent="0.2">
      <c r="A50" s="439">
        <v>0.71527777777777901</v>
      </c>
      <c r="B50" s="440" t="s">
        <v>345</v>
      </c>
      <c r="C50" s="440" t="s">
        <v>346</v>
      </c>
      <c r="D50" s="441"/>
    </row>
    <row r="51" spans="1:4" x14ac:dyDescent="0.2">
      <c r="A51" s="439">
        <v>0.72222222222222299</v>
      </c>
      <c r="B51" s="440" t="s">
        <v>345</v>
      </c>
      <c r="C51" s="440" t="s">
        <v>346</v>
      </c>
      <c r="D51" s="441"/>
    </row>
    <row r="52" spans="1:4" x14ac:dyDescent="0.2">
      <c r="A52" s="439">
        <v>0.72916666666666796</v>
      </c>
      <c r="B52" s="440" t="s">
        <v>345</v>
      </c>
      <c r="C52" s="440" t="s">
        <v>346</v>
      </c>
      <c r="D52" s="441"/>
    </row>
    <row r="53" spans="1:4" x14ac:dyDescent="0.2">
      <c r="A53" s="439">
        <v>0.73611111111111205</v>
      </c>
      <c r="B53" s="440" t="s">
        <v>345</v>
      </c>
      <c r="C53" s="440" t="s">
        <v>346</v>
      </c>
      <c r="D53" s="441"/>
    </row>
    <row r="54" spans="1:4" x14ac:dyDescent="0.2">
      <c r="A54" s="439">
        <v>0.74305555555555702</v>
      </c>
      <c r="B54" s="440" t="s">
        <v>345</v>
      </c>
      <c r="C54" s="440" t="s">
        <v>346</v>
      </c>
      <c r="D54" s="441"/>
    </row>
  </sheetData>
  <mergeCells count="11">
    <mergeCell ref="F11:G11"/>
    <mergeCell ref="E12:G12"/>
    <mergeCell ref="E13:G15"/>
    <mergeCell ref="E16:G16"/>
    <mergeCell ref="E17:G20"/>
    <mergeCell ref="F10:G10"/>
    <mergeCell ref="A1:G5"/>
    <mergeCell ref="F6:G6"/>
    <mergeCell ref="F7:G7"/>
    <mergeCell ref="F8:G8"/>
    <mergeCell ref="F9:G9"/>
  </mergeCells>
  <pageMargins left="0.39370078740157483" right="0.39370078740157483" top="0.39370078740157483" bottom="0.39370078740157483" header="0" footer="0"/>
  <pageSetup paperSize="9" scale="76" orientation="landscape" r:id="rId1"/>
  <headerFooter>
    <oddFooter>&amp;R&amp;D</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2:H46"/>
  <sheetViews>
    <sheetView view="pageBreakPreview" zoomScale="85" zoomScaleNormal="100" zoomScaleSheetLayoutView="85" workbookViewId="0">
      <selection activeCell="C8" sqref="C8"/>
    </sheetView>
  </sheetViews>
  <sheetFormatPr defaultRowHeight="12.75" x14ac:dyDescent="0.2"/>
  <cols>
    <col min="2" max="2" width="14.28515625" customWidth="1"/>
    <col min="3" max="3" width="21.42578125" customWidth="1"/>
    <col min="4" max="4" width="21" bestFit="1" customWidth="1"/>
    <col min="5" max="5" width="20.7109375" customWidth="1"/>
    <col min="7" max="7" width="39.5703125" customWidth="1"/>
    <col min="8" max="8" width="20.5703125" bestFit="1" customWidth="1"/>
  </cols>
  <sheetData>
    <row r="2" spans="1:8" ht="28.5" customHeight="1" thickBot="1" x14ac:dyDescent="0.45">
      <c r="A2" s="480" t="str">
        <f>CONCATENATE('1) Signal List'!A1 &amp; " Signal List Version Control")</f>
        <v>XXXXX DSU Signal List Version Control</v>
      </c>
      <c r="B2" s="481"/>
      <c r="C2" s="481"/>
      <c r="D2" s="481"/>
      <c r="E2" s="481"/>
      <c r="F2" s="481"/>
      <c r="G2" s="481"/>
      <c r="H2" s="481"/>
    </row>
    <row r="3" spans="1:8" s="42" customFormat="1" ht="13.5" thickBot="1" x14ac:dyDescent="0.25">
      <c r="A3" s="43" t="s">
        <v>49</v>
      </c>
      <c r="B3" s="45" t="s">
        <v>64</v>
      </c>
      <c r="C3" s="44" t="s">
        <v>52</v>
      </c>
      <c r="D3" s="45" t="s">
        <v>84</v>
      </c>
      <c r="E3" s="45" t="s">
        <v>85</v>
      </c>
      <c r="G3" s="44" t="s">
        <v>50</v>
      </c>
      <c r="H3" s="44" t="s">
        <v>51</v>
      </c>
    </row>
    <row r="4" spans="1:8" x14ac:dyDescent="0.2">
      <c r="A4" s="271"/>
      <c r="B4" s="321"/>
      <c r="C4" s="324"/>
      <c r="D4" s="201"/>
      <c r="E4" s="270"/>
      <c r="F4" s="322"/>
      <c r="G4" s="323"/>
      <c r="H4" s="196"/>
    </row>
    <row r="5" spans="1:8" x14ac:dyDescent="0.2">
      <c r="A5" s="202"/>
      <c r="B5" s="195"/>
      <c r="C5" s="193"/>
      <c r="D5" s="192"/>
      <c r="E5" s="194"/>
      <c r="G5" s="193"/>
      <c r="H5" s="196"/>
    </row>
    <row r="6" spans="1:8" x14ac:dyDescent="0.2">
      <c r="A6" s="202"/>
      <c r="B6" s="195"/>
      <c r="C6" s="193"/>
      <c r="D6" s="201"/>
      <c r="E6" s="194"/>
      <c r="G6" s="193"/>
      <c r="H6" s="196"/>
    </row>
    <row r="7" spans="1:8" x14ac:dyDescent="0.2">
      <c r="A7" s="202"/>
      <c r="B7" s="195"/>
      <c r="C7" s="197"/>
      <c r="D7" s="192"/>
      <c r="E7" s="194"/>
      <c r="G7" s="47"/>
      <c r="H7" s="47"/>
    </row>
    <row r="8" spans="1:8" x14ac:dyDescent="0.2">
      <c r="A8" s="202"/>
      <c r="B8" s="195"/>
      <c r="C8" s="197"/>
      <c r="D8" s="192"/>
      <c r="E8" s="194"/>
      <c r="G8" s="47"/>
      <c r="H8" s="47"/>
    </row>
    <row r="9" spans="1:8" x14ac:dyDescent="0.2">
      <c r="A9" s="202"/>
      <c r="B9" s="195"/>
      <c r="C9" s="197"/>
      <c r="D9" s="192"/>
      <c r="E9" s="194"/>
      <c r="G9" s="47"/>
      <c r="H9" s="47"/>
    </row>
    <row r="10" spans="1:8" x14ac:dyDescent="0.2">
      <c r="A10" s="202"/>
      <c r="B10" s="195"/>
      <c r="C10" s="197"/>
      <c r="D10" s="192"/>
      <c r="E10" s="194"/>
      <c r="G10" s="47"/>
      <c r="H10" s="47"/>
    </row>
    <row r="11" spans="1:8" x14ac:dyDescent="0.2">
      <c r="A11" s="202"/>
      <c r="B11" s="195"/>
      <c r="C11" s="197"/>
      <c r="D11" s="192"/>
      <c r="E11" s="194"/>
      <c r="G11" s="47"/>
      <c r="H11" s="47"/>
    </row>
    <row r="12" spans="1:8" x14ac:dyDescent="0.2">
      <c r="A12" s="202"/>
      <c r="B12" s="195"/>
      <c r="C12" s="197"/>
      <c r="D12" s="192"/>
      <c r="E12" s="194"/>
      <c r="G12" s="47"/>
      <c r="H12" s="47"/>
    </row>
    <row r="13" spans="1:8" x14ac:dyDescent="0.2">
      <c r="A13" s="202"/>
      <c r="B13" s="195"/>
      <c r="C13" s="197"/>
      <c r="D13" s="192"/>
      <c r="E13" s="194"/>
      <c r="G13" s="47"/>
      <c r="H13" s="47"/>
    </row>
    <row r="14" spans="1:8" x14ac:dyDescent="0.2">
      <c r="A14" s="202"/>
      <c r="B14" s="195"/>
      <c r="C14" s="197"/>
      <c r="D14" s="192"/>
      <c r="E14" s="194"/>
      <c r="G14" s="47"/>
      <c r="H14" s="47"/>
    </row>
    <row r="15" spans="1:8" x14ac:dyDescent="0.2">
      <c r="A15" s="202"/>
      <c r="B15" s="195"/>
      <c r="C15" s="197"/>
      <c r="D15" s="192"/>
      <c r="E15" s="194"/>
      <c r="G15" s="47"/>
      <c r="H15" s="47"/>
    </row>
    <row r="16" spans="1:8" x14ac:dyDescent="0.2">
      <c r="A16" s="202"/>
      <c r="B16" s="195"/>
      <c r="C16" s="197"/>
      <c r="D16" s="192"/>
      <c r="E16" s="194"/>
      <c r="G16" s="47"/>
      <c r="H16" s="47"/>
    </row>
    <row r="17" spans="1:8" x14ac:dyDescent="0.2">
      <c r="A17" s="202"/>
      <c r="B17" s="195"/>
      <c r="C17" s="197"/>
      <c r="D17" s="192"/>
      <c r="E17" s="194"/>
      <c r="G17" s="47"/>
      <c r="H17" s="47"/>
    </row>
    <row r="18" spans="1:8" x14ac:dyDescent="0.2">
      <c r="A18" s="202"/>
      <c r="B18" s="195"/>
      <c r="C18" s="197"/>
      <c r="D18" s="192"/>
      <c r="E18" s="194"/>
      <c r="G18" s="47"/>
      <c r="H18" s="47"/>
    </row>
    <row r="19" spans="1:8" x14ac:dyDescent="0.2">
      <c r="A19" s="202"/>
      <c r="B19" s="195"/>
      <c r="C19" s="197"/>
      <c r="D19" s="192"/>
      <c r="E19" s="194"/>
      <c r="G19" s="47"/>
      <c r="H19" s="47"/>
    </row>
    <row r="20" spans="1:8" x14ac:dyDescent="0.2">
      <c r="A20" s="202"/>
      <c r="B20" s="195"/>
      <c r="C20" s="197"/>
      <c r="D20" s="192"/>
      <c r="E20" s="194"/>
      <c r="G20" s="47"/>
      <c r="H20" s="47"/>
    </row>
    <row r="21" spans="1:8" x14ac:dyDescent="0.2">
      <c r="A21" s="202"/>
      <c r="B21" s="195"/>
      <c r="C21" s="197"/>
      <c r="D21" s="192"/>
      <c r="E21" s="194"/>
      <c r="G21" s="47"/>
      <c r="H21" s="47"/>
    </row>
    <row r="22" spans="1:8" x14ac:dyDescent="0.2">
      <c r="A22" s="202"/>
      <c r="B22" s="195"/>
      <c r="C22" s="197"/>
      <c r="D22" s="192"/>
      <c r="E22" s="194"/>
      <c r="G22" s="47"/>
      <c r="H22" s="47"/>
    </row>
    <row r="23" spans="1:8" x14ac:dyDescent="0.2">
      <c r="A23" s="202"/>
      <c r="B23" s="195"/>
      <c r="C23" s="197"/>
      <c r="D23" s="192"/>
      <c r="E23" s="194"/>
      <c r="G23" s="47"/>
      <c r="H23" s="47"/>
    </row>
    <row r="24" spans="1:8" x14ac:dyDescent="0.2">
      <c r="A24" s="202"/>
      <c r="B24" s="195"/>
      <c r="C24" s="197"/>
      <c r="D24" s="194"/>
      <c r="E24" s="194"/>
      <c r="G24" s="47"/>
      <c r="H24" s="47"/>
    </row>
    <row r="25" spans="1:8" x14ac:dyDescent="0.2">
      <c r="A25" s="202"/>
      <c r="B25" s="195"/>
      <c r="C25" s="197"/>
      <c r="D25" s="194"/>
      <c r="E25" s="194"/>
      <c r="G25" s="47"/>
      <c r="H25" s="47"/>
    </row>
    <row r="26" spans="1:8" x14ac:dyDescent="0.2">
      <c r="A26" s="202"/>
      <c r="B26" s="195"/>
      <c r="C26" s="197"/>
      <c r="D26" s="194"/>
      <c r="E26" s="194"/>
      <c r="G26" s="47"/>
      <c r="H26" s="47"/>
    </row>
    <row r="27" spans="1:8" x14ac:dyDescent="0.2">
      <c r="A27" s="202"/>
      <c r="B27" s="195"/>
      <c r="C27" s="197"/>
      <c r="D27" s="194"/>
      <c r="E27" s="194"/>
      <c r="G27" s="47"/>
      <c r="H27" s="47"/>
    </row>
    <row r="28" spans="1:8" x14ac:dyDescent="0.2">
      <c r="A28" s="202"/>
      <c r="B28" s="195"/>
      <c r="C28" s="197"/>
      <c r="D28" s="194"/>
      <c r="E28" s="194"/>
      <c r="G28" s="47"/>
      <c r="H28" s="47"/>
    </row>
    <row r="29" spans="1:8" x14ac:dyDescent="0.2">
      <c r="A29" s="202"/>
      <c r="B29" s="195"/>
      <c r="C29" s="197"/>
      <c r="D29" s="194"/>
      <c r="E29" s="194"/>
      <c r="G29" s="47"/>
      <c r="H29" s="47"/>
    </row>
    <row r="30" spans="1:8" x14ac:dyDescent="0.2">
      <c r="A30" s="202"/>
      <c r="B30" s="195"/>
      <c r="C30" s="197"/>
      <c r="D30" s="194"/>
      <c r="E30" s="194"/>
      <c r="G30" s="47"/>
      <c r="H30" s="47"/>
    </row>
    <row r="31" spans="1:8" x14ac:dyDescent="0.2">
      <c r="A31" s="202"/>
      <c r="B31" s="195"/>
      <c r="C31" s="197"/>
      <c r="D31" s="194"/>
      <c r="E31" s="194"/>
      <c r="G31" s="47"/>
      <c r="H31" s="47"/>
    </row>
    <row r="32" spans="1:8" x14ac:dyDescent="0.2">
      <c r="A32" s="202"/>
      <c r="B32" s="195"/>
      <c r="C32" s="197"/>
      <c r="D32" s="194"/>
      <c r="E32" s="194"/>
      <c r="G32" s="47"/>
      <c r="H32" s="47"/>
    </row>
    <row r="33" spans="1:8" x14ac:dyDescent="0.2">
      <c r="A33" s="202"/>
      <c r="B33" s="195"/>
      <c r="C33" s="197"/>
      <c r="D33" s="194"/>
      <c r="E33" s="194"/>
      <c r="G33" s="47"/>
      <c r="H33" s="47"/>
    </row>
    <row r="34" spans="1:8" x14ac:dyDescent="0.2">
      <c r="A34" s="202"/>
      <c r="B34" s="195"/>
      <c r="C34" s="197"/>
      <c r="D34" s="194"/>
      <c r="E34" s="194"/>
      <c r="G34" s="47"/>
      <c r="H34" s="47"/>
    </row>
    <row r="35" spans="1:8" x14ac:dyDescent="0.2">
      <c r="A35" s="202"/>
      <c r="B35" s="195"/>
      <c r="C35" s="197"/>
      <c r="D35" s="194"/>
      <c r="E35" s="194"/>
      <c r="G35" s="47"/>
      <c r="H35" s="47"/>
    </row>
    <row r="36" spans="1:8" x14ac:dyDescent="0.2">
      <c r="A36" s="202"/>
      <c r="B36" s="195"/>
      <c r="C36" s="197"/>
      <c r="D36" s="194"/>
      <c r="E36" s="194"/>
      <c r="G36" s="47"/>
      <c r="H36" s="47"/>
    </row>
    <row r="37" spans="1:8" x14ac:dyDescent="0.2">
      <c r="A37" s="202"/>
      <c r="B37" s="195"/>
      <c r="C37" s="197"/>
      <c r="D37" s="194"/>
      <c r="E37" s="194"/>
      <c r="G37" s="47"/>
      <c r="H37" s="47"/>
    </row>
    <row r="38" spans="1:8" x14ac:dyDescent="0.2">
      <c r="A38" s="202"/>
      <c r="B38" s="195"/>
      <c r="C38" s="197"/>
      <c r="D38" s="194"/>
      <c r="E38" s="194"/>
      <c r="G38" s="47"/>
      <c r="H38" s="47"/>
    </row>
    <row r="39" spans="1:8" x14ac:dyDescent="0.2">
      <c r="A39" s="202"/>
      <c r="B39" s="195"/>
      <c r="C39" s="197"/>
      <c r="D39" s="194"/>
      <c r="E39" s="194"/>
      <c r="G39" s="47"/>
      <c r="H39" s="47"/>
    </row>
    <row r="40" spans="1:8" x14ac:dyDescent="0.2">
      <c r="A40" s="202"/>
      <c r="B40" s="195"/>
      <c r="C40" s="197"/>
      <c r="D40" s="194"/>
      <c r="E40" s="194"/>
      <c r="G40" s="47"/>
      <c r="H40" s="47"/>
    </row>
    <row r="41" spans="1:8" x14ac:dyDescent="0.2">
      <c r="A41" s="202"/>
      <c r="B41" s="195"/>
      <c r="C41" s="197"/>
      <c r="D41" s="194"/>
      <c r="E41" s="194"/>
      <c r="G41" s="47"/>
      <c r="H41" s="47"/>
    </row>
    <row r="42" spans="1:8" x14ac:dyDescent="0.2">
      <c r="A42" s="202"/>
      <c r="B42" s="195"/>
      <c r="C42" s="197"/>
      <c r="D42" s="194"/>
      <c r="E42" s="194"/>
      <c r="G42" s="47"/>
      <c r="H42" s="47"/>
    </row>
    <row r="43" spans="1:8" x14ac:dyDescent="0.2">
      <c r="A43" s="202"/>
      <c r="B43" s="195"/>
      <c r="C43" s="197"/>
      <c r="D43" s="194"/>
      <c r="E43" s="194"/>
      <c r="G43" s="47"/>
      <c r="H43" s="47"/>
    </row>
    <row r="44" spans="1:8" x14ac:dyDescent="0.2">
      <c r="A44" s="202"/>
      <c r="B44" s="195"/>
      <c r="C44" s="197"/>
      <c r="D44" s="194"/>
      <c r="E44" s="194"/>
      <c r="G44" s="47"/>
      <c r="H44" s="47"/>
    </row>
    <row r="45" spans="1:8" x14ac:dyDescent="0.2">
      <c r="A45" s="202"/>
      <c r="B45" s="195"/>
      <c r="C45" s="197"/>
      <c r="D45" s="194"/>
      <c r="E45" s="194"/>
      <c r="G45" s="47"/>
      <c r="H45" s="47"/>
    </row>
    <row r="46" spans="1:8" ht="13.5" thickBot="1" x14ac:dyDescent="0.25">
      <c r="A46" s="203"/>
      <c r="B46" s="200"/>
      <c r="C46" s="198"/>
      <c r="D46" s="199"/>
      <c r="E46" s="199"/>
      <c r="G46" s="47"/>
      <c r="H46" s="47"/>
    </row>
  </sheetData>
  <customSheetViews>
    <customSheetView guid="{87DE1C7C-F92F-4056-9C7F-506D880140E3}" showPageBreaks="1" fitToPage="1" printArea="1">
      <selection activeCell="F34" sqref="F34"/>
      <pageMargins left="0.23622047244094491" right="0.23622047244094491" top="0.74803149606299213" bottom="0.74803149606299213" header="0.31496062992125984" footer="0.31496062992125984"/>
      <pageSetup paperSize="9" scale="47" orientation="portrait" r:id="rId1"/>
      <headerFooter>
        <oddHeader>&amp;L&amp;G&amp;C&amp;24Version Control</oddHeader>
        <oddFooter>&amp;L&amp;"Arial,Bold"&amp;14EIRGRID Confidential - &amp;F&amp;R&amp;14Page &amp;P
&amp;D</oddFooter>
      </headerFooter>
    </customSheetView>
  </customSheetViews>
  <mergeCells count="1">
    <mergeCell ref="A2:H2"/>
  </mergeCells>
  <pageMargins left="0.23622047244094491" right="0.23622047244094491" top="0.74803149606299213" bottom="0.74803149606299213" header="0.31496062992125984" footer="0.31496062992125984"/>
  <pageSetup paperSize="9" scale="64" orientation="portrait" r:id="rId2"/>
  <headerFooter>
    <oddHeader>&amp;L&amp;G&amp;C&amp;24&amp;A</oddHeader>
    <oddFooter>&amp;L&amp;"Arial,Bold"&amp;14EIRGRID Confidential - &amp;F&amp;R&amp;14Page &amp;P
&amp;D</oddFooter>
  </headerFooter>
  <legacyDrawing r:id="rId3"/>
  <legacyDrawingHF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
  <sheetViews>
    <sheetView view="pageBreakPreview" zoomScale="70" zoomScaleNormal="70" zoomScaleSheetLayoutView="70" workbookViewId="0">
      <selection activeCell="K67" sqref="K67"/>
    </sheetView>
  </sheetViews>
  <sheetFormatPr defaultRowHeight="12.75" x14ac:dyDescent="0.2"/>
  <cols>
    <col min="1" max="16384" width="9.140625" style="332"/>
  </cols>
  <sheetData/>
  <pageMargins left="0.70866141732283472" right="0.70866141732283472" top="0.74803149606299213" bottom="0.74803149606299213" header="0.31496062992125984" footer="0.31496062992125984"/>
  <pageSetup paperSize="9" scale="90" orientation="landscape" r:id="rId1"/>
  <headerFooter>
    <oddHeader>&amp;L&amp;G&amp;C&amp;A</oddHeader>
    <oddFooter>&amp;L&amp;"Arial,Bold"EIRGRID Confidential - &amp;F&amp;RPage &amp;P
&amp;D</oddFooter>
  </headerFooter>
  <drawing r:id="rId2"/>
  <legacyDrawing r:id="rId3"/>
  <legacyDrawingHF r:id="rId4"/>
  <oleObjects>
    <mc:AlternateContent xmlns:mc="http://schemas.openxmlformats.org/markup-compatibility/2006">
      <mc:Choice Requires="x14">
        <oleObject progId="Visio.Drawing.11" shapeId="23553" r:id="rId5">
          <objectPr defaultSize="0" autoPict="0" r:id="rId6">
            <anchor moveWithCells="1">
              <from>
                <xdr:col>0</xdr:col>
                <xdr:colOff>0</xdr:colOff>
                <xdr:row>0</xdr:row>
                <xdr:rowOff>0</xdr:rowOff>
              </from>
              <to>
                <xdr:col>15</xdr:col>
                <xdr:colOff>371475</xdr:colOff>
                <xdr:row>43</xdr:row>
                <xdr:rowOff>57150</xdr:rowOff>
              </to>
            </anchor>
          </objectPr>
        </oleObject>
      </mc:Choice>
      <mc:Fallback>
        <oleObject progId="Visio.Drawing.11" shapeId="23553" r:id="rId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I51"/>
  <sheetViews>
    <sheetView view="pageBreakPreview" zoomScale="70" zoomScaleNormal="85" zoomScaleSheetLayoutView="70" workbookViewId="0">
      <selection activeCell="B17" sqref="B17"/>
    </sheetView>
  </sheetViews>
  <sheetFormatPr defaultRowHeight="12.75" x14ac:dyDescent="0.2"/>
  <cols>
    <col min="1" max="1" width="70.28515625" bestFit="1" customWidth="1"/>
    <col min="2" max="2" width="63.140625" customWidth="1"/>
    <col min="3" max="3" width="46.42578125" bestFit="1" customWidth="1"/>
    <col min="4" max="4" width="17.85546875" customWidth="1"/>
    <col min="5" max="5" width="12.140625" bestFit="1" customWidth="1"/>
    <col min="7" max="7" width="45.42578125" customWidth="1"/>
  </cols>
  <sheetData>
    <row r="1" spans="1:8" ht="27.75" customHeight="1" x14ac:dyDescent="0.2">
      <c r="A1" s="378" t="s">
        <v>263</v>
      </c>
      <c r="B1" s="374"/>
      <c r="C1" s="374"/>
      <c r="D1" s="374"/>
      <c r="E1" s="374"/>
      <c r="F1" s="374"/>
      <c r="G1" s="374"/>
      <c r="H1" s="374"/>
    </row>
    <row r="2" spans="1:8" ht="13.5" thickBot="1" x14ac:dyDescent="0.25"/>
    <row r="3" spans="1:8" ht="65.25" customHeight="1" thickBot="1" x14ac:dyDescent="0.25">
      <c r="A3" s="375" t="s">
        <v>252</v>
      </c>
      <c r="B3" s="372" t="s">
        <v>253</v>
      </c>
    </row>
    <row r="5" spans="1:8" ht="13.5" thickBot="1" x14ac:dyDescent="0.25"/>
    <row r="6" spans="1:8" x14ac:dyDescent="0.2">
      <c r="A6" s="482" t="s">
        <v>219</v>
      </c>
      <c r="B6" s="373"/>
    </row>
    <row r="7" spans="1:8" x14ac:dyDescent="0.2">
      <c r="A7" s="483"/>
      <c r="B7" s="376" t="s">
        <v>220</v>
      </c>
    </row>
    <row r="8" spans="1:8" ht="13.5" thickBot="1" x14ac:dyDescent="0.25">
      <c r="A8" s="484"/>
      <c r="B8" s="377"/>
    </row>
    <row r="9" spans="1:8" x14ac:dyDescent="0.2">
      <c r="A9" s="485" t="s">
        <v>264</v>
      </c>
      <c r="B9" s="373" t="s">
        <v>254</v>
      </c>
    </row>
    <row r="10" spans="1:8" ht="13.5" thickBot="1" x14ac:dyDescent="0.25">
      <c r="A10" s="486"/>
      <c r="B10" s="377"/>
    </row>
    <row r="11" spans="1:8" x14ac:dyDescent="0.2">
      <c r="A11" s="485" t="s">
        <v>266</v>
      </c>
      <c r="B11" s="383" t="s">
        <v>255</v>
      </c>
    </row>
    <row r="12" spans="1:8" ht="25.5" x14ac:dyDescent="0.2">
      <c r="A12" s="486"/>
      <c r="B12" s="334" t="s">
        <v>256</v>
      </c>
    </row>
    <row r="13" spans="1:8" x14ac:dyDescent="0.2">
      <c r="A13" s="486"/>
      <c r="B13" s="334" t="s">
        <v>257</v>
      </c>
    </row>
    <row r="14" spans="1:8" ht="38.25" x14ac:dyDescent="0.2">
      <c r="A14" s="486"/>
      <c r="B14" s="334" t="s">
        <v>258</v>
      </c>
    </row>
    <row r="15" spans="1:8" ht="25.5" x14ac:dyDescent="0.2">
      <c r="A15" s="486"/>
      <c r="B15" s="334" t="s">
        <v>259</v>
      </c>
    </row>
    <row r="16" spans="1:8" ht="63.75" x14ac:dyDescent="0.2">
      <c r="A16" s="486"/>
      <c r="B16" s="334" t="s">
        <v>260</v>
      </c>
    </row>
    <row r="17" spans="1:9" ht="38.25" x14ac:dyDescent="0.2">
      <c r="A17" s="486"/>
      <c r="B17" s="334" t="s">
        <v>261</v>
      </c>
    </row>
    <row r="18" spans="1:9" ht="26.25" thickBot="1" x14ac:dyDescent="0.25">
      <c r="A18" s="486"/>
      <c r="B18" s="379" t="s">
        <v>262</v>
      </c>
    </row>
    <row r="19" spans="1:9" ht="63.75" x14ac:dyDescent="0.2">
      <c r="A19" s="491" t="s">
        <v>265</v>
      </c>
      <c r="B19" s="380" t="s">
        <v>267</v>
      </c>
    </row>
    <row r="20" spans="1:9" ht="25.5" x14ac:dyDescent="0.2">
      <c r="A20" s="492"/>
      <c r="B20" s="381" t="s">
        <v>268</v>
      </c>
    </row>
    <row r="21" spans="1:9" x14ac:dyDescent="0.2">
      <c r="A21" s="492"/>
      <c r="B21" s="381" t="s">
        <v>269</v>
      </c>
    </row>
    <row r="22" spans="1:9" ht="25.5" x14ac:dyDescent="0.2">
      <c r="A22" s="492"/>
      <c r="B22" s="381" t="s">
        <v>270</v>
      </c>
    </row>
    <row r="23" spans="1:9" ht="77.25" thickBot="1" x14ac:dyDescent="0.25">
      <c r="A23" s="493"/>
      <c r="B23" s="382" t="s">
        <v>271</v>
      </c>
    </row>
    <row r="25" spans="1:9" ht="28.5" thickBot="1" x14ac:dyDescent="0.25">
      <c r="A25" s="494" t="s">
        <v>221</v>
      </c>
      <c r="B25" s="494"/>
      <c r="C25" s="494"/>
      <c r="D25" s="494"/>
      <c r="E25" s="494"/>
      <c r="F25" s="494"/>
      <c r="G25" s="494"/>
    </row>
    <row r="26" spans="1:9" ht="13.5" thickBot="1" x14ac:dyDescent="0.25">
      <c r="A26" s="365" t="s">
        <v>222</v>
      </c>
      <c r="C26" s="495" t="s">
        <v>223</v>
      </c>
      <c r="D26" s="496"/>
      <c r="I26" s="36"/>
    </row>
    <row r="27" spans="1:9" x14ac:dyDescent="0.2">
      <c r="A27" s="487" t="s">
        <v>316</v>
      </c>
      <c r="B27" s="488"/>
      <c r="C27" s="411"/>
      <c r="D27" s="366"/>
      <c r="E27" s="367"/>
      <c r="F27" s="367"/>
      <c r="G27" s="368"/>
    </row>
    <row r="28" spans="1:9" ht="33.75" customHeight="1" x14ac:dyDescent="0.25">
      <c r="A28" s="489"/>
      <c r="B28" s="490"/>
      <c r="C28" s="417" t="s">
        <v>283</v>
      </c>
      <c r="D28" s="497" t="s">
        <v>280</v>
      </c>
      <c r="E28" s="498"/>
      <c r="F28" s="498"/>
      <c r="G28" s="490"/>
    </row>
    <row r="29" spans="1:9" ht="15" x14ac:dyDescent="0.25">
      <c r="A29" s="489"/>
      <c r="B29" s="490"/>
      <c r="C29" s="417" t="s">
        <v>282</v>
      </c>
      <c r="D29" s="413" t="s">
        <v>281</v>
      </c>
      <c r="E29" s="413"/>
      <c r="F29" s="413"/>
      <c r="G29" s="414"/>
    </row>
    <row r="30" spans="1:9" x14ac:dyDescent="0.2">
      <c r="A30" s="489"/>
      <c r="B30" s="490"/>
      <c r="C30" s="417" t="s">
        <v>224</v>
      </c>
      <c r="D30" s="370" t="s">
        <v>225</v>
      </c>
      <c r="E30" s="123"/>
      <c r="F30" s="123"/>
      <c r="G30" s="124"/>
    </row>
    <row r="31" spans="1:9" x14ac:dyDescent="0.2">
      <c r="A31" s="489"/>
      <c r="B31" s="490"/>
      <c r="C31" s="417" t="s">
        <v>226</v>
      </c>
      <c r="D31" s="370" t="s">
        <v>227</v>
      </c>
      <c r="E31" s="123"/>
      <c r="F31" s="123"/>
      <c r="G31" s="124"/>
    </row>
    <row r="32" spans="1:9" ht="13.5" thickBot="1" x14ac:dyDescent="0.25">
      <c r="A32" s="489"/>
      <c r="B32" s="490"/>
      <c r="C32" s="418" t="s">
        <v>228</v>
      </c>
      <c r="D32" s="371" t="s">
        <v>229</v>
      </c>
      <c r="E32" s="126"/>
      <c r="F32" s="126"/>
      <c r="G32" s="127"/>
    </row>
    <row r="33" spans="1:7" ht="13.5" thickBot="1" x14ac:dyDescent="0.25">
      <c r="A33" s="489"/>
      <c r="B33" s="490"/>
      <c r="C33" s="419" t="s">
        <v>336</v>
      </c>
      <c r="D33" s="367"/>
      <c r="E33" s="367"/>
      <c r="F33" s="367"/>
      <c r="G33" s="368"/>
    </row>
    <row r="34" spans="1:7" x14ac:dyDescent="0.2">
      <c r="A34" s="489"/>
      <c r="B34" s="490"/>
      <c r="C34" s="412"/>
      <c r="D34" s="369" t="s">
        <v>230</v>
      </c>
      <c r="E34" s="64" t="s">
        <v>231</v>
      </c>
      <c r="F34" s="123"/>
      <c r="G34" s="124"/>
    </row>
    <row r="35" spans="1:7" x14ac:dyDescent="0.2">
      <c r="A35" s="489"/>
      <c r="B35" s="490"/>
      <c r="C35" s="122"/>
      <c r="D35" s="369" t="s">
        <v>232</v>
      </c>
      <c r="E35" s="64" t="s">
        <v>233</v>
      </c>
      <c r="F35" s="123"/>
      <c r="G35" s="124"/>
    </row>
    <row r="36" spans="1:7" x14ac:dyDescent="0.2">
      <c r="A36" s="489"/>
      <c r="B36" s="490"/>
      <c r="C36" s="122"/>
      <c r="D36" s="369" t="s">
        <v>234</v>
      </c>
      <c r="E36" s="369" t="s">
        <v>235</v>
      </c>
      <c r="F36" s="123"/>
      <c r="G36" s="124"/>
    </row>
    <row r="37" spans="1:7" x14ac:dyDescent="0.2">
      <c r="A37" s="489"/>
      <c r="B37" s="490"/>
      <c r="C37" s="122"/>
      <c r="D37" s="64" t="s">
        <v>250</v>
      </c>
      <c r="E37" s="64" t="s">
        <v>251</v>
      </c>
      <c r="F37" s="123"/>
      <c r="G37" s="124"/>
    </row>
    <row r="38" spans="1:7" x14ac:dyDescent="0.2">
      <c r="A38" s="489"/>
      <c r="B38" s="490"/>
      <c r="C38" s="122"/>
      <c r="D38" s="369" t="s">
        <v>236</v>
      </c>
      <c r="E38" s="64" t="s">
        <v>237</v>
      </c>
      <c r="F38" s="123"/>
      <c r="G38" s="124"/>
    </row>
    <row r="39" spans="1:7" x14ac:dyDescent="0.2">
      <c r="A39" s="489"/>
      <c r="B39" s="490"/>
      <c r="C39" s="122"/>
      <c r="D39" s="369" t="s">
        <v>238</v>
      </c>
      <c r="E39" s="64" t="s">
        <v>239</v>
      </c>
      <c r="F39" s="123"/>
      <c r="G39" s="124"/>
    </row>
    <row r="40" spans="1:7" x14ac:dyDescent="0.2">
      <c r="A40" s="489"/>
      <c r="B40" s="490"/>
      <c r="C40" s="122"/>
      <c r="D40" s="369" t="s">
        <v>240</v>
      </c>
      <c r="E40" s="64" t="s">
        <v>241</v>
      </c>
      <c r="F40" s="123"/>
      <c r="G40" s="124"/>
    </row>
    <row r="41" spans="1:7" x14ac:dyDescent="0.2">
      <c r="A41" s="489"/>
      <c r="B41" s="490"/>
      <c r="C41" s="122"/>
      <c r="D41" s="369" t="s">
        <v>242</v>
      </c>
      <c r="E41" s="64" t="s">
        <v>243</v>
      </c>
      <c r="F41" s="123"/>
      <c r="G41" s="124"/>
    </row>
    <row r="42" spans="1:7" x14ac:dyDescent="0.2">
      <c r="A42" s="489"/>
      <c r="B42" s="490"/>
      <c r="C42" s="122"/>
      <c r="D42" s="64" t="s">
        <v>244</v>
      </c>
      <c r="E42" s="64" t="s">
        <v>245</v>
      </c>
      <c r="F42" s="123"/>
      <c r="G42" s="124"/>
    </row>
    <row r="43" spans="1:7" x14ac:dyDescent="0.2">
      <c r="A43" s="489"/>
      <c r="B43" s="490"/>
      <c r="C43" s="122"/>
      <c r="D43" s="64" t="s">
        <v>246</v>
      </c>
      <c r="E43" s="64" t="s">
        <v>247</v>
      </c>
      <c r="F43" s="64"/>
      <c r="G43" s="415"/>
    </row>
    <row r="44" spans="1:7" x14ac:dyDescent="0.2">
      <c r="A44" s="489"/>
      <c r="B44" s="490"/>
      <c r="C44" s="122"/>
      <c r="D44" s="64" t="s">
        <v>248</v>
      </c>
      <c r="E44" s="64" t="s">
        <v>249</v>
      </c>
      <c r="F44" s="64"/>
      <c r="G44" s="415"/>
    </row>
    <row r="45" spans="1:7" x14ac:dyDescent="0.2">
      <c r="A45" s="489"/>
      <c r="B45" s="490"/>
      <c r="C45" s="122"/>
      <c r="D45" s="123"/>
      <c r="E45" s="64"/>
      <c r="F45" s="64"/>
      <c r="G45" s="415"/>
    </row>
    <row r="46" spans="1:7" ht="12.75" customHeight="1" x14ac:dyDescent="0.2">
      <c r="A46" s="489"/>
      <c r="B46" s="490"/>
      <c r="C46" s="122"/>
      <c r="D46" s="369"/>
      <c r="E46" s="64"/>
      <c r="F46" s="123"/>
      <c r="G46" s="124"/>
    </row>
    <row r="47" spans="1:7" x14ac:dyDescent="0.2">
      <c r="A47" s="489"/>
      <c r="B47" s="490"/>
      <c r="C47" s="122"/>
      <c r="D47" s="369"/>
      <c r="E47" s="64"/>
      <c r="F47" s="123"/>
      <c r="G47" s="124"/>
    </row>
    <row r="48" spans="1:7" ht="12.75" customHeight="1" x14ac:dyDescent="0.2">
      <c r="A48" s="489"/>
      <c r="B48" s="490"/>
      <c r="C48" s="122"/>
      <c r="D48" s="64"/>
      <c r="E48" s="64"/>
      <c r="F48" s="123"/>
      <c r="G48" s="124"/>
    </row>
    <row r="49" spans="1:7" x14ac:dyDescent="0.2">
      <c r="A49" s="489"/>
      <c r="B49" s="490"/>
      <c r="C49" s="122"/>
      <c r="D49" s="64"/>
      <c r="E49" s="64"/>
      <c r="F49" s="123"/>
      <c r="G49" s="124"/>
    </row>
    <row r="50" spans="1:7" x14ac:dyDescent="0.2">
      <c r="A50" s="489"/>
      <c r="B50" s="490"/>
      <c r="C50" s="122"/>
      <c r="D50" s="64"/>
      <c r="E50" s="64"/>
      <c r="F50" s="123"/>
      <c r="G50" s="124"/>
    </row>
    <row r="51" spans="1:7" ht="13.5" thickBot="1" x14ac:dyDescent="0.25">
      <c r="A51" s="489"/>
      <c r="B51" s="490"/>
      <c r="C51" s="125"/>
      <c r="D51" s="416"/>
      <c r="E51" s="416"/>
      <c r="F51" s="126"/>
      <c r="G51" s="127"/>
    </row>
  </sheetData>
  <mergeCells count="8">
    <mergeCell ref="A6:A8"/>
    <mergeCell ref="A9:A10"/>
    <mergeCell ref="A11:A18"/>
    <mergeCell ref="A27:B51"/>
    <mergeCell ref="A19:A23"/>
    <mergeCell ref="A25:G25"/>
    <mergeCell ref="C26:D26"/>
    <mergeCell ref="D28:G28"/>
  </mergeCells>
  <hyperlinks>
    <hyperlink ref="D31" r:id="rId1"/>
    <hyperlink ref="D32" r:id="rId2"/>
  </hyperlinks>
  <pageMargins left="0.39370078740157483" right="0.39370078740157483" top="0.39370078740157483" bottom="0.39370078740157483" header="0.19685039370078741" footer="0"/>
  <pageSetup paperSize="9" scale="50" orientation="landscape" r:id="rId3"/>
  <headerFooter alignWithMargins="0">
    <oddHeader>&amp;L&amp;G&amp;C&amp;24Requirements, General Process Overview and Notes.</oddHeader>
    <oddFooter>&amp;L&amp;"Arial,Bold"EIRGRID Confidential - &amp;F&amp;R&amp;14Page &amp;P
&amp;D</oddFooter>
  </headerFooter>
  <drawing r:id="rId4"/>
  <legacyDrawing r:id="rId5"/>
  <legacyDrawingHF r:id="rId6"/>
  <oleObjects>
    <mc:AlternateContent xmlns:mc="http://schemas.openxmlformats.org/markup-compatibility/2006">
      <mc:Choice Requires="x14">
        <oleObject progId="Visio.Drawing.11" shapeId="35843" r:id="rId7">
          <objectPr defaultSize="0" autoPict="0" r:id="rId8">
            <anchor moveWithCells="1">
              <from>
                <xdr:col>2</xdr:col>
                <xdr:colOff>190500</xdr:colOff>
                <xdr:row>9</xdr:row>
                <xdr:rowOff>66675</xdr:rowOff>
              </from>
              <to>
                <xdr:col>8</xdr:col>
                <xdr:colOff>419100</xdr:colOff>
                <xdr:row>22</xdr:row>
                <xdr:rowOff>133350</xdr:rowOff>
              </to>
            </anchor>
          </objectPr>
        </oleObject>
      </mc:Choice>
      <mc:Fallback>
        <oleObject progId="Visio.Drawing.11" shapeId="35843" r:id="rId7"/>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C000"/>
    <pageSetUpPr fitToPage="1"/>
  </sheetPr>
  <dimension ref="A1:O28"/>
  <sheetViews>
    <sheetView view="pageBreakPreview" zoomScale="70" zoomScaleNormal="100" zoomScaleSheetLayoutView="70" workbookViewId="0">
      <selection activeCell="S15" sqref="S15"/>
    </sheetView>
  </sheetViews>
  <sheetFormatPr defaultRowHeight="12.75" x14ac:dyDescent="0.2"/>
  <cols>
    <col min="1" max="1" width="53.140625" bestFit="1" customWidth="1"/>
    <col min="2" max="2" width="13.28515625" customWidth="1"/>
    <col min="3" max="3" width="23" customWidth="1"/>
    <col min="4" max="4" width="19.42578125" customWidth="1"/>
    <col min="5" max="5" width="21.140625" customWidth="1"/>
    <col min="6" max="6" width="18.5703125" customWidth="1"/>
    <col min="7" max="8" width="19.140625" customWidth="1"/>
    <col min="9" max="9" width="20.140625" customWidth="1"/>
    <col min="10" max="10" width="12.42578125" customWidth="1"/>
    <col min="11" max="11" width="10.42578125" customWidth="1"/>
    <col min="13" max="13" width="12" customWidth="1"/>
    <col min="14" max="14" width="10.42578125" customWidth="1"/>
    <col min="15" max="15" width="9.85546875" customWidth="1"/>
  </cols>
  <sheetData>
    <row r="1" spans="1:15" ht="25.5" x14ac:dyDescent="0.2">
      <c r="A1" s="363" t="s">
        <v>157</v>
      </c>
      <c r="B1" s="360"/>
      <c r="C1" s="351" t="s">
        <v>158</v>
      </c>
      <c r="D1" s="361" t="s">
        <v>337</v>
      </c>
      <c r="E1" s="361" t="s">
        <v>338</v>
      </c>
      <c r="F1" s="361" t="s">
        <v>339</v>
      </c>
      <c r="G1" s="361" t="s">
        <v>339</v>
      </c>
      <c r="H1" s="361" t="s">
        <v>339</v>
      </c>
      <c r="I1" s="361" t="s">
        <v>339</v>
      </c>
      <c r="J1" s="362" t="s">
        <v>159</v>
      </c>
      <c r="K1" s="123"/>
      <c r="L1" s="123"/>
      <c r="M1" s="123"/>
      <c r="N1" s="123"/>
      <c r="O1" s="123"/>
    </row>
    <row r="2" spans="1:15" x14ac:dyDescent="0.2">
      <c r="A2" s="352" t="s">
        <v>135</v>
      </c>
      <c r="B2" s="333"/>
      <c r="C2" s="335"/>
      <c r="D2" s="336"/>
      <c r="E2" s="336"/>
      <c r="F2" s="337"/>
      <c r="G2" s="336"/>
      <c r="H2" s="337"/>
      <c r="I2" s="336"/>
      <c r="J2" s="353" t="s">
        <v>128</v>
      </c>
      <c r="K2" s="338"/>
      <c r="L2" s="338"/>
      <c r="M2" s="338"/>
      <c r="N2" s="338"/>
      <c r="O2" s="338"/>
    </row>
    <row r="3" spans="1:15" x14ac:dyDescent="0.2">
      <c r="A3" s="352" t="s">
        <v>160</v>
      </c>
      <c r="B3" s="333"/>
      <c r="C3" s="335"/>
      <c r="D3" s="336"/>
      <c r="E3" s="336"/>
      <c r="F3" s="337"/>
      <c r="G3" s="336"/>
      <c r="H3" s="337"/>
      <c r="I3" s="336"/>
      <c r="J3" s="354" t="s">
        <v>128</v>
      </c>
      <c r="K3" s="338"/>
      <c r="L3" s="338"/>
      <c r="M3" s="338"/>
      <c r="N3" s="338"/>
      <c r="O3" s="338"/>
    </row>
    <row r="4" spans="1:15" x14ac:dyDescent="0.2">
      <c r="A4" s="352" t="s">
        <v>161</v>
      </c>
      <c r="B4" s="333"/>
      <c r="C4" s="335"/>
      <c r="D4" s="336"/>
      <c r="E4" s="336"/>
      <c r="F4" s="337"/>
      <c r="G4" s="336"/>
      <c r="H4" s="337"/>
      <c r="I4" s="336"/>
      <c r="J4" s="354" t="s">
        <v>128</v>
      </c>
      <c r="K4" s="338"/>
      <c r="L4" s="338"/>
      <c r="M4" s="338"/>
      <c r="N4" s="338"/>
      <c r="O4" s="338"/>
    </row>
    <row r="5" spans="1:15" x14ac:dyDescent="0.2">
      <c r="A5" s="499" t="s">
        <v>162</v>
      </c>
      <c r="B5" s="339" t="s">
        <v>163</v>
      </c>
      <c r="C5" s="340"/>
      <c r="D5" s="340"/>
      <c r="E5" s="340"/>
      <c r="F5" s="340"/>
      <c r="G5" s="340"/>
      <c r="H5" s="340"/>
      <c r="I5" s="340"/>
      <c r="J5" s="355" t="s">
        <v>128</v>
      </c>
      <c r="K5" s="338"/>
      <c r="L5" s="338"/>
      <c r="M5" s="338"/>
      <c r="N5" s="338"/>
      <c r="O5" s="338"/>
    </row>
    <row r="6" spans="1:15" x14ac:dyDescent="0.2">
      <c r="A6" s="499"/>
      <c r="B6" s="339" t="s">
        <v>164</v>
      </c>
      <c r="C6" s="340"/>
      <c r="D6" s="340"/>
      <c r="E6" s="340"/>
      <c r="F6" s="340"/>
      <c r="G6" s="340"/>
      <c r="H6" s="340"/>
      <c r="I6" s="340"/>
      <c r="J6" s="355" t="s">
        <v>128</v>
      </c>
      <c r="K6" s="338"/>
      <c r="L6" s="338"/>
      <c r="M6" s="338"/>
      <c r="N6" s="338"/>
      <c r="O6" s="338"/>
    </row>
    <row r="7" spans="1:15" ht="15.75" customHeight="1" x14ac:dyDescent="0.2">
      <c r="A7" s="352" t="s">
        <v>165</v>
      </c>
      <c r="B7" s="339" t="s">
        <v>166</v>
      </c>
      <c r="C7" s="336"/>
      <c r="D7" s="336"/>
      <c r="E7" s="336"/>
      <c r="F7" s="336"/>
      <c r="G7" s="336"/>
      <c r="H7" s="336"/>
      <c r="I7" s="336"/>
      <c r="J7" s="353">
        <f t="shared" ref="J7:J12" si="0">SUM(C7:I7)</f>
        <v>0</v>
      </c>
      <c r="K7" s="338"/>
      <c r="L7" s="338"/>
      <c r="M7" s="338"/>
      <c r="N7" s="338"/>
      <c r="O7" s="338"/>
    </row>
    <row r="8" spans="1:15" ht="15" customHeight="1" x14ac:dyDescent="0.2">
      <c r="A8" s="420" t="s">
        <v>334</v>
      </c>
      <c r="B8" s="339" t="s">
        <v>166</v>
      </c>
      <c r="C8" s="341"/>
      <c r="D8" s="341"/>
      <c r="E8" s="341"/>
      <c r="F8" s="341"/>
      <c r="G8" s="341"/>
      <c r="H8" s="341"/>
      <c r="I8" s="341"/>
      <c r="J8" s="353">
        <f t="shared" si="0"/>
        <v>0</v>
      </c>
      <c r="K8" s="342"/>
      <c r="L8" s="342"/>
      <c r="M8" s="342"/>
      <c r="N8" s="342"/>
      <c r="O8" s="342"/>
    </row>
    <row r="9" spans="1:15" ht="17.25" customHeight="1" x14ac:dyDescent="0.2">
      <c r="A9" s="352" t="s">
        <v>167</v>
      </c>
      <c r="B9" s="339" t="s">
        <v>166</v>
      </c>
      <c r="C9" s="343"/>
      <c r="D9" s="343"/>
      <c r="E9" s="343"/>
      <c r="F9" s="343"/>
      <c r="G9" s="343"/>
      <c r="H9" s="343"/>
      <c r="I9" s="344"/>
      <c r="J9" s="353">
        <f t="shared" si="0"/>
        <v>0</v>
      </c>
      <c r="K9" s="345"/>
      <c r="L9" s="345"/>
      <c r="M9" s="345"/>
      <c r="N9" s="345"/>
      <c r="O9" s="345"/>
    </row>
    <row r="10" spans="1:15" ht="17.25" customHeight="1" x14ac:dyDescent="0.2">
      <c r="A10" s="352" t="s">
        <v>168</v>
      </c>
      <c r="B10" s="339" t="s">
        <v>166</v>
      </c>
      <c r="C10" s="343"/>
      <c r="D10" s="343"/>
      <c r="E10" s="343"/>
      <c r="F10" s="343"/>
      <c r="G10" s="343"/>
      <c r="H10" s="343"/>
      <c r="I10" s="344"/>
      <c r="J10" s="353">
        <f t="shared" si="0"/>
        <v>0</v>
      </c>
      <c r="K10" s="345"/>
      <c r="L10" s="345"/>
      <c r="M10" s="345"/>
      <c r="N10" s="345"/>
      <c r="O10" s="345"/>
    </row>
    <row r="11" spans="1:15" ht="30.75" customHeight="1" x14ac:dyDescent="0.2">
      <c r="A11" s="352" t="s">
        <v>169</v>
      </c>
      <c r="B11" s="339" t="s">
        <v>166</v>
      </c>
      <c r="C11" s="47"/>
      <c r="D11" s="47"/>
      <c r="E11" s="47"/>
      <c r="F11" s="47"/>
      <c r="G11" s="47"/>
      <c r="H11" s="47"/>
      <c r="I11" s="47"/>
      <c r="J11" s="353">
        <f t="shared" si="0"/>
        <v>0</v>
      </c>
      <c r="K11" s="123"/>
      <c r="L11" s="123"/>
      <c r="M11" s="123"/>
      <c r="N11" s="123"/>
      <c r="O11" s="123"/>
    </row>
    <row r="12" spans="1:15" ht="24.75" customHeight="1" x14ac:dyDescent="0.2">
      <c r="A12" s="352" t="s">
        <v>170</v>
      </c>
      <c r="B12" s="339" t="s">
        <v>166</v>
      </c>
      <c r="C12" s="47"/>
      <c r="D12" s="47"/>
      <c r="E12" s="47"/>
      <c r="F12" s="47"/>
      <c r="G12" s="47"/>
      <c r="H12" s="47"/>
      <c r="I12" s="47"/>
      <c r="J12" s="353">
        <f t="shared" si="0"/>
        <v>0</v>
      </c>
      <c r="K12" s="123"/>
      <c r="L12" s="123"/>
      <c r="M12" s="123"/>
      <c r="N12" s="123"/>
      <c r="O12" s="123"/>
    </row>
    <row r="13" spans="1:15" ht="18" customHeight="1" x14ac:dyDescent="0.2">
      <c r="A13" s="352" t="s">
        <v>171</v>
      </c>
      <c r="B13" s="339" t="s">
        <v>335</v>
      </c>
      <c r="C13" s="47"/>
      <c r="D13" s="47"/>
      <c r="E13" s="47"/>
      <c r="F13" s="47"/>
      <c r="G13" s="47"/>
      <c r="H13" s="47"/>
      <c r="I13" s="47"/>
      <c r="J13" s="353" t="s">
        <v>128</v>
      </c>
      <c r="K13" s="123"/>
      <c r="L13" s="123"/>
      <c r="M13" s="123"/>
      <c r="N13" s="123"/>
      <c r="O13" s="123"/>
    </row>
    <row r="14" spans="1:15" ht="19.5" customHeight="1" x14ac:dyDescent="0.2">
      <c r="A14" s="352" t="s">
        <v>173</v>
      </c>
      <c r="B14" s="339" t="s">
        <v>335</v>
      </c>
      <c r="C14" s="47"/>
      <c r="D14" s="47"/>
      <c r="E14" s="47"/>
      <c r="F14" s="47"/>
      <c r="G14" s="47"/>
      <c r="H14" s="47"/>
      <c r="I14" s="47"/>
      <c r="J14" s="353" t="s">
        <v>128</v>
      </c>
      <c r="K14" s="123"/>
      <c r="L14" s="123"/>
      <c r="M14" s="123"/>
      <c r="N14" s="123"/>
      <c r="O14" s="123"/>
    </row>
    <row r="15" spans="1:15" ht="19.5" customHeight="1" x14ac:dyDescent="0.2">
      <c r="A15" s="352" t="s">
        <v>174</v>
      </c>
      <c r="B15" s="339" t="s">
        <v>175</v>
      </c>
      <c r="C15" s="47"/>
      <c r="D15" s="47"/>
      <c r="E15" s="47"/>
      <c r="F15" s="47"/>
      <c r="G15" s="47"/>
      <c r="H15" s="47"/>
      <c r="I15" s="47"/>
      <c r="J15" s="353" t="s">
        <v>128</v>
      </c>
      <c r="K15" s="123"/>
      <c r="L15" s="123"/>
      <c r="M15" s="123"/>
      <c r="N15" s="123"/>
      <c r="O15" s="123"/>
    </row>
    <row r="16" spans="1:15" ht="19.5" customHeight="1" x14ac:dyDescent="0.2">
      <c r="A16" s="352" t="s">
        <v>176</v>
      </c>
      <c r="B16" s="339" t="s">
        <v>175</v>
      </c>
      <c r="C16" s="47"/>
      <c r="D16" s="47"/>
      <c r="E16" s="47"/>
      <c r="F16" s="47"/>
      <c r="G16" s="47"/>
      <c r="H16" s="47"/>
      <c r="I16" s="47"/>
      <c r="J16" s="353" t="s">
        <v>128</v>
      </c>
      <c r="K16" s="123"/>
      <c r="L16" s="123"/>
      <c r="M16" s="123"/>
      <c r="N16" s="123"/>
      <c r="O16" s="123"/>
    </row>
    <row r="17" spans="1:15" ht="19.5" customHeight="1" x14ac:dyDescent="0.2">
      <c r="A17" s="352" t="s">
        <v>177</v>
      </c>
      <c r="B17" s="339" t="s">
        <v>335</v>
      </c>
      <c r="C17" s="47"/>
      <c r="D17" s="196"/>
      <c r="E17" s="47"/>
      <c r="F17" s="47"/>
      <c r="G17" s="47"/>
      <c r="H17" s="47"/>
      <c r="I17" s="47"/>
      <c r="J17" s="353" t="s">
        <v>128</v>
      </c>
      <c r="K17" s="123"/>
      <c r="L17" s="123"/>
      <c r="M17" s="123"/>
      <c r="N17" s="123"/>
      <c r="O17" s="123"/>
    </row>
    <row r="18" spans="1:15" ht="21" customHeight="1" x14ac:dyDescent="0.2">
      <c r="A18" s="352" t="s">
        <v>178</v>
      </c>
      <c r="B18" s="339" t="s">
        <v>335</v>
      </c>
      <c r="C18" s="47"/>
      <c r="D18" s="47"/>
      <c r="E18" s="47"/>
      <c r="F18" s="47"/>
      <c r="G18" s="47"/>
      <c r="H18" s="47"/>
      <c r="I18" s="47"/>
      <c r="J18" s="353" t="s">
        <v>128</v>
      </c>
      <c r="K18" s="123"/>
      <c r="L18" s="123"/>
      <c r="M18" s="123"/>
      <c r="N18" s="123"/>
      <c r="O18" s="123"/>
    </row>
    <row r="19" spans="1:15" ht="38.25" x14ac:dyDescent="0.2">
      <c r="A19" s="499" t="s">
        <v>179</v>
      </c>
      <c r="B19" s="339" t="s">
        <v>180</v>
      </c>
      <c r="C19" s="47"/>
      <c r="D19" s="47"/>
      <c r="E19" s="47"/>
      <c r="F19" s="47"/>
      <c r="G19" s="47"/>
      <c r="H19" s="47"/>
      <c r="I19" s="47"/>
      <c r="J19" s="353" t="s">
        <v>128</v>
      </c>
      <c r="K19" s="123"/>
      <c r="L19" s="123"/>
      <c r="M19" s="123"/>
      <c r="N19" s="123"/>
      <c r="O19" s="123"/>
    </row>
    <row r="20" spans="1:15" ht="38.25" x14ac:dyDescent="0.2">
      <c r="A20" s="499"/>
      <c r="B20" s="339" t="s">
        <v>181</v>
      </c>
      <c r="C20" s="47"/>
      <c r="D20" s="47"/>
      <c r="E20" s="47"/>
      <c r="F20" s="47"/>
      <c r="G20" s="47"/>
      <c r="H20" s="47"/>
      <c r="I20" s="47"/>
      <c r="J20" s="353" t="s">
        <v>128</v>
      </c>
      <c r="K20" s="123"/>
      <c r="L20" s="123"/>
      <c r="M20" s="123"/>
      <c r="N20" s="123"/>
      <c r="O20" s="123"/>
    </row>
    <row r="21" spans="1:15" ht="25.5" x14ac:dyDescent="0.2">
      <c r="A21" s="499"/>
      <c r="B21" s="339" t="s">
        <v>182</v>
      </c>
      <c r="C21" s="47"/>
      <c r="D21" s="47"/>
      <c r="E21" s="47"/>
      <c r="F21" s="47"/>
      <c r="G21" s="47"/>
      <c r="H21" s="47"/>
      <c r="I21" s="47"/>
      <c r="J21" s="353" t="s">
        <v>128</v>
      </c>
      <c r="K21" s="123"/>
      <c r="L21" s="123"/>
      <c r="M21" s="123"/>
      <c r="N21" s="123"/>
      <c r="O21" s="123"/>
    </row>
    <row r="22" spans="1:15" ht="38.25" x14ac:dyDescent="0.2">
      <c r="A22" s="499" t="s">
        <v>183</v>
      </c>
      <c r="B22" s="339" t="s">
        <v>180</v>
      </c>
      <c r="C22" s="47"/>
      <c r="D22" s="47"/>
      <c r="E22" s="47"/>
      <c r="F22" s="47"/>
      <c r="G22" s="47"/>
      <c r="H22" s="47"/>
      <c r="I22" s="47"/>
      <c r="J22" s="353" t="s">
        <v>128</v>
      </c>
      <c r="K22" s="123"/>
      <c r="L22" s="123"/>
      <c r="M22" s="123"/>
      <c r="N22" s="123"/>
      <c r="O22" s="123"/>
    </row>
    <row r="23" spans="1:15" ht="38.25" x14ac:dyDescent="0.2">
      <c r="A23" s="500"/>
      <c r="B23" s="339" t="s">
        <v>181</v>
      </c>
      <c r="C23" s="47"/>
      <c r="D23" s="47"/>
      <c r="E23" s="47"/>
      <c r="F23" s="47"/>
      <c r="G23" s="47"/>
      <c r="H23" s="47"/>
      <c r="I23" s="47"/>
      <c r="J23" s="353" t="s">
        <v>128</v>
      </c>
      <c r="K23" s="123"/>
      <c r="L23" s="123"/>
      <c r="M23" s="123"/>
      <c r="N23" s="123"/>
      <c r="O23" s="123"/>
    </row>
    <row r="24" spans="1:15" ht="25.5" x14ac:dyDescent="0.2">
      <c r="A24" s="500"/>
      <c r="B24" s="339" t="s">
        <v>182</v>
      </c>
      <c r="C24" s="47"/>
      <c r="D24" s="47"/>
      <c r="E24" s="47"/>
      <c r="F24" s="47"/>
      <c r="G24" s="47"/>
      <c r="H24" s="47"/>
      <c r="I24" s="47"/>
      <c r="J24" s="353" t="s">
        <v>128</v>
      </c>
      <c r="K24" s="123"/>
      <c r="L24" s="123"/>
      <c r="M24" s="123"/>
      <c r="N24" s="123"/>
      <c r="O24" s="123"/>
    </row>
    <row r="25" spans="1:15" x14ac:dyDescent="0.2">
      <c r="A25" s="352" t="s">
        <v>184</v>
      </c>
      <c r="B25" s="339" t="s">
        <v>185</v>
      </c>
      <c r="C25" s="47"/>
      <c r="D25" s="47"/>
      <c r="E25" s="47"/>
      <c r="F25" s="47"/>
      <c r="G25" s="47"/>
      <c r="H25" s="47"/>
      <c r="I25" s="47"/>
      <c r="J25" s="353"/>
      <c r="K25" s="123"/>
      <c r="L25" s="123"/>
      <c r="M25" s="123"/>
      <c r="N25" s="123"/>
      <c r="O25" s="123"/>
    </row>
    <row r="26" spans="1:15" x14ac:dyDescent="0.2">
      <c r="A26" s="352" t="s">
        <v>186</v>
      </c>
      <c r="B26" s="339" t="s">
        <v>1</v>
      </c>
      <c r="C26" s="47"/>
      <c r="D26" s="47"/>
      <c r="E26" s="47"/>
      <c r="F26" s="47"/>
      <c r="G26" s="47"/>
      <c r="H26" s="47"/>
      <c r="I26" s="47"/>
      <c r="J26" s="353"/>
      <c r="K26" s="123"/>
      <c r="L26" s="123"/>
      <c r="M26" s="123"/>
      <c r="N26" s="123"/>
      <c r="O26" s="123"/>
    </row>
    <row r="27" spans="1:15" x14ac:dyDescent="0.2">
      <c r="A27" s="352" t="s">
        <v>187</v>
      </c>
      <c r="B27" s="339"/>
      <c r="C27" s="47"/>
      <c r="D27" s="47"/>
      <c r="E27" s="47"/>
      <c r="F27" s="47"/>
      <c r="G27" s="47"/>
      <c r="H27" s="47"/>
      <c r="I27" s="47"/>
      <c r="J27" s="353" t="s">
        <v>128</v>
      </c>
    </row>
    <row r="28" spans="1:15" ht="13.5" thickBot="1" x14ac:dyDescent="0.25">
      <c r="A28" s="356" t="s">
        <v>188</v>
      </c>
      <c r="B28" s="357" t="s">
        <v>189</v>
      </c>
      <c r="C28" s="358"/>
      <c r="D28" s="358"/>
      <c r="E28" s="358"/>
      <c r="F28" s="358"/>
      <c r="G28" s="358"/>
      <c r="H28" s="358"/>
      <c r="I28" s="358"/>
      <c r="J28" s="359" t="s">
        <v>128</v>
      </c>
    </row>
  </sheetData>
  <mergeCells count="3">
    <mergeCell ref="A5:A6"/>
    <mergeCell ref="A19:A21"/>
    <mergeCell ref="A22:A24"/>
  </mergeCells>
  <pageMargins left="0.70866141732283472" right="0.70866141732283472" top="0.74803149606299213" bottom="0.74803149606299213" header="0.31496062992125984" footer="0.31496062992125984"/>
  <pageSetup paperSize="9" scale="61" orientation="landscape" r:id="rId1"/>
  <headerFooter>
    <oddHeader>&amp;L&amp;G&amp;C&amp;A</oddHeader>
    <oddFooter>&amp;L&amp;"Arial,Bold"EIRGRID Confidential - &amp;F&amp;RPage &amp;P
&amp;D</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C000"/>
    <pageSetUpPr fitToPage="1"/>
  </sheetPr>
  <dimension ref="A1:Q88"/>
  <sheetViews>
    <sheetView view="pageBreakPreview" zoomScale="70" zoomScaleNormal="85" zoomScaleSheetLayoutView="70" workbookViewId="0">
      <selection activeCell="E10" sqref="E10"/>
    </sheetView>
  </sheetViews>
  <sheetFormatPr defaultRowHeight="12.75" x14ac:dyDescent="0.2"/>
  <cols>
    <col min="1" max="1" width="6.42578125" style="408" customWidth="1"/>
    <col min="2" max="2" width="1" style="409" customWidth="1"/>
    <col min="3" max="3" width="8.5703125" style="410" bestFit="1" customWidth="1"/>
    <col min="4" max="4" width="55" style="408" bestFit="1" customWidth="1"/>
    <col min="5" max="5" width="41.42578125" style="295" customWidth="1"/>
    <col min="6" max="6" width="1.85546875" style="295" customWidth="1"/>
    <col min="7" max="7" width="14" style="295" customWidth="1"/>
    <col min="8" max="8" width="18.140625" style="295" customWidth="1"/>
    <col min="9" max="9" width="3.42578125" style="409" customWidth="1"/>
    <col min="10" max="10" width="12.140625" style="295" customWidth="1"/>
    <col min="11" max="11" width="9.140625" style="295"/>
    <col min="12" max="12" width="11.85546875" style="295" hidden="1" customWidth="1"/>
    <col min="13" max="13" width="9.140625" style="295" hidden="1" customWidth="1"/>
    <col min="14" max="14" width="10.5703125" style="295" hidden="1" customWidth="1"/>
    <col min="15" max="16384" width="9.140625" style="295"/>
  </cols>
  <sheetData>
    <row r="1" spans="1:14" ht="18" x14ac:dyDescent="0.25">
      <c r="A1" s="384"/>
      <c r="B1" s="385"/>
      <c r="C1" s="386"/>
      <c r="D1" s="387"/>
      <c r="E1" s="388"/>
      <c r="F1" s="388"/>
      <c r="G1" s="388"/>
      <c r="H1" s="388"/>
      <c r="I1" s="385"/>
      <c r="J1" s="388"/>
      <c r="K1" s="425"/>
    </row>
    <row r="2" spans="1:14" x14ac:dyDescent="0.2">
      <c r="A2" s="502" t="str">
        <f>CONCATENATE('1) Signal List'!A1," &amp; Information and Contact Details to be sent by DSU to EirGrid (generator_testing@EirGrid.com)")</f>
        <v>XXXXX DSU &amp; Information and Contact Details to be sent by DSU to EirGrid (generator_testing@EirGrid.com)</v>
      </c>
      <c r="B2" s="503"/>
      <c r="C2" s="503"/>
      <c r="D2" s="503"/>
      <c r="E2" s="503"/>
      <c r="F2" s="503"/>
      <c r="G2" s="503"/>
      <c r="H2" s="503"/>
      <c r="I2" s="503"/>
      <c r="J2" s="503"/>
      <c r="K2" s="504"/>
    </row>
    <row r="3" spans="1:14" x14ac:dyDescent="0.2">
      <c r="A3" s="505"/>
      <c r="B3" s="506"/>
      <c r="C3" s="506"/>
      <c r="D3" s="506"/>
      <c r="E3" s="506"/>
      <c r="F3" s="506"/>
      <c r="G3" s="506"/>
      <c r="H3" s="506"/>
      <c r="I3" s="506"/>
      <c r="J3" s="506"/>
      <c r="K3" s="504"/>
    </row>
    <row r="4" spans="1:14" x14ac:dyDescent="0.2">
      <c r="A4" s="507" t="s">
        <v>100</v>
      </c>
      <c r="B4" s="508"/>
      <c r="C4" s="508"/>
      <c r="D4" s="508"/>
      <c r="E4" s="508"/>
      <c r="F4" s="508"/>
      <c r="G4" s="508"/>
      <c r="H4" s="508"/>
      <c r="I4" s="508"/>
      <c r="J4" s="508"/>
      <c r="K4" s="509"/>
    </row>
    <row r="5" spans="1:14" ht="13.5" thickBot="1" x14ac:dyDescent="0.25">
      <c r="A5" s="389"/>
      <c r="B5" s="390"/>
      <c r="C5" s="391"/>
      <c r="D5" s="392"/>
      <c r="E5" s="303"/>
      <c r="F5" s="303"/>
      <c r="G5" s="303"/>
      <c r="H5" s="303"/>
      <c r="I5" s="390"/>
      <c r="J5" s="303"/>
      <c r="K5" s="426"/>
    </row>
    <row r="6" spans="1:14" ht="21" customHeight="1" thickBot="1" x14ac:dyDescent="0.25">
      <c r="A6" s="389"/>
      <c r="B6" s="390"/>
      <c r="C6" s="391"/>
      <c r="D6" s="422" t="s">
        <v>284</v>
      </c>
      <c r="E6" s="393"/>
      <c r="F6" s="423"/>
      <c r="G6" s="423"/>
      <c r="H6" s="423"/>
      <c r="I6" s="423"/>
      <c r="J6" s="423"/>
      <c r="K6" s="426"/>
    </row>
    <row r="7" spans="1:14" ht="13.5" thickBot="1" x14ac:dyDescent="0.25">
      <c r="A7" s="389"/>
      <c r="B7" s="390"/>
      <c r="C7" s="391"/>
      <c r="D7" s="422"/>
      <c r="E7" s="423"/>
      <c r="F7" s="423"/>
      <c r="G7" s="423"/>
      <c r="H7" s="423"/>
      <c r="I7" s="423"/>
      <c r="J7" s="423"/>
      <c r="K7" s="426"/>
    </row>
    <row r="8" spans="1:14" ht="25.5" customHeight="1" thickBot="1" x14ac:dyDescent="0.25">
      <c r="A8" s="389"/>
      <c r="B8" s="390"/>
      <c r="C8" s="391"/>
      <c r="D8" s="422" t="s">
        <v>285</v>
      </c>
      <c r="E8" s="393"/>
      <c r="F8" s="510"/>
      <c r="G8" s="510"/>
      <c r="H8" s="511"/>
      <c r="I8" s="511"/>
      <c r="J8" s="511"/>
      <c r="K8" s="426"/>
      <c r="L8" s="394" t="s">
        <v>286</v>
      </c>
      <c r="N8" s="394" t="s">
        <v>287</v>
      </c>
    </row>
    <row r="9" spans="1:14" ht="13.5" thickBot="1" x14ac:dyDescent="0.25">
      <c r="A9" s="389"/>
      <c r="B9" s="390"/>
      <c r="C9" s="391"/>
      <c r="D9" s="422"/>
      <c r="E9" s="423"/>
      <c r="F9" s="423"/>
      <c r="G9" s="395"/>
      <c r="H9" s="423"/>
      <c r="I9" s="423"/>
      <c r="J9" s="423"/>
      <c r="K9" s="426"/>
      <c r="L9" s="295" t="s">
        <v>288</v>
      </c>
      <c r="M9" s="295" t="s">
        <v>289</v>
      </c>
      <c r="N9" s="394" t="s">
        <v>290</v>
      </c>
    </row>
    <row r="10" spans="1:14" ht="28.5" customHeight="1" thickBot="1" x14ac:dyDescent="0.25">
      <c r="A10" s="389"/>
      <c r="B10" s="390"/>
      <c r="C10" s="391"/>
      <c r="D10" s="422" t="s">
        <v>291</v>
      </c>
      <c r="E10" s="393" t="s">
        <v>300</v>
      </c>
      <c r="F10" s="501" t="s">
        <v>293</v>
      </c>
      <c r="G10" s="501"/>
      <c r="H10" s="396" t="str">
        <f>IF(E10="Karl O'Keeffe","(+353) 1 2370240",IF(E10="Colm MacManus","(+353) 1 23 70168
",IF(E10="Oisín Goulding","(+353) 1 2370327",IF(E10="C&amp;T Team","(+353) 1 2370583"))))</f>
        <v>(+353) 1 2370583</v>
      </c>
      <c r="I10" s="397"/>
      <c r="J10" s="397"/>
      <c r="K10" s="426"/>
      <c r="L10" s="295" t="s">
        <v>294</v>
      </c>
      <c r="M10" s="295" t="s">
        <v>295</v>
      </c>
    </row>
    <row r="11" spans="1:14" x14ac:dyDescent="0.2">
      <c r="A11" s="389"/>
      <c r="B11" s="390"/>
      <c r="C11" s="391"/>
      <c r="D11" s="398" t="s">
        <v>296</v>
      </c>
      <c r="E11" s="423"/>
      <c r="F11" s="421"/>
      <c r="G11" s="421"/>
      <c r="H11" s="399"/>
      <c r="I11" s="395"/>
      <c r="J11" s="395"/>
      <c r="K11" s="426"/>
      <c r="L11" s="295" t="s">
        <v>297</v>
      </c>
      <c r="M11" s="295" t="s">
        <v>292</v>
      </c>
    </row>
    <row r="12" spans="1:14" x14ac:dyDescent="0.2">
      <c r="A12" s="389"/>
      <c r="B12" s="390"/>
      <c r="C12" s="391"/>
      <c r="D12" s="398" t="s">
        <v>298</v>
      </c>
      <c r="E12" s="423"/>
      <c r="F12" s="421"/>
      <c r="G12" s="421"/>
      <c r="H12" s="399"/>
      <c r="I12" s="395"/>
      <c r="J12" s="395"/>
      <c r="K12" s="426"/>
      <c r="L12" s="394" t="s">
        <v>299</v>
      </c>
      <c r="M12" s="394" t="s">
        <v>300</v>
      </c>
    </row>
    <row r="13" spans="1:14" ht="13.5" thickBot="1" x14ac:dyDescent="0.25">
      <c r="A13" s="389"/>
      <c r="B13" s="390"/>
      <c r="C13" s="391"/>
      <c r="D13" s="422"/>
      <c r="E13" s="423"/>
      <c r="F13" s="302"/>
      <c r="G13" s="400"/>
      <c r="H13" s="399"/>
      <c r="I13" s="423"/>
      <c r="J13" s="423"/>
      <c r="K13" s="426"/>
    </row>
    <row r="14" spans="1:14" ht="31.5" customHeight="1" thickBot="1" x14ac:dyDescent="0.25">
      <c r="A14" s="389"/>
      <c r="B14" s="390"/>
      <c r="C14" s="391"/>
      <c r="D14" s="422" t="s">
        <v>301</v>
      </c>
      <c r="E14" s="401" t="s">
        <v>286</v>
      </c>
      <c r="F14" s="501" t="s">
        <v>293</v>
      </c>
      <c r="G14" s="501"/>
      <c r="H14" s="396" t="str">
        <f>IF(E14="ESBTS Team","(+353) 1 7027835",IF(E14="Frank Donnelly","(+353) 87 6789505",IF(E14="Liam Delany","(+353) 86 8114209",IF(E14="Nessan Heaslip","(+353) 87 2428420",IF(E14="Robert Groarke","(+353) 87 6622137")))))</f>
        <v>(+353) 1 7027835</v>
      </c>
      <c r="I14" s="395"/>
      <c r="J14" s="395"/>
      <c r="K14" s="426"/>
    </row>
    <row r="15" spans="1:14" ht="13.5" thickBot="1" x14ac:dyDescent="0.25">
      <c r="A15" s="389"/>
      <c r="B15" s="390"/>
      <c r="C15" s="391"/>
      <c r="D15" s="422"/>
      <c r="E15" s="423"/>
      <c r="F15" s="302"/>
      <c r="G15" s="400"/>
      <c r="H15" s="399"/>
      <c r="I15" s="423"/>
      <c r="J15" s="423"/>
      <c r="K15" s="426"/>
    </row>
    <row r="16" spans="1:14" ht="30.75" customHeight="1" thickBot="1" x14ac:dyDescent="0.25">
      <c r="A16" s="389"/>
      <c r="B16" s="390"/>
      <c r="C16" s="391"/>
      <c r="D16" s="422" t="s">
        <v>302</v>
      </c>
      <c r="E16" s="393" t="s">
        <v>286</v>
      </c>
      <c r="F16" s="501" t="s">
        <v>293</v>
      </c>
      <c r="G16" s="501"/>
      <c r="H16" s="396" t="str">
        <f>IF(E16="ESBTS Team","(+353) 1 7027835",IF(E16="Frank Donnelly","(+353) 87 6789505",IF(E16="Liam Delany","(+353) 86 8114209",IF(E16="Nessan Heaslip","(+353) 87 2428420",IF(E16="Robert Groarke","(+353) 87 6622137")))))</f>
        <v>(+353) 1 7027835</v>
      </c>
      <c r="I16" s="395"/>
      <c r="J16" s="395"/>
      <c r="K16" s="426"/>
    </row>
    <row r="17" spans="1:11" ht="13.5" thickBot="1" x14ac:dyDescent="0.25">
      <c r="A17" s="389"/>
      <c r="B17" s="390"/>
      <c r="C17" s="391"/>
      <c r="D17" s="398" t="s">
        <v>303</v>
      </c>
      <c r="E17" s="423"/>
      <c r="F17" s="421"/>
      <c r="G17" s="421"/>
      <c r="H17" s="402"/>
      <c r="I17" s="395"/>
      <c r="J17" s="395"/>
      <c r="K17" s="426"/>
    </row>
    <row r="18" spans="1:11" ht="13.5" thickBot="1" x14ac:dyDescent="0.25">
      <c r="A18" s="389"/>
      <c r="B18" s="390"/>
      <c r="C18" s="391"/>
      <c r="D18" s="422"/>
      <c r="E18" s="423"/>
      <c r="F18" s="421"/>
      <c r="G18" s="400"/>
      <c r="H18" s="403"/>
      <c r="I18" s="395"/>
      <c r="J18" s="395"/>
      <c r="K18" s="426"/>
    </row>
    <row r="19" spans="1:11" ht="13.5" thickBot="1" x14ac:dyDescent="0.25">
      <c r="A19" s="389"/>
      <c r="B19" s="390"/>
      <c r="C19" s="391"/>
      <c r="D19" s="422"/>
      <c r="E19" s="423"/>
      <c r="F19" s="421"/>
      <c r="G19" s="302"/>
      <c r="H19" s="423"/>
      <c r="I19" s="423"/>
      <c r="J19" s="423"/>
      <c r="K19" s="426"/>
    </row>
    <row r="20" spans="1:11" ht="33" customHeight="1" thickBot="1" x14ac:dyDescent="0.25">
      <c r="A20" s="389"/>
      <c r="B20" s="390"/>
      <c r="C20" s="391"/>
      <c r="D20" s="422" t="s">
        <v>312</v>
      </c>
      <c r="E20" s="393"/>
      <c r="F20" s="501" t="s">
        <v>293</v>
      </c>
      <c r="G20" s="501"/>
      <c r="H20" s="512" t="s">
        <v>304</v>
      </c>
      <c r="I20" s="513"/>
      <c r="J20" s="514"/>
      <c r="K20" s="426"/>
    </row>
    <row r="21" spans="1:11" x14ac:dyDescent="0.2">
      <c r="A21" s="389"/>
      <c r="B21" s="390"/>
      <c r="C21" s="391"/>
      <c r="D21" s="422"/>
      <c r="E21" s="423"/>
      <c r="F21" s="302"/>
      <c r="G21" s="400"/>
      <c r="H21" s="423"/>
      <c r="I21" s="423"/>
      <c r="J21" s="423"/>
      <c r="K21" s="426"/>
    </row>
    <row r="22" spans="1:11" ht="13.5" thickBot="1" x14ac:dyDescent="0.25">
      <c r="A22" s="389"/>
      <c r="B22" s="390"/>
      <c r="C22" s="391"/>
      <c r="D22" s="404"/>
      <c r="E22" s="423"/>
      <c r="F22" s="421"/>
      <c r="G22" s="400"/>
      <c r="H22" s="423"/>
      <c r="I22" s="423"/>
      <c r="J22" s="423"/>
      <c r="K22" s="426"/>
    </row>
    <row r="23" spans="1:11" ht="33.75" customHeight="1" thickBot="1" x14ac:dyDescent="0.25">
      <c r="A23" s="389"/>
      <c r="B23" s="390"/>
      <c r="C23" s="391"/>
      <c r="D23" s="422" t="s">
        <v>313</v>
      </c>
      <c r="E23" s="393"/>
      <c r="F23" s="501" t="s">
        <v>293</v>
      </c>
      <c r="G23" s="501"/>
      <c r="H23" s="512" t="s">
        <v>304</v>
      </c>
      <c r="I23" s="513"/>
      <c r="J23" s="514"/>
      <c r="K23" s="426"/>
    </row>
    <row r="24" spans="1:11" ht="13.5" thickBot="1" x14ac:dyDescent="0.25">
      <c r="A24" s="389"/>
      <c r="B24" s="390"/>
      <c r="C24" s="391"/>
      <c r="D24" s="423"/>
      <c r="E24" s="423"/>
      <c r="F24" s="510"/>
      <c r="G24" s="510"/>
      <c r="H24" s="423"/>
      <c r="I24" s="423"/>
      <c r="J24" s="423"/>
      <c r="K24" s="426"/>
    </row>
    <row r="25" spans="1:11" x14ac:dyDescent="0.2">
      <c r="A25" s="389"/>
      <c r="B25" s="390"/>
      <c r="C25" s="391"/>
      <c r="D25" s="515" t="s">
        <v>320</v>
      </c>
      <c r="E25" s="423"/>
      <c r="F25" s="423"/>
      <c r="G25" s="517" t="s">
        <v>305</v>
      </c>
      <c r="H25" s="423"/>
      <c r="I25" s="423"/>
      <c r="J25" s="423"/>
      <c r="K25" s="426"/>
    </row>
    <row r="26" spans="1:11" x14ac:dyDescent="0.2">
      <c r="A26" s="389"/>
      <c r="B26" s="390"/>
      <c r="C26" s="391"/>
      <c r="D26" s="516"/>
      <c r="E26" s="423"/>
      <c r="F26" s="423"/>
      <c r="G26" s="518"/>
      <c r="H26" s="423"/>
      <c r="I26" s="423"/>
      <c r="J26" s="423"/>
      <c r="K26" s="426"/>
    </row>
    <row r="27" spans="1:11" ht="13.5" thickBot="1" x14ac:dyDescent="0.25">
      <c r="A27" s="389"/>
      <c r="B27" s="390"/>
      <c r="C27" s="391"/>
      <c r="D27" s="516"/>
      <c r="E27" s="423"/>
      <c r="F27" s="423"/>
      <c r="G27" s="519"/>
      <c r="H27" s="423"/>
      <c r="I27" s="423"/>
      <c r="J27" s="423"/>
      <c r="K27" s="426"/>
    </row>
    <row r="28" spans="1:11" ht="13.5" thickBot="1" x14ac:dyDescent="0.25">
      <c r="A28" s="389"/>
      <c r="B28" s="390"/>
      <c r="C28" s="391"/>
      <c r="D28" s="424"/>
      <c r="E28" s="423"/>
      <c r="F28" s="423"/>
      <c r="G28" s="302"/>
      <c r="H28" s="423"/>
      <c r="I28" s="423"/>
      <c r="J28" s="423"/>
      <c r="K28" s="426"/>
    </row>
    <row r="29" spans="1:11" x14ac:dyDescent="0.2">
      <c r="A29" s="389"/>
      <c r="B29" s="390"/>
      <c r="C29" s="391"/>
      <c r="D29" s="515" t="s">
        <v>321</v>
      </c>
      <c r="E29" s="423"/>
      <c r="F29" s="423"/>
      <c r="G29" s="517" t="s">
        <v>306</v>
      </c>
      <c r="H29" s="423"/>
      <c r="I29" s="423"/>
      <c r="J29" s="423"/>
      <c r="K29" s="426"/>
    </row>
    <row r="30" spans="1:11" x14ac:dyDescent="0.2">
      <c r="A30" s="389"/>
      <c r="B30" s="390"/>
      <c r="C30" s="391"/>
      <c r="D30" s="516"/>
      <c r="E30" s="423"/>
      <c r="F30" s="423"/>
      <c r="G30" s="518"/>
      <c r="H30" s="423"/>
      <c r="I30" s="423"/>
      <c r="J30" s="423"/>
      <c r="K30" s="426"/>
    </row>
    <row r="31" spans="1:11" ht="13.5" thickBot="1" x14ac:dyDescent="0.25">
      <c r="A31" s="389"/>
      <c r="B31" s="390"/>
      <c r="C31" s="391"/>
      <c r="D31" s="516"/>
      <c r="E31" s="423"/>
      <c r="F31" s="423"/>
      <c r="G31" s="519"/>
      <c r="H31" s="423"/>
      <c r="I31" s="423"/>
      <c r="J31" s="423"/>
      <c r="K31" s="426"/>
    </row>
    <row r="32" spans="1:11" x14ac:dyDescent="0.2">
      <c r="A32" s="389"/>
      <c r="B32" s="390"/>
      <c r="C32" s="391"/>
      <c r="D32" s="422"/>
      <c r="E32" s="423"/>
      <c r="F32" s="423"/>
      <c r="G32" s="302"/>
      <c r="H32" s="423"/>
      <c r="I32" s="423"/>
      <c r="J32" s="423"/>
      <c r="K32" s="426"/>
    </row>
    <row r="33" spans="1:11" ht="13.5" thickBot="1" x14ac:dyDescent="0.25">
      <c r="A33" s="389"/>
      <c r="B33" s="390"/>
      <c r="C33" s="391"/>
      <c r="D33" s="422"/>
      <c r="E33" s="423"/>
      <c r="F33" s="423"/>
      <c r="G33" s="423"/>
      <c r="H33" s="423"/>
      <c r="I33" s="423"/>
      <c r="J33" s="423"/>
      <c r="K33" s="426"/>
    </row>
    <row r="34" spans="1:11" ht="40.5" customHeight="1" thickBot="1" x14ac:dyDescent="0.25">
      <c r="A34" s="389"/>
      <c r="B34" s="390"/>
      <c r="C34" s="391"/>
      <c r="D34" s="422" t="s">
        <v>314</v>
      </c>
      <c r="E34" s="531" t="s">
        <v>340</v>
      </c>
      <c r="F34" s="532"/>
      <c r="G34" s="532"/>
      <c r="H34" s="532"/>
      <c r="I34" s="532"/>
      <c r="J34" s="533"/>
      <c r="K34" s="426"/>
    </row>
    <row r="35" spans="1:11" ht="13.5" thickBot="1" x14ac:dyDescent="0.25">
      <c r="A35" s="389"/>
      <c r="B35" s="390"/>
      <c r="C35" s="391"/>
      <c r="D35" s="303"/>
      <c r="E35" s="303"/>
      <c r="F35" s="303"/>
      <c r="G35" s="303"/>
      <c r="H35" s="303"/>
      <c r="I35" s="390"/>
      <c r="J35" s="303"/>
      <c r="K35" s="426"/>
    </row>
    <row r="36" spans="1:11" x14ac:dyDescent="0.2">
      <c r="A36" s="389"/>
      <c r="B36" s="390"/>
      <c r="C36" s="391"/>
      <c r="D36" s="297" t="s">
        <v>307</v>
      </c>
      <c r="E36" s="534" t="s">
        <v>315</v>
      </c>
      <c r="F36" s="535"/>
      <c r="G36" s="535"/>
      <c r="H36" s="535"/>
      <c r="I36" s="535"/>
      <c r="J36" s="536"/>
      <c r="K36" s="426"/>
    </row>
    <row r="37" spans="1:11" x14ac:dyDescent="0.2">
      <c r="A37" s="389"/>
      <c r="B37" s="390"/>
      <c r="C37" s="391"/>
      <c r="D37" s="297"/>
      <c r="E37" s="537"/>
      <c r="F37" s="538"/>
      <c r="G37" s="538"/>
      <c r="H37" s="538"/>
      <c r="I37" s="538"/>
      <c r="J37" s="539"/>
      <c r="K37" s="426"/>
    </row>
    <row r="38" spans="1:11" ht="13.5" thickBot="1" x14ac:dyDescent="0.25">
      <c r="A38" s="389"/>
      <c r="B38" s="390"/>
      <c r="C38" s="391"/>
      <c r="D38" s="297"/>
      <c r="E38" s="540"/>
      <c r="F38" s="541"/>
      <c r="G38" s="541"/>
      <c r="H38" s="541"/>
      <c r="I38" s="541"/>
      <c r="J38" s="542"/>
      <c r="K38" s="426"/>
    </row>
    <row r="39" spans="1:11" x14ac:dyDescent="0.2">
      <c r="A39" s="389"/>
      <c r="B39" s="390"/>
      <c r="C39" s="391"/>
      <c r="D39" s="303"/>
      <c r="E39" s="303"/>
      <c r="F39" s="303"/>
      <c r="G39" s="303"/>
      <c r="H39" s="303"/>
      <c r="I39" s="390"/>
      <c r="J39" s="303"/>
      <c r="K39" s="426"/>
    </row>
    <row r="40" spans="1:11" ht="13.5" customHeight="1" thickBot="1" x14ac:dyDescent="0.25">
      <c r="A40" s="389"/>
      <c r="B40" s="390"/>
      <c r="C40" s="391"/>
      <c r="D40" s="520" t="s">
        <v>308</v>
      </c>
      <c r="E40" s="303"/>
      <c r="F40" s="303"/>
      <c r="G40" s="303"/>
      <c r="H40" s="303"/>
      <c r="I40" s="390"/>
      <c r="J40" s="303"/>
      <c r="K40" s="426"/>
    </row>
    <row r="41" spans="1:11" ht="12.75" customHeight="1" x14ac:dyDescent="0.2">
      <c r="A41" s="389"/>
      <c r="B41" s="390"/>
      <c r="C41" s="391"/>
      <c r="D41" s="521"/>
      <c r="E41" s="522" t="s">
        <v>309</v>
      </c>
      <c r="F41" s="523"/>
      <c r="G41" s="523"/>
      <c r="H41" s="523"/>
      <c r="I41" s="523"/>
      <c r="J41" s="523"/>
      <c r="K41" s="524"/>
    </row>
    <row r="42" spans="1:11" x14ac:dyDescent="0.2">
      <c r="A42" s="389"/>
      <c r="B42" s="390"/>
      <c r="C42" s="391"/>
      <c r="D42" s="303"/>
      <c r="E42" s="525"/>
      <c r="F42" s="526"/>
      <c r="G42" s="526"/>
      <c r="H42" s="526"/>
      <c r="I42" s="526"/>
      <c r="J42" s="526"/>
      <c r="K42" s="527"/>
    </row>
    <row r="43" spans="1:11" x14ac:dyDescent="0.2">
      <c r="A43" s="389"/>
      <c r="B43" s="390"/>
      <c r="C43" s="391"/>
      <c r="D43" s="297"/>
      <c r="E43" s="525"/>
      <c r="F43" s="526"/>
      <c r="G43" s="526"/>
      <c r="H43" s="526"/>
      <c r="I43" s="526"/>
      <c r="J43" s="526"/>
      <c r="K43" s="527"/>
    </row>
    <row r="44" spans="1:11" ht="25.5" customHeight="1" x14ac:dyDescent="0.2">
      <c r="A44" s="389"/>
      <c r="B44" s="390"/>
      <c r="C44" s="391"/>
      <c r="D44" s="405"/>
      <c r="E44" s="525"/>
      <c r="F44" s="526"/>
      <c r="G44" s="526"/>
      <c r="H44" s="526"/>
      <c r="I44" s="526"/>
      <c r="J44" s="526"/>
      <c r="K44" s="527"/>
    </row>
    <row r="45" spans="1:11" x14ac:dyDescent="0.2">
      <c r="A45" s="389"/>
      <c r="B45" s="390"/>
      <c r="C45" s="391"/>
      <c r="D45" s="405"/>
      <c r="E45" s="525"/>
      <c r="F45" s="526"/>
      <c r="G45" s="526"/>
      <c r="H45" s="526"/>
      <c r="I45" s="526"/>
      <c r="J45" s="526"/>
      <c r="K45" s="527"/>
    </row>
    <row r="46" spans="1:11" x14ac:dyDescent="0.2">
      <c r="A46" s="389"/>
      <c r="B46" s="390"/>
      <c r="C46" s="391"/>
      <c r="D46" s="405"/>
      <c r="E46" s="525"/>
      <c r="F46" s="526"/>
      <c r="G46" s="526"/>
      <c r="H46" s="526"/>
      <c r="I46" s="526"/>
      <c r="J46" s="526"/>
      <c r="K46" s="527"/>
    </row>
    <row r="47" spans="1:11" ht="25.5" customHeight="1" x14ac:dyDescent="0.2">
      <c r="A47" s="389"/>
      <c r="B47" s="390"/>
      <c r="C47" s="391"/>
      <c r="D47" s="405"/>
      <c r="E47" s="525"/>
      <c r="F47" s="526"/>
      <c r="G47" s="526"/>
      <c r="H47" s="526"/>
      <c r="I47" s="526"/>
      <c r="J47" s="526"/>
      <c r="K47" s="527"/>
    </row>
    <row r="48" spans="1:11" ht="13.5" thickBot="1" x14ac:dyDescent="0.25">
      <c r="A48" s="389"/>
      <c r="B48" s="390"/>
      <c r="C48" s="391"/>
      <c r="D48" s="405"/>
      <c r="E48" s="543"/>
      <c r="F48" s="544"/>
      <c r="G48" s="544"/>
      <c r="H48" s="544"/>
      <c r="I48" s="544"/>
      <c r="J48" s="544"/>
      <c r="K48" s="545"/>
    </row>
    <row r="49" spans="1:17" ht="13.5" thickBot="1" x14ac:dyDescent="0.25">
      <c r="A49" s="389"/>
      <c r="B49" s="390"/>
      <c r="C49" s="391"/>
      <c r="D49" s="406"/>
      <c r="E49" s="303"/>
      <c r="F49" s="303"/>
      <c r="G49" s="303"/>
      <c r="H49" s="303"/>
      <c r="I49" s="390"/>
      <c r="J49" s="303"/>
      <c r="K49" s="426"/>
    </row>
    <row r="50" spans="1:17" ht="12.75" customHeight="1" x14ac:dyDescent="0.2">
      <c r="A50" s="389"/>
      <c r="B50" s="390"/>
      <c r="C50" s="391"/>
      <c r="D50" s="520" t="s">
        <v>310</v>
      </c>
      <c r="E50" s="522" t="s">
        <v>311</v>
      </c>
      <c r="F50" s="523"/>
      <c r="G50" s="523"/>
      <c r="H50" s="523"/>
      <c r="I50" s="523"/>
      <c r="J50" s="523"/>
      <c r="K50" s="524"/>
    </row>
    <row r="51" spans="1:17" x14ac:dyDescent="0.2">
      <c r="A51" s="389"/>
      <c r="B51" s="390"/>
      <c r="C51" s="391"/>
      <c r="D51" s="521"/>
      <c r="E51" s="525"/>
      <c r="F51" s="526"/>
      <c r="G51" s="526"/>
      <c r="H51" s="526"/>
      <c r="I51" s="526"/>
      <c r="J51" s="526"/>
      <c r="K51" s="527"/>
    </row>
    <row r="52" spans="1:17" ht="15" x14ac:dyDescent="0.2">
      <c r="A52" s="389"/>
      <c r="B52" s="390"/>
      <c r="C52" s="391"/>
      <c r="D52" s="407"/>
      <c r="E52" s="525"/>
      <c r="F52" s="526"/>
      <c r="G52" s="526"/>
      <c r="H52" s="526"/>
      <c r="I52" s="526"/>
      <c r="J52" s="526"/>
      <c r="K52" s="527"/>
    </row>
    <row r="53" spans="1:17" x14ac:dyDescent="0.2">
      <c r="A53" s="389"/>
      <c r="B53" s="390"/>
      <c r="C53" s="391"/>
      <c r="D53" s="405"/>
      <c r="E53" s="525"/>
      <c r="F53" s="526"/>
      <c r="G53" s="526"/>
      <c r="H53" s="526"/>
      <c r="I53" s="526"/>
      <c r="J53" s="526"/>
      <c r="K53" s="527"/>
    </row>
    <row r="54" spans="1:17" x14ac:dyDescent="0.2">
      <c r="A54" s="389"/>
      <c r="B54" s="390"/>
      <c r="C54" s="391"/>
      <c r="D54" s="405"/>
      <c r="E54" s="525"/>
      <c r="F54" s="526"/>
      <c r="G54" s="526"/>
      <c r="H54" s="526"/>
      <c r="I54" s="526"/>
      <c r="J54" s="526"/>
      <c r="K54" s="527"/>
    </row>
    <row r="55" spans="1:17" x14ac:dyDescent="0.2">
      <c r="A55" s="389"/>
      <c r="B55" s="390"/>
      <c r="C55" s="391"/>
      <c r="D55" s="405"/>
      <c r="E55" s="525"/>
      <c r="F55" s="526"/>
      <c r="G55" s="526"/>
      <c r="H55" s="526"/>
      <c r="I55" s="526"/>
      <c r="J55" s="526"/>
      <c r="K55" s="527"/>
    </row>
    <row r="56" spans="1:17" ht="13.5" thickBot="1" x14ac:dyDescent="0.25">
      <c r="A56" s="389"/>
      <c r="B56" s="390"/>
      <c r="C56" s="391"/>
      <c r="D56" s="405"/>
      <c r="E56" s="528"/>
      <c r="F56" s="529"/>
      <c r="G56" s="529"/>
      <c r="H56" s="529"/>
      <c r="I56" s="529"/>
      <c r="J56" s="529"/>
      <c r="K56" s="530"/>
    </row>
    <row r="57" spans="1:17" x14ac:dyDescent="0.2">
      <c r="A57" s="389"/>
      <c r="B57" s="390"/>
      <c r="C57" s="391"/>
      <c r="D57" s="405"/>
      <c r="E57" s="303"/>
      <c r="F57" s="303"/>
      <c r="G57" s="303"/>
      <c r="H57" s="303"/>
      <c r="I57" s="390"/>
      <c r="J57" s="303"/>
      <c r="K57" s="426"/>
    </row>
    <row r="58" spans="1:17" ht="13.5" thickBot="1" x14ac:dyDescent="0.25">
      <c r="A58" s="428"/>
      <c r="B58" s="429"/>
      <c r="C58" s="430"/>
      <c r="D58" s="431"/>
      <c r="E58" s="432"/>
      <c r="F58" s="432"/>
      <c r="G58" s="432"/>
      <c r="H58" s="432"/>
      <c r="I58" s="429"/>
      <c r="J58" s="432"/>
      <c r="K58" s="427"/>
    </row>
    <row r="59" spans="1:17" x14ac:dyDescent="0.2">
      <c r="A59" s="389"/>
      <c r="B59" s="390"/>
      <c r="C59" s="391"/>
      <c r="D59" s="406"/>
      <c r="E59" s="406"/>
      <c r="F59" s="303"/>
      <c r="G59" s="303"/>
      <c r="H59" s="303"/>
      <c r="I59" s="390"/>
      <c r="J59" s="303"/>
      <c r="K59" s="303"/>
      <c r="L59" s="303"/>
      <c r="M59" s="303"/>
      <c r="N59" s="303"/>
      <c r="O59" s="303"/>
      <c r="P59" s="303"/>
      <c r="Q59" s="303"/>
    </row>
    <row r="60" spans="1:17" x14ac:dyDescent="0.2">
      <c r="A60" s="389"/>
      <c r="B60" s="390"/>
      <c r="C60" s="391"/>
      <c r="D60" s="405"/>
      <c r="E60" s="303"/>
      <c r="F60" s="303"/>
      <c r="G60" s="303"/>
      <c r="H60" s="303"/>
      <c r="I60" s="390"/>
      <c r="J60" s="303"/>
      <c r="K60" s="303"/>
      <c r="L60" s="303"/>
      <c r="M60" s="303"/>
      <c r="N60" s="303"/>
      <c r="O60" s="303"/>
      <c r="P60" s="303"/>
      <c r="Q60" s="303"/>
    </row>
    <row r="61" spans="1:17" x14ac:dyDescent="0.2">
      <c r="A61" s="389"/>
      <c r="B61" s="390"/>
      <c r="C61" s="391"/>
      <c r="D61" s="390"/>
      <c r="E61" s="390"/>
      <c r="F61" s="303"/>
      <c r="G61" s="303"/>
      <c r="H61" s="303"/>
      <c r="I61" s="390"/>
      <c r="J61" s="303"/>
      <c r="K61" s="303"/>
      <c r="L61" s="303"/>
      <c r="M61" s="303"/>
      <c r="N61" s="303"/>
      <c r="O61" s="303"/>
      <c r="P61" s="303"/>
      <c r="Q61" s="303"/>
    </row>
    <row r="62" spans="1:17" x14ac:dyDescent="0.2">
      <c r="A62" s="389"/>
      <c r="B62" s="390"/>
      <c r="C62" s="391"/>
      <c r="D62" s="405"/>
      <c r="E62" s="303"/>
      <c r="F62" s="303"/>
      <c r="G62" s="303"/>
      <c r="H62" s="303"/>
      <c r="I62" s="390"/>
      <c r="J62" s="303"/>
      <c r="K62" s="303"/>
      <c r="L62" s="303"/>
      <c r="M62" s="303"/>
      <c r="N62" s="303"/>
      <c r="O62" s="303"/>
      <c r="P62" s="303"/>
      <c r="Q62" s="303"/>
    </row>
    <row r="63" spans="1:17" x14ac:dyDescent="0.2">
      <c r="A63" s="389"/>
      <c r="B63" s="390"/>
      <c r="C63" s="391"/>
      <c r="D63" s="405"/>
      <c r="E63" s="303"/>
      <c r="F63" s="303"/>
      <c r="G63" s="303"/>
      <c r="H63" s="303"/>
      <c r="I63" s="390"/>
      <c r="J63" s="303"/>
      <c r="K63" s="303"/>
      <c r="L63" s="303"/>
      <c r="M63" s="303"/>
      <c r="N63" s="303"/>
      <c r="O63" s="303"/>
      <c r="P63" s="303"/>
      <c r="Q63" s="303"/>
    </row>
    <row r="64" spans="1:17" x14ac:dyDescent="0.2">
      <c r="A64" s="389"/>
      <c r="B64" s="390"/>
      <c r="C64" s="391"/>
      <c r="D64" s="405"/>
      <c r="E64" s="303"/>
      <c r="F64" s="303"/>
      <c r="G64" s="303"/>
      <c r="H64" s="303"/>
      <c r="I64" s="390"/>
      <c r="J64" s="303"/>
      <c r="K64" s="303"/>
      <c r="L64" s="303"/>
      <c r="M64" s="303"/>
      <c r="N64" s="303"/>
      <c r="O64" s="303"/>
      <c r="P64" s="303"/>
      <c r="Q64" s="303"/>
    </row>
    <row r="65" spans="1:17" x14ac:dyDescent="0.2">
      <c r="A65" s="389"/>
      <c r="B65" s="390"/>
      <c r="C65" s="391"/>
      <c r="D65" s="405"/>
      <c r="E65" s="303"/>
      <c r="F65" s="303"/>
      <c r="G65" s="303"/>
      <c r="H65" s="303"/>
      <c r="I65" s="390"/>
      <c r="J65" s="303"/>
      <c r="K65" s="303"/>
      <c r="L65" s="303"/>
      <c r="M65" s="303"/>
      <c r="N65" s="303"/>
      <c r="O65" s="303"/>
      <c r="P65" s="303"/>
      <c r="Q65" s="303"/>
    </row>
    <row r="66" spans="1:17" x14ac:dyDescent="0.2">
      <c r="A66" s="389"/>
      <c r="B66" s="390"/>
      <c r="C66" s="391"/>
      <c r="D66" s="405"/>
      <c r="E66" s="303"/>
      <c r="F66" s="303"/>
      <c r="G66" s="303"/>
      <c r="H66" s="303"/>
      <c r="I66" s="390"/>
      <c r="J66" s="303"/>
      <c r="K66" s="303"/>
      <c r="L66" s="303"/>
      <c r="M66" s="303"/>
      <c r="N66" s="303"/>
      <c r="O66" s="303"/>
      <c r="P66" s="303"/>
      <c r="Q66" s="303"/>
    </row>
    <row r="67" spans="1:17" x14ac:dyDescent="0.2">
      <c r="A67" s="389"/>
      <c r="B67" s="390"/>
      <c r="C67" s="391"/>
      <c r="D67" s="405"/>
      <c r="E67" s="303"/>
      <c r="F67" s="303"/>
      <c r="G67" s="303"/>
      <c r="H67" s="303"/>
      <c r="I67" s="390"/>
      <c r="J67" s="303"/>
      <c r="K67" s="303"/>
      <c r="L67" s="303"/>
      <c r="M67" s="303"/>
      <c r="N67" s="303"/>
      <c r="O67" s="303"/>
      <c r="P67" s="303"/>
      <c r="Q67" s="303"/>
    </row>
    <row r="68" spans="1:17" x14ac:dyDescent="0.2">
      <c r="A68" s="389"/>
      <c r="B68" s="390"/>
      <c r="C68" s="391"/>
      <c r="D68" s="405"/>
      <c r="E68" s="303"/>
      <c r="F68" s="303"/>
      <c r="G68" s="303"/>
      <c r="H68" s="303"/>
      <c r="I68" s="390"/>
      <c r="J68" s="303"/>
      <c r="K68" s="303"/>
      <c r="L68" s="303"/>
      <c r="M68" s="303"/>
      <c r="N68" s="303"/>
      <c r="O68" s="303"/>
      <c r="P68" s="303"/>
      <c r="Q68" s="303"/>
    </row>
    <row r="69" spans="1:17" x14ac:dyDescent="0.2">
      <c r="A69" s="389"/>
      <c r="B69" s="390"/>
      <c r="C69" s="391"/>
      <c r="D69" s="405"/>
      <c r="E69" s="303"/>
      <c r="F69" s="303"/>
      <c r="G69" s="303"/>
      <c r="H69" s="303"/>
      <c r="I69" s="390"/>
      <c r="J69" s="303"/>
      <c r="K69" s="303"/>
      <c r="L69" s="303"/>
      <c r="M69" s="303"/>
      <c r="N69" s="303"/>
      <c r="O69" s="303"/>
      <c r="P69" s="303"/>
      <c r="Q69" s="303"/>
    </row>
    <row r="70" spans="1:17" x14ac:dyDescent="0.2">
      <c r="A70" s="389"/>
      <c r="B70" s="390"/>
      <c r="C70" s="391"/>
      <c r="D70" s="405"/>
      <c r="E70" s="303"/>
      <c r="F70" s="303"/>
      <c r="G70" s="303"/>
      <c r="H70" s="303"/>
      <c r="I70" s="390"/>
      <c r="J70" s="303"/>
      <c r="K70" s="303"/>
      <c r="L70" s="303"/>
      <c r="M70" s="303"/>
      <c r="N70" s="303"/>
      <c r="O70" s="303"/>
      <c r="P70" s="303"/>
      <c r="Q70" s="303"/>
    </row>
    <row r="71" spans="1:17" x14ac:dyDescent="0.2">
      <c r="A71" s="389"/>
      <c r="B71" s="390"/>
      <c r="C71" s="391"/>
      <c r="D71" s="405"/>
      <c r="E71" s="303"/>
      <c r="F71" s="303"/>
      <c r="G71" s="303"/>
      <c r="H71" s="303"/>
      <c r="I71" s="390"/>
      <c r="J71" s="303"/>
      <c r="K71" s="303"/>
      <c r="L71" s="303"/>
      <c r="M71" s="303"/>
      <c r="N71" s="303"/>
      <c r="O71" s="303"/>
      <c r="P71" s="303"/>
      <c r="Q71" s="303"/>
    </row>
    <row r="72" spans="1:17" x14ac:dyDescent="0.2">
      <c r="A72" s="389"/>
      <c r="B72" s="390"/>
      <c r="C72" s="391"/>
      <c r="D72" s="405"/>
      <c r="E72" s="303"/>
      <c r="F72" s="303"/>
      <c r="G72" s="303"/>
      <c r="H72" s="303"/>
      <c r="I72" s="390"/>
      <c r="J72" s="303"/>
      <c r="K72" s="303"/>
      <c r="L72" s="303"/>
      <c r="M72" s="303"/>
      <c r="N72" s="303"/>
      <c r="O72" s="303"/>
      <c r="P72" s="303"/>
      <c r="Q72" s="303"/>
    </row>
    <row r="73" spans="1:17" x14ac:dyDescent="0.2">
      <c r="A73" s="389"/>
      <c r="B73" s="390"/>
      <c r="C73" s="391"/>
      <c r="D73" s="405"/>
      <c r="E73" s="303"/>
      <c r="F73" s="303"/>
      <c r="G73" s="303"/>
      <c r="H73" s="303"/>
      <c r="I73" s="390"/>
      <c r="J73" s="303"/>
      <c r="K73" s="303"/>
      <c r="L73" s="303"/>
      <c r="M73" s="303"/>
      <c r="N73" s="303"/>
      <c r="O73" s="303"/>
      <c r="P73" s="303"/>
      <c r="Q73" s="303"/>
    </row>
    <row r="74" spans="1:17" x14ac:dyDescent="0.2">
      <c r="A74" s="389"/>
      <c r="B74" s="390"/>
      <c r="C74" s="391"/>
      <c r="D74" s="405"/>
      <c r="E74" s="303"/>
      <c r="F74" s="303"/>
      <c r="G74" s="303"/>
      <c r="H74" s="303"/>
      <c r="I74" s="390"/>
      <c r="J74" s="303"/>
      <c r="K74" s="303"/>
      <c r="L74" s="303"/>
      <c r="M74" s="303"/>
      <c r="N74" s="303"/>
      <c r="O74" s="303"/>
      <c r="P74" s="303"/>
      <c r="Q74" s="303"/>
    </row>
    <row r="75" spans="1:17" x14ac:dyDescent="0.2">
      <c r="A75" s="389"/>
      <c r="B75" s="390"/>
      <c r="C75" s="391"/>
      <c r="D75" s="405"/>
      <c r="E75" s="303"/>
      <c r="F75" s="303"/>
      <c r="G75" s="303"/>
      <c r="H75" s="303"/>
      <c r="I75" s="390"/>
      <c r="J75" s="303"/>
      <c r="K75" s="303"/>
      <c r="L75" s="303"/>
      <c r="M75" s="303"/>
      <c r="N75" s="303"/>
      <c r="O75" s="303"/>
      <c r="P75" s="303"/>
      <c r="Q75" s="303"/>
    </row>
    <row r="76" spans="1:17" x14ac:dyDescent="0.2">
      <c r="A76" s="389"/>
      <c r="B76" s="390"/>
      <c r="C76" s="391"/>
      <c r="D76" s="405"/>
      <c r="E76" s="303"/>
      <c r="F76" s="303"/>
      <c r="G76" s="303"/>
      <c r="H76" s="303"/>
      <c r="I76" s="390"/>
      <c r="J76" s="303"/>
      <c r="K76" s="303"/>
      <c r="L76" s="303"/>
      <c r="M76" s="303"/>
      <c r="N76" s="303"/>
      <c r="O76" s="303"/>
      <c r="P76" s="303"/>
      <c r="Q76" s="303"/>
    </row>
    <row r="77" spans="1:17" x14ac:dyDescent="0.2">
      <c r="A77" s="389"/>
      <c r="B77" s="390"/>
      <c r="C77" s="391"/>
      <c r="D77" s="405"/>
      <c r="E77" s="303"/>
      <c r="F77" s="303"/>
      <c r="G77" s="303"/>
      <c r="H77" s="303"/>
      <c r="I77" s="390"/>
      <c r="J77" s="303"/>
      <c r="K77" s="303"/>
      <c r="L77" s="303"/>
      <c r="M77" s="303"/>
      <c r="N77" s="303"/>
      <c r="O77" s="303"/>
      <c r="P77" s="303"/>
      <c r="Q77" s="303"/>
    </row>
    <row r="78" spans="1:17" x14ac:dyDescent="0.2">
      <c r="A78" s="389"/>
      <c r="B78" s="390"/>
      <c r="C78" s="391"/>
      <c r="D78" s="405"/>
      <c r="E78" s="303"/>
      <c r="F78" s="303"/>
      <c r="G78" s="303"/>
      <c r="H78" s="303"/>
      <c r="I78" s="390"/>
      <c r="J78" s="303"/>
      <c r="K78" s="303"/>
      <c r="L78" s="303"/>
      <c r="M78" s="303"/>
      <c r="N78" s="303"/>
      <c r="O78" s="303"/>
      <c r="P78" s="303"/>
      <c r="Q78" s="303"/>
    </row>
    <row r="79" spans="1:17" x14ac:dyDescent="0.2">
      <c r="A79" s="389"/>
      <c r="B79" s="390"/>
      <c r="C79" s="391"/>
      <c r="D79" s="405"/>
      <c r="E79" s="303"/>
      <c r="F79" s="303"/>
      <c r="G79" s="303"/>
      <c r="H79" s="303"/>
      <c r="I79" s="390"/>
      <c r="J79" s="303"/>
      <c r="K79" s="303"/>
      <c r="L79" s="303"/>
      <c r="M79" s="303"/>
      <c r="N79" s="303"/>
      <c r="O79" s="303"/>
      <c r="P79" s="303"/>
      <c r="Q79" s="303"/>
    </row>
    <row r="80" spans="1:17" x14ac:dyDescent="0.2">
      <c r="A80" s="389"/>
      <c r="B80" s="390"/>
      <c r="C80" s="391"/>
      <c r="D80" s="405"/>
      <c r="E80" s="303"/>
      <c r="F80" s="303"/>
      <c r="G80" s="303"/>
      <c r="H80" s="303"/>
      <c r="I80" s="390"/>
      <c r="J80" s="303"/>
      <c r="K80" s="303"/>
      <c r="L80" s="303"/>
      <c r="M80" s="303"/>
      <c r="N80" s="303"/>
      <c r="O80" s="303"/>
      <c r="P80" s="303"/>
      <c r="Q80" s="303"/>
    </row>
    <row r="81" spans="1:17" x14ac:dyDescent="0.2">
      <c r="A81" s="389"/>
      <c r="B81" s="390"/>
      <c r="C81" s="391"/>
      <c r="D81" s="405"/>
      <c r="E81" s="303"/>
      <c r="F81" s="303"/>
      <c r="G81" s="303"/>
      <c r="H81" s="303"/>
      <c r="I81" s="390"/>
      <c r="J81" s="303"/>
      <c r="K81" s="303"/>
      <c r="L81" s="303"/>
      <c r="M81" s="303"/>
      <c r="N81" s="303"/>
      <c r="O81" s="303"/>
      <c r="P81" s="303"/>
      <c r="Q81" s="303"/>
    </row>
    <row r="82" spans="1:17" x14ac:dyDescent="0.2">
      <c r="A82" s="389"/>
      <c r="B82" s="390"/>
      <c r="C82" s="391"/>
      <c r="D82" s="405"/>
      <c r="E82" s="303"/>
      <c r="F82" s="303"/>
      <c r="G82" s="303"/>
      <c r="H82" s="303"/>
      <c r="I82" s="390"/>
      <c r="J82" s="303"/>
      <c r="K82" s="303"/>
      <c r="L82" s="303"/>
      <c r="M82" s="303"/>
      <c r="N82" s="303"/>
      <c r="O82" s="303"/>
      <c r="P82" s="303"/>
      <c r="Q82" s="303"/>
    </row>
    <row r="83" spans="1:17" x14ac:dyDescent="0.2">
      <c r="A83" s="389"/>
      <c r="B83" s="390"/>
      <c r="C83" s="391"/>
      <c r="D83" s="405"/>
      <c r="E83" s="303"/>
      <c r="F83" s="303"/>
      <c r="G83" s="303"/>
      <c r="H83" s="303"/>
      <c r="I83" s="390"/>
      <c r="J83" s="303"/>
      <c r="K83" s="303"/>
      <c r="L83" s="303"/>
      <c r="M83" s="303"/>
      <c r="N83" s="303"/>
      <c r="O83" s="303"/>
      <c r="P83" s="303"/>
      <c r="Q83" s="303"/>
    </row>
    <row r="84" spans="1:17" x14ac:dyDescent="0.2">
      <c r="A84" s="389"/>
      <c r="B84" s="390"/>
      <c r="C84" s="391"/>
      <c r="D84" s="405"/>
      <c r="E84" s="303"/>
      <c r="F84" s="303"/>
      <c r="G84" s="303"/>
      <c r="H84" s="303"/>
      <c r="I84" s="390"/>
      <c r="J84" s="303"/>
      <c r="K84" s="303"/>
      <c r="L84" s="303"/>
      <c r="M84" s="303"/>
      <c r="N84" s="303"/>
      <c r="O84" s="303"/>
      <c r="P84" s="303"/>
      <c r="Q84" s="303"/>
    </row>
    <row r="85" spans="1:17" x14ac:dyDescent="0.2">
      <c r="A85" s="389"/>
      <c r="B85" s="390"/>
      <c r="C85" s="391"/>
      <c r="D85" s="405"/>
      <c r="E85" s="303"/>
      <c r="F85" s="303"/>
      <c r="G85" s="303"/>
      <c r="H85" s="303"/>
      <c r="I85" s="390"/>
      <c r="J85" s="303"/>
      <c r="K85" s="303"/>
      <c r="L85" s="303"/>
      <c r="M85" s="303"/>
      <c r="N85" s="303"/>
      <c r="O85" s="303"/>
      <c r="P85" s="303"/>
      <c r="Q85" s="303"/>
    </row>
    <row r="86" spans="1:17" x14ac:dyDescent="0.2">
      <c r="C86" s="391"/>
      <c r="D86" s="405"/>
      <c r="E86" s="303"/>
      <c r="F86" s="303"/>
      <c r="G86" s="303"/>
      <c r="H86" s="303"/>
      <c r="I86" s="390"/>
      <c r="J86" s="303"/>
      <c r="K86" s="303"/>
      <c r="L86" s="303"/>
      <c r="M86" s="303"/>
      <c r="N86" s="303"/>
      <c r="O86" s="303"/>
      <c r="P86" s="303"/>
      <c r="Q86" s="303"/>
    </row>
    <row r="87" spans="1:17" x14ac:dyDescent="0.2">
      <c r="C87" s="391"/>
      <c r="D87" s="405"/>
      <c r="E87" s="303"/>
      <c r="F87" s="303"/>
      <c r="G87" s="303"/>
      <c r="H87" s="303"/>
      <c r="I87" s="390"/>
      <c r="J87" s="303"/>
      <c r="K87" s="303"/>
      <c r="L87" s="303"/>
      <c r="M87" s="303"/>
      <c r="N87" s="303"/>
      <c r="O87" s="303"/>
      <c r="P87" s="303"/>
      <c r="Q87" s="303"/>
    </row>
    <row r="88" spans="1:17" x14ac:dyDescent="0.2">
      <c r="C88" s="391"/>
      <c r="D88" s="405"/>
      <c r="E88" s="303"/>
      <c r="F88" s="303"/>
      <c r="G88" s="303"/>
    </row>
  </sheetData>
  <mergeCells count="22">
    <mergeCell ref="D50:D51"/>
    <mergeCell ref="E50:K56"/>
    <mergeCell ref="E34:J34"/>
    <mergeCell ref="E36:J38"/>
    <mergeCell ref="D40:D41"/>
    <mergeCell ref="E41:K48"/>
    <mergeCell ref="F24:G24"/>
    <mergeCell ref="D25:D27"/>
    <mergeCell ref="G25:G27"/>
    <mergeCell ref="D29:D31"/>
    <mergeCell ref="G29:G31"/>
    <mergeCell ref="F20:G20"/>
    <mergeCell ref="H20:J20"/>
    <mergeCell ref="F23:G23"/>
    <mergeCell ref="H23:J23"/>
    <mergeCell ref="F16:G16"/>
    <mergeCell ref="F14:G14"/>
    <mergeCell ref="A2:K3"/>
    <mergeCell ref="A4:K4"/>
    <mergeCell ref="F8:G8"/>
    <mergeCell ref="H8:J8"/>
    <mergeCell ref="F10:G10"/>
  </mergeCells>
  <dataValidations count="2">
    <dataValidation type="list" allowBlank="1" sqref="E10">
      <formula1>$M$8:$M$12</formula1>
    </dataValidation>
    <dataValidation type="list" allowBlank="1" showInputMessage="1" showErrorMessage="1" sqref="E14 E16">
      <formula1>$L$8:$L$12</formula1>
    </dataValidation>
  </dataValidations>
  <hyperlinks>
    <hyperlink ref="D11" r:id="rId1"/>
    <hyperlink ref="D12" r:id="rId2"/>
    <hyperlink ref="D17" r:id="rId3"/>
  </hyperlinks>
  <pageMargins left="0.74803149606299213" right="0.74803149606299213" top="0.98425196850393704" bottom="0.98425196850393704" header="0.51181102362204722" footer="0.51181102362204722"/>
  <pageSetup paperSize="9" scale="50" orientation="portrait" cellComments="atEnd" r:id="rId4"/>
  <headerFooter alignWithMargins="0">
    <oddHeader>&amp;L&amp;G&amp;C&amp;24Contact Details and Typical Installation Information</oddHeader>
    <oddFooter>&amp;L&amp;14EirGrid Confidential - &amp;F&amp;R&amp;14Page &amp;P
&amp;D</oddFooter>
  </headerFooter>
  <legacyDrawingHF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pageSetUpPr fitToPage="1"/>
  </sheetPr>
  <dimension ref="A1:M115"/>
  <sheetViews>
    <sheetView view="pageBreakPreview" zoomScale="85" zoomScaleNormal="85" zoomScaleSheetLayoutView="85" workbookViewId="0">
      <selection activeCell="I31" sqref="I31"/>
    </sheetView>
  </sheetViews>
  <sheetFormatPr defaultRowHeight="12.75" x14ac:dyDescent="0.2"/>
  <cols>
    <col min="1" max="1" width="16.28515625" style="4" customWidth="1"/>
    <col min="2" max="2" width="57.28515625" style="35" customWidth="1"/>
    <col min="3" max="3" width="15.42578125" style="35" customWidth="1"/>
    <col min="4" max="4" width="9.140625" style="35"/>
    <col min="5" max="5" width="10.42578125" style="28" bestFit="1" customWidth="1"/>
    <col min="6" max="6" width="16.42578125" style="35" customWidth="1"/>
    <col min="7" max="7" width="13.28515625" style="15" bestFit="1" customWidth="1"/>
    <col min="8" max="8" width="24.42578125" style="15" bestFit="1" customWidth="1"/>
    <col min="9" max="9" width="63" style="24" customWidth="1"/>
    <col min="10" max="10" width="27.85546875" style="23" customWidth="1"/>
    <col min="11" max="16384" width="9.140625" style="23"/>
  </cols>
  <sheetData>
    <row r="1" spans="1:13" s="11" customFormat="1" ht="26.25" x14ac:dyDescent="0.4">
      <c r="A1" s="75" t="s">
        <v>156</v>
      </c>
      <c r="B1" s="76"/>
      <c r="C1" s="10"/>
      <c r="D1" s="151"/>
      <c r="E1" s="76" t="s">
        <v>155</v>
      </c>
      <c r="F1" s="10" t="s">
        <v>1</v>
      </c>
      <c r="G1" s="9" t="s">
        <v>154</v>
      </c>
      <c r="H1" s="9"/>
      <c r="I1" s="149"/>
    </row>
    <row r="2" spans="1:13" ht="33.75" x14ac:dyDescent="0.5">
      <c r="A2" s="6" t="s">
        <v>319</v>
      </c>
      <c r="B2" s="23"/>
      <c r="C2" s="1"/>
      <c r="D2" s="2"/>
      <c r="E2" s="12"/>
      <c r="F2" s="2"/>
      <c r="G2" s="63"/>
      <c r="H2" s="63"/>
      <c r="I2" s="77"/>
    </row>
    <row r="3" spans="1:13" ht="33.75" x14ac:dyDescent="0.5">
      <c r="A3" s="61" t="s">
        <v>86</v>
      </c>
      <c r="B3" s="78"/>
      <c r="C3" s="67" t="str">
        <f>CONCATENATE("Demand Side Unit MW Capacity: ",E1," MW")</f>
        <v>Demand Side Unit MW Capacity: XX MW</v>
      </c>
      <c r="D3" s="67"/>
      <c r="E3" s="68"/>
      <c r="F3" s="67"/>
      <c r="G3" s="69"/>
      <c r="H3" s="63"/>
      <c r="I3" s="14"/>
    </row>
    <row r="4" spans="1:13" x14ac:dyDescent="0.2">
      <c r="A4" s="7"/>
      <c r="B4" s="23"/>
      <c r="C4" s="23"/>
      <c r="D4" s="23"/>
      <c r="E4" s="3"/>
      <c r="F4" s="23"/>
      <c r="I4" s="16"/>
    </row>
    <row r="5" spans="1:13" ht="15.75" thickBot="1" x14ac:dyDescent="0.3">
      <c r="A5" s="80" t="s">
        <v>41</v>
      </c>
      <c r="B5" s="81" t="s">
        <v>341</v>
      </c>
      <c r="C5" s="82"/>
      <c r="D5" s="82"/>
      <c r="E5" s="83"/>
      <c r="F5" s="82"/>
      <c r="G5" s="84" t="s">
        <v>11</v>
      </c>
      <c r="H5" s="84" t="s">
        <v>79</v>
      </c>
      <c r="I5" s="102" t="s">
        <v>70</v>
      </c>
    </row>
    <row r="6" spans="1:13" ht="15.75" thickTop="1" x14ac:dyDescent="0.25">
      <c r="A6" s="85"/>
      <c r="B6" s="86"/>
      <c r="C6" s="86"/>
      <c r="D6" s="86"/>
      <c r="E6" s="87"/>
      <c r="F6" s="86"/>
      <c r="G6" s="88"/>
      <c r="H6" s="88"/>
      <c r="I6" s="89"/>
    </row>
    <row r="7" spans="1:13" ht="15.75" thickBot="1" x14ac:dyDescent="0.3">
      <c r="A7" s="85"/>
      <c r="B7" s="90" t="s">
        <v>4</v>
      </c>
      <c r="C7" s="86" t="s">
        <v>10</v>
      </c>
      <c r="D7" s="86"/>
      <c r="E7" s="87"/>
      <c r="F7" s="86"/>
      <c r="G7" s="91"/>
      <c r="H7" s="91"/>
      <c r="I7" s="89" t="s">
        <v>81</v>
      </c>
    </row>
    <row r="8" spans="1:13" ht="15.75" thickBot="1" x14ac:dyDescent="0.3">
      <c r="A8" s="85"/>
      <c r="B8" s="269" t="s">
        <v>25</v>
      </c>
      <c r="C8" s="86"/>
      <c r="D8" s="86"/>
      <c r="E8" s="87"/>
      <c r="F8" s="86"/>
      <c r="G8" s="91"/>
      <c r="H8" s="92"/>
      <c r="I8" s="364" t="s">
        <v>218</v>
      </c>
    </row>
    <row r="9" spans="1:13" ht="14.25" x14ac:dyDescent="0.2">
      <c r="A9" s="85" t="s">
        <v>13</v>
      </c>
      <c r="B9" s="318" t="s">
        <v>110</v>
      </c>
      <c r="C9" s="86"/>
      <c r="D9" s="86" t="s">
        <v>5</v>
      </c>
      <c r="E9" s="87"/>
      <c r="F9" s="86"/>
      <c r="G9" s="92" t="s">
        <v>158</v>
      </c>
      <c r="H9" s="92" t="s">
        <v>91</v>
      </c>
      <c r="I9" s="551"/>
    </row>
    <row r="10" spans="1:13" ht="14.25" x14ac:dyDescent="0.2">
      <c r="A10" s="85" t="s">
        <v>14</v>
      </c>
      <c r="B10" s="318" t="s">
        <v>110</v>
      </c>
      <c r="C10" s="86"/>
      <c r="D10" s="86" t="s">
        <v>6</v>
      </c>
      <c r="E10" s="87"/>
      <c r="F10" s="86"/>
      <c r="G10" s="92" t="s">
        <v>158</v>
      </c>
      <c r="H10" s="92" t="s">
        <v>91</v>
      </c>
      <c r="I10" s="552"/>
    </row>
    <row r="11" spans="1:13" ht="14.25" x14ac:dyDescent="0.2">
      <c r="A11" s="85" t="s">
        <v>15</v>
      </c>
      <c r="B11" s="318" t="s">
        <v>111</v>
      </c>
      <c r="C11" s="86"/>
      <c r="D11" s="86" t="s">
        <v>5</v>
      </c>
      <c r="E11" s="87"/>
      <c r="F11" s="86"/>
      <c r="G11" s="92" t="s">
        <v>158</v>
      </c>
      <c r="H11" s="92" t="s">
        <v>91</v>
      </c>
      <c r="I11" s="552"/>
    </row>
    <row r="12" spans="1:13" ht="14.25" x14ac:dyDescent="0.2">
      <c r="A12" s="85" t="s">
        <v>16</v>
      </c>
      <c r="B12" s="318" t="s">
        <v>111</v>
      </c>
      <c r="C12" s="86"/>
      <c r="D12" s="86" t="s">
        <v>6</v>
      </c>
      <c r="E12" s="87"/>
      <c r="F12" s="86"/>
      <c r="G12" s="92" t="s">
        <v>158</v>
      </c>
      <c r="H12" s="92" t="s">
        <v>91</v>
      </c>
      <c r="I12" s="552"/>
      <c r="J12" s="546"/>
      <c r="K12" s="547"/>
      <c r="L12" s="547"/>
      <c r="M12" s="547"/>
    </row>
    <row r="13" spans="1:13" ht="14.25" x14ac:dyDescent="0.2">
      <c r="A13" s="85"/>
      <c r="B13" s="319"/>
      <c r="C13" s="86"/>
      <c r="D13" s="86"/>
      <c r="E13" s="87"/>
      <c r="F13" s="86"/>
      <c r="G13" s="92"/>
      <c r="H13" s="92"/>
      <c r="I13" s="552"/>
      <c r="J13" s="489"/>
      <c r="K13" s="498"/>
      <c r="L13" s="498"/>
      <c r="M13" s="498"/>
    </row>
    <row r="14" spans="1:13" ht="14.25" x14ac:dyDescent="0.2">
      <c r="A14" s="85" t="s">
        <v>17</v>
      </c>
      <c r="B14" s="318" t="s">
        <v>112</v>
      </c>
      <c r="C14" s="86"/>
      <c r="D14" s="86" t="s">
        <v>5</v>
      </c>
      <c r="E14" s="87"/>
      <c r="F14" s="86"/>
      <c r="G14" s="92" t="s">
        <v>158</v>
      </c>
      <c r="H14" s="92" t="s">
        <v>91</v>
      </c>
      <c r="I14" s="552"/>
    </row>
    <row r="15" spans="1:13" ht="14.25" x14ac:dyDescent="0.2">
      <c r="A15" s="85" t="s">
        <v>18</v>
      </c>
      <c r="B15" s="318" t="s">
        <v>112</v>
      </c>
      <c r="C15" s="86"/>
      <c r="D15" s="86" t="s">
        <v>6</v>
      </c>
      <c r="E15" s="87"/>
      <c r="F15" s="86"/>
      <c r="G15" s="92" t="s">
        <v>158</v>
      </c>
      <c r="H15" s="92" t="s">
        <v>91</v>
      </c>
      <c r="I15" s="552"/>
    </row>
    <row r="16" spans="1:13" ht="14.25" x14ac:dyDescent="0.2">
      <c r="A16" s="85" t="s">
        <v>31</v>
      </c>
      <c r="B16" s="318" t="s">
        <v>113</v>
      </c>
      <c r="C16" s="86"/>
      <c r="D16" s="86" t="s">
        <v>5</v>
      </c>
      <c r="E16" s="87"/>
      <c r="F16" s="86"/>
      <c r="G16" s="92" t="s">
        <v>158</v>
      </c>
      <c r="H16" s="92" t="s">
        <v>91</v>
      </c>
      <c r="I16" s="552"/>
      <c r="J16" s="64"/>
      <c r="K16" s="64"/>
    </row>
    <row r="17" spans="1:11" ht="14.25" x14ac:dyDescent="0.2">
      <c r="A17" s="85" t="s">
        <v>32</v>
      </c>
      <c r="B17" s="318" t="s">
        <v>113</v>
      </c>
      <c r="C17" s="86"/>
      <c r="D17" s="86" t="s">
        <v>6</v>
      </c>
      <c r="E17" s="87"/>
      <c r="F17" s="86"/>
      <c r="G17" s="92" t="s">
        <v>158</v>
      </c>
      <c r="H17" s="92" t="s">
        <v>91</v>
      </c>
      <c r="I17" s="552"/>
      <c r="K17" s="64"/>
    </row>
    <row r="18" spans="1:11" ht="14.25" x14ac:dyDescent="0.2">
      <c r="A18" s="85"/>
      <c r="B18" s="319"/>
      <c r="C18" s="86"/>
      <c r="D18" s="86"/>
      <c r="E18" s="87"/>
      <c r="F18" s="86"/>
      <c r="G18" s="92"/>
      <c r="H18" s="92"/>
      <c r="I18" s="552"/>
      <c r="K18" s="64"/>
    </row>
    <row r="19" spans="1:11" ht="14.25" x14ac:dyDescent="0.2">
      <c r="A19" s="85" t="s">
        <v>33</v>
      </c>
      <c r="B19" s="318" t="s">
        <v>114</v>
      </c>
      <c r="C19" s="86"/>
      <c r="D19" s="86" t="s">
        <v>5</v>
      </c>
      <c r="E19" s="87"/>
      <c r="F19" s="86"/>
      <c r="G19" s="92" t="s">
        <v>158</v>
      </c>
      <c r="H19" s="92" t="s">
        <v>91</v>
      </c>
      <c r="I19" s="552"/>
      <c r="K19" s="64"/>
    </row>
    <row r="20" spans="1:11" ht="14.25" x14ac:dyDescent="0.2">
      <c r="A20" s="85" t="s">
        <v>34</v>
      </c>
      <c r="B20" s="318" t="s">
        <v>114</v>
      </c>
      <c r="C20" s="86"/>
      <c r="D20" s="86" t="s">
        <v>6</v>
      </c>
      <c r="E20" s="87"/>
      <c r="F20" s="86"/>
      <c r="G20" s="92" t="s">
        <v>158</v>
      </c>
      <c r="H20" s="92" t="s">
        <v>91</v>
      </c>
      <c r="I20" s="552"/>
      <c r="K20" s="64"/>
    </row>
    <row r="21" spans="1:11" ht="14.25" customHeight="1" x14ac:dyDescent="0.2">
      <c r="A21" s="85" t="s">
        <v>42</v>
      </c>
      <c r="B21" s="318" t="s">
        <v>115</v>
      </c>
      <c r="C21" s="86"/>
      <c r="D21" s="86" t="s">
        <v>5</v>
      </c>
      <c r="E21" s="87"/>
      <c r="F21" s="86"/>
      <c r="G21" s="92" t="s">
        <v>158</v>
      </c>
      <c r="H21" s="92" t="s">
        <v>91</v>
      </c>
      <c r="I21" s="552"/>
    </row>
    <row r="22" spans="1:11" ht="14.25" customHeight="1" thickBot="1" x14ac:dyDescent="0.25">
      <c r="A22" s="85" t="s">
        <v>43</v>
      </c>
      <c r="B22" s="318" t="s">
        <v>115</v>
      </c>
      <c r="C22" s="86"/>
      <c r="D22" s="86" t="s">
        <v>6</v>
      </c>
      <c r="E22" s="87"/>
      <c r="F22" s="86"/>
      <c r="G22" s="92" t="s">
        <v>158</v>
      </c>
      <c r="H22" s="92" t="s">
        <v>91</v>
      </c>
      <c r="I22" s="553"/>
    </row>
    <row r="23" spans="1:11" ht="14.25" x14ac:dyDescent="0.2">
      <c r="A23" s="85"/>
      <c r="B23" s="86"/>
      <c r="C23" s="93"/>
      <c r="D23" s="94"/>
      <c r="E23" s="95"/>
      <c r="F23" s="86"/>
      <c r="G23" s="92"/>
      <c r="H23" s="92"/>
      <c r="I23" s="89"/>
    </row>
    <row r="24" spans="1:11" ht="14.25" x14ac:dyDescent="0.2">
      <c r="A24" s="85"/>
      <c r="B24" s="86"/>
      <c r="C24" s="93"/>
      <c r="D24" s="94"/>
      <c r="E24" s="95"/>
      <c r="F24" s="86"/>
      <c r="G24" s="92"/>
      <c r="H24" s="92"/>
      <c r="I24" s="89"/>
    </row>
    <row r="25" spans="1:11" ht="14.25" x14ac:dyDescent="0.2">
      <c r="A25" s="85"/>
      <c r="B25" s="86"/>
      <c r="C25" s="93"/>
      <c r="D25" s="288"/>
      <c r="E25" s="95"/>
      <c r="F25" s="86"/>
      <c r="G25" s="92"/>
      <c r="H25" s="92"/>
      <c r="I25" s="89"/>
    </row>
    <row r="26" spans="1:11" ht="14.25" x14ac:dyDescent="0.2">
      <c r="A26" s="85"/>
      <c r="B26" s="86"/>
      <c r="C26" s="93"/>
      <c r="D26" s="288"/>
      <c r="E26" s="95"/>
      <c r="F26" s="86"/>
      <c r="G26" s="92"/>
      <c r="H26" s="92"/>
      <c r="I26" s="89"/>
    </row>
    <row r="27" spans="1:11" ht="14.25" x14ac:dyDescent="0.2">
      <c r="A27" s="85"/>
      <c r="B27" s="86"/>
      <c r="C27" s="86"/>
      <c r="D27" s="86"/>
      <c r="E27" s="87"/>
      <c r="F27" s="86"/>
      <c r="G27" s="92"/>
      <c r="H27" s="92"/>
      <c r="I27" s="89"/>
    </row>
    <row r="28" spans="1:11" ht="14.25" x14ac:dyDescent="0.2">
      <c r="A28" s="85"/>
      <c r="B28" s="86"/>
      <c r="C28" s="86"/>
      <c r="D28" s="86"/>
      <c r="E28" s="87"/>
      <c r="F28" s="86"/>
      <c r="G28" s="92"/>
      <c r="H28" s="92"/>
      <c r="I28" s="89"/>
    </row>
    <row r="29" spans="1:11" ht="14.25" x14ac:dyDescent="0.2">
      <c r="A29" s="85"/>
      <c r="B29" s="86"/>
      <c r="C29" s="86"/>
      <c r="D29" s="86"/>
      <c r="E29" s="87"/>
      <c r="F29" s="86"/>
      <c r="G29" s="92"/>
      <c r="H29" s="92"/>
      <c r="I29" s="89"/>
    </row>
    <row r="30" spans="1:11" ht="14.25" x14ac:dyDescent="0.2">
      <c r="A30" s="85"/>
      <c r="B30" s="86"/>
      <c r="C30" s="86"/>
      <c r="D30" s="86"/>
      <c r="E30" s="87"/>
      <c r="F30" s="86"/>
      <c r="G30" s="92"/>
      <c r="H30" s="92"/>
      <c r="I30" s="89"/>
    </row>
    <row r="31" spans="1:11" ht="14.25" x14ac:dyDescent="0.2">
      <c r="A31" s="85"/>
      <c r="B31" s="86"/>
      <c r="C31" s="86"/>
      <c r="D31" s="86"/>
      <c r="E31" s="87"/>
      <c r="F31" s="86"/>
      <c r="G31" s="92"/>
      <c r="H31" s="92"/>
      <c r="I31" s="89"/>
    </row>
    <row r="32" spans="1:11" ht="14.25" x14ac:dyDescent="0.2">
      <c r="A32" s="85"/>
      <c r="B32" s="86"/>
      <c r="C32" s="86"/>
      <c r="D32" s="86"/>
      <c r="E32" s="87"/>
      <c r="F32" s="86"/>
      <c r="G32" s="92"/>
      <c r="H32" s="92"/>
      <c r="I32" s="89"/>
    </row>
    <row r="33" spans="1:9" ht="15" x14ac:dyDescent="0.25">
      <c r="A33" s="85"/>
      <c r="B33" s="86"/>
      <c r="C33" s="93"/>
      <c r="D33" s="94"/>
      <c r="E33" s="95"/>
      <c r="F33" s="86"/>
      <c r="G33" s="91"/>
      <c r="H33" s="91"/>
      <c r="I33" s="89"/>
    </row>
    <row r="34" spans="1:9" ht="15" x14ac:dyDescent="0.25">
      <c r="A34" s="85"/>
      <c r="B34" s="269"/>
      <c r="C34" s="86"/>
      <c r="D34" s="86"/>
      <c r="E34" s="87"/>
      <c r="F34" s="86"/>
      <c r="G34" s="91"/>
      <c r="H34" s="91"/>
      <c r="I34" s="89"/>
    </row>
    <row r="35" spans="1:9" ht="14.25" x14ac:dyDescent="0.2">
      <c r="A35" s="85"/>
      <c r="B35" s="130"/>
      <c r="C35" s="86"/>
      <c r="D35" s="86"/>
      <c r="E35" s="87"/>
      <c r="F35" s="86"/>
      <c r="G35" s="92"/>
      <c r="H35" s="92"/>
      <c r="I35" s="89"/>
    </row>
    <row r="36" spans="1:9" ht="14.25" x14ac:dyDescent="0.2">
      <c r="A36" s="85"/>
      <c r="B36" s="130"/>
      <c r="C36" s="86"/>
      <c r="D36" s="86"/>
      <c r="E36" s="87"/>
      <c r="F36" s="86"/>
      <c r="G36" s="92"/>
      <c r="H36" s="92"/>
      <c r="I36" s="89"/>
    </row>
    <row r="37" spans="1:9" ht="14.25" x14ac:dyDescent="0.2">
      <c r="A37" s="85"/>
      <c r="B37" s="86"/>
      <c r="C37" s="86"/>
      <c r="D37" s="86"/>
      <c r="E37" s="87"/>
      <c r="F37" s="86"/>
      <c r="G37" s="92"/>
      <c r="H37" s="92"/>
      <c r="I37" s="89"/>
    </row>
    <row r="38" spans="1:9" ht="14.25" x14ac:dyDescent="0.2">
      <c r="A38" s="85"/>
      <c r="B38" s="86"/>
      <c r="C38" s="86"/>
      <c r="D38" s="86"/>
      <c r="E38" s="87"/>
      <c r="F38" s="86"/>
      <c r="G38" s="92"/>
      <c r="H38" s="92"/>
      <c r="I38" s="89"/>
    </row>
    <row r="39" spans="1:9" ht="14.25" x14ac:dyDescent="0.2">
      <c r="A39" s="85"/>
      <c r="B39" s="86"/>
      <c r="C39" s="86"/>
      <c r="D39" s="86"/>
      <c r="E39" s="87"/>
      <c r="F39" s="86"/>
      <c r="G39" s="92"/>
      <c r="H39" s="92"/>
      <c r="I39" s="89"/>
    </row>
    <row r="40" spans="1:9" ht="14.25" x14ac:dyDescent="0.2">
      <c r="A40" s="85"/>
      <c r="B40" s="86"/>
      <c r="C40" s="86"/>
      <c r="D40" s="86"/>
      <c r="E40" s="87"/>
      <c r="F40" s="86"/>
      <c r="G40" s="92"/>
      <c r="H40" s="92"/>
      <c r="I40" s="89"/>
    </row>
    <row r="41" spans="1:9" ht="15" x14ac:dyDescent="0.25">
      <c r="A41" s="85"/>
      <c r="B41" s="86"/>
      <c r="C41" s="86"/>
      <c r="D41" s="86"/>
      <c r="E41" s="87"/>
      <c r="F41" s="86"/>
      <c r="G41" s="91"/>
      <c r="H41" s="91"/>
      <c r="I41" s="89"/>
    </row>
    <row r="42" spans="1:9" ht="15" x14ac:dyDescent="0.25">
      <c r="A42" s="85"/>
      <c r="B42" s="86" t="s">
        <v>80</v>
      </c>
      <c r="C42" s="86"/>
      <c r="D42" s="86"/>
      <c r="E42" s="87"/>
      <c r="F42" s="86"/>
      <c r="G42" s="91"/>
      <c r="H42" s="91"/>
      <c r="I42" s="89"/>
    </row>
    <row r="43" spans="1:9" ht="15" x14ac:dyDescent="0.25">
      <c r="A43" s="85"/>
      <c r="B43" s="86"/>
      <c r="C43" s="86"/>
      <c r="D43" s="86"/>
      <c r="E43" s="87"/>
      <c r="F43" s="86"/>
      <c r="G43" s="91"/>
      <c r="H43" s="91"/>
      <c r="I43" s="96"/>
    </row>
    <row r="44" spans="1:9" ht="15.75" thickBot="1" x14ac:dyDescent="0.3">
      <c r="A44" s="80" t="s">
        <v>41</v>
      </c>
      <c r="B44" s="81" t="s">
        <v>26</v>
      </c>
      <c r="C44" s="82"/>
      <c r="D44" s="82"/>
      <c r="E44" s="83"/>
      <c r="F44" s="82"/>
      <c r="G44" s="84" t="s">
        <v>11</v>
      </c>
      <c r="H44" s="84" t="s">
        <v>79</v>
      </c>
      <c r="I44" s="102" t="s">
        <v>70</v>
      </c>
    </row>
    <row r="45" spans="1:9" ht="12" customHeight="1" thickTop="1" x14ac:dyDescent="0.25">
      <c r="A45" s="97"/>
      <c r="B45" s="86"/>
      <c r="C45" s="86"/>
      <c r="D45" s="86"/>
      <c r="E45" s="87"/>
      <c r="F45" s="86"/>
      <c r="G45" s="88"/>
      <c r="H45" s="88"/>
      <c r="I45" s="89"/>
    </row>
    <row r="46" spans="1:9" ht="15" x14ac:dyDescent="0.25">
      <c r="A46" s="97"/>
      <c r="B46" s="90" t="s">
        <v>120</v>
      </c>
      <c r="C46" s="86"/>
      <c r="D46" s="86"/>
      <c r="E46" s="87"/>
      <c r="F46" s="86"/>
      <c r="G46" s="91"/>
      <c r="H46" s="91"/>
      <c r="I46" s="89"/>
    </row>
    <row r="47" spans="1:9" ht="14.25" x14ac:dyDescent="0.2">
      <c r="A47" s="85" t="s">
        <v>19</v>
      </c>
      <c r="B47" s="64" t="s">
        <v>140</v>
      </c>
      <c r="C47" s="101" t="s">
        <v>95</v>
      </c>
      <c r="D47" s="86" t="s">
        <v>3</v>
      </c>
      <c r="E47" s="327" t="s">
        <v>133</v>
      </c>
      <c r="F47" s="86" t="s">
        <v>125</v>
      </c>
      <c r="G47" s="92" t="s">
        <v>158</v>
      </c>
      <c r="H47" s="92" t="s">
        <v>91</v>
      </c>
      <c r="I47" s="89" t="s">
        <v>138</v>
      </c>
    </row>
    <row r="48" spans="1:9" ht="14.25" x14ac:dyDescent="0.2">
      <c r="A48" s="85" t="s">
        <v>20</v>
      </c>
      <c r="B48" s="64" t="s">
        <v>141</v>
      </c>
      <c r="C48" s="101" t="s">
        <v>95</v>
      </c>
      <c r="D48" s="86" t="s">
        <v>3</v>
      </c>
      <c r="E48" s="327" t="s">
        <v>133</v>
      </c>
      <c r="F48" s="86" t="s">
        <v>125</v>
      </c>
      <c r="G48" s="92" t="s">
        <v>158</v>
      </c>
      <c r="H48" s="92" t="s">
        <v>91</v>
      </c>
      <c r="I48" s="89" t="s">
        <v>138</v>
      </c>
    </row>
    <row r="49" spans="1:9" ht="14.25" x14ac:dyDescent="0.2">
      <c r="A49" s="85" t="s">
        <v>35</v>
      </c>
      <c r="B49" s="64" t="s">
        <v>142</v>
      </c>
      <c r="C49" s="101" t="s">
        <v>95</v>
      </c>
      <c r="D49" s="86" t="s">
        <v>3</v>
      </c>
      <c r="E49" s="327" t="s">
        <v>133</v>
      </c>
      <c r="F49" s="86" t="s">
        <v>125</v>
      </c>
      <c r="G49" s="92" t="s">
        <v>158</v>
      </c>
      <c r="H49" s="92" t="s">
        <v>91</v>
      </c>
      <c r="I49" s="89" t="s">
        <v>138</v>
      </c>
    </row>
    <row r="50" spans="1:9" ht="14.25" x14ac:dyDescent="0.2">
      <c r="A50" s="85" t="s">
        <v>117</v>
      </c>
      <c r="B50" s="64" t="s">
        <v>143</v>
      </c>
      <c r="C50" s="101" t="s">
        <v>95</v>
      </c>
      <c r="D50" s="86" t="s">
        <v>3</v>
      </c>
      <c r="E50" s="327" t="s">
        <v>133</v>
      </c>
      <c r="F50" s="86" t="s">
        <v>125</v>
      </c>
      <c r="G50" s="92" t="s">
        <v>158</v>
      </c>
      <c r="H50" s="92" t="s">
        <v>91</v>
      </c>
      <c r="I50" s="89" t="s">
        <v>138</v>
      </c>
    </row>
    <row r="51" spans="1:9" ht="14.25" x14ac:dyDescent="0.2">
      <c r="A51" s="85" t="s">
        <v>118</v>
      </c>
      <c r="B51" s="64" t="s">
        <v>146</v>
      </c>
      <c r="C51" s="101" t="s">
        <v>95</v>
      </c>
      <c r="D51" s="86" t="s">
        <v>3</v>
      </c>
      <c r="E51" s="327" t="s">
        <v>133</v>
      </c>
      <c r="F51" s="86" t="s">
        <v>125</v>
      </c>
      <c r="G51" s="92" t="s">
        <v>158</v>
      </c>
      <c r="H51" s="92" t="s">
        <v>91</v>
      </c>
      <c r="I51" s="89" t="s">
        <v>138</v>
      </c>
    </row>
    <row r="52" spans="1:9" ht="14.25" x14ac:dyDescent="0.2">
      <c r="A52" s="85" t="s">
        <v>119</v>
      </c>
      <c r="B52" s="64" t="s">
        <v>145</v>
      </c>
      <c r="C52" s="101" t="s">
        <v>95</v>
      </c>
      <c r="D52" s="86" t="s">
        <v>3</v>
      </c>
      <c r="E52" s="327" t="s">
        <v>133</v>
      </c>
      <c r="F52" s="86" t="s">
        <v>125</v>
      </c>
      <c r="G52" s="92" t="s">
        <v>158</v>
      </c>
      <c r="H52" s="92" t="s">
        <v>91</v>
      </c>
      <c r="I52" s="89" t="s">
        <v>138</v>
      </c>
    </row>
    <row r="53" spans="1:9" ht="14.25" x14ac:dyDescent="0.2">
      <c r="A53" s="85" t="s">
        <v>122</v>
      </c>
      <c r="B53" s="64" t="s">
        <v>144</v>
      </c>
      <c r="C53" s="101" t="s">
        <v>95</v>
      </c>
      <c r="D53" s="86" t="s">
        <v>3</v>
      </c>
      <c r="E53" s="327" t="s">
        <v>133</v>
      </c>
      <c r="F53" s="86" t="s">
        <v>125</v>
      </c>
      <c r="G53" s="92" t="s">
        <v>158</v>
      </c>
      <c r="H53" s="92" t="s">
        <v>91</v>
      </c>
      <c r="I53" s="89" t="s">
        <v>138</v>
      </c>
    </row>
    <row r="54" spans="1:9" ht="14.25" x14ac:dyDescent="0.2">
      <c r="A54" s="99"/>
      <c r="B54" s="90"/>
      <c r="C54" s="86"/>
      <c r="D54" s="86"/>
      <c r="E54" s="87"/>
      <c r="F54" s="86"/>
      <c r="G54" s="92"/>
      <c r="H54" s="92"/>
      <c r="I54" s="89"/>
    </row>
    <row r="55" spans="1:9" ht="14.25" x14ac:dyDescent="0.2">
      <c r="A55" s="99"/>
      <c r="B55" s="90" t="s">
        <v>116</v>
      </c>
      <c r="C55" s="86"/>
      <c r="D55" s="86"/>
      <c r="E55" s="87"/>
      <c r="F55" s="86"/>
      <c r="G55" s="92"/>
      <c r="H55" s="92"/>
      <c r="I55" s="89"/>
    </row>
    <row r="56" spans="1:9" ht="15" x14ac:dyDescent="0.25">
      <c r="A56" s="85" t="s">
        <v>21</v>
      </c>
      <c r="B56" s="64" t="s">
        <v>134</v>
      </c>
      <c r="C56" s="86" t="s">
        <v>2</v>
      </c>
      <c r="D56" s="86" t="s">
        <v>3</v>
      </c>
      <c r="E56" s="66" t="s">
        <v>200</v>
      </c>
      <c r="F56" s="86" t="s">
        <v>1</v>
      </c>
      <c r="G56" s="92" t="s">
        <v>158</v>
      </c>
      <c r="H56" s="92" t="s">
        <v>91</v>
      </c>
      <c r="I56" s="346" t="s">
        <v>197</v>
      </c>
    </row>
    <row r="57" spans="1:9" ht="30" x14ac:dyDescent="0.25">
      <c r="A57" s="85" t="s">
        <v>22</v>
      </c>
      <c r="B57" s="64" t="s">
        <v>127</v>
      </c>
      <c r="C57" s="86" t="s">
        <v>2</v>
      </c>
      <c r="D57" s="86" t="s">
        <v>3</v>
      </c>
      <c r="E57" s="66" t="e">
        <f>CONCATENATE("0- ", ROUNDUP($E$1*1.2,0))</f>
        <v>#VALUE!</v>
      </c>
      <c r="F57" s="86" t="s">
        <v>1</v>
      </c>
      <c r="G57" s="92" t="s">
        <v>158</v>
      </c>
      <c r="H57" s="92" t="s">
        <v>91</v>
      </c>
      <c r="I57" s="347" t="s">
        <v>198</v>
      </c>
    </row>
    <row r="58" spans="1:9" ht="30" x14ac:dyDescent="0.25">
      <c r="A58" s="85" t="s">
        <v>36</v>
      </c>
      <c r="B58" s="64" t="s">
        <v>126</v>
      </c>
      <c r="C58" s="86" t="s">
        <v>2</v>
      </c>
      <c r="D58" s="86" t="s">
        <v>3</v>
      </c>
      <c r="E58" s="66" t="e">
        <f t="shared" ref="E58" si="0">CONCATENATE("0- ", ROUNDUP($E$1*1.2,0))</f>
        <v>#VALUE!</v>
      </c>
      <c r="F58" s="86" t="s">
        <v>1</v>
      </c>
      <c r="G58" s="92" t="s">
        <v>158</v>
      </c>
      <c r="H58" s="92" t="s">
        <v>91</v>
      </c>
      <c r="I58" s="347" t="s">
        <v>199</v>
      </c>
    </row>
    <row r="59" spans="1:9" ht="14.25" x14ac:dyDescent="0.2">
      <c r="A59" s="85"/>
      <c r="B59" s="64"/>
      <c r="C59" s="86"/>
      <c r="D59" s="86"/>
      <c r="E59" s="66"/>
      <c r="F59" s="86"/>
      <c r="G59" s="92"/>
      <c r="H59" s="92"/>
      <c r="I59" s="89"/>
    </row>
    <row r="60" spans="1:9" ht="14.25" x14ac:dyDescent="0.2">
      <c r="A60" s="85" t="s">
        <v>37</v>
      </c>
      <c r="B60" s="64" t="s">
        <v>147</v>
      </c>
      <c r="C60" s="86" t="s">
        <v>2</v>
      </c>
      <c r="D60" s="86" t="s">
        <v>3</v>
      </c>
      <c r="E60" s="66" t="s">
        <v>124</v>
      </c>
      <c r="F60" s="86" t="s">
        <v>1</v>
      </c>
      <c r="G60" s="92" t="s">
        <v>158</v>
      </c>
      <c r="H60" s="92" t="s">
        <v>128</v>
      </c>
      <c r="I60" s="89" t="s">
        <v>139</v>
      </c>
    </row>
    <row r="61" spans="1:9" ht="14.25" x14ac:dyDescent="0.2">
      <c r="A61" s="85" t="s">
        <v>38</v>
      </c>
      <c r="B61" s="64" t="s">
        <v>148</v>
      </c>
      <c r="C61" s="86" t="s">
        <v>2</v>
      </c>
      <c r="D61" s="86" t="s">
        <v>3</v>
      </c>
      <c r="E61" s="66" t="s">
        <v>124</v>
      </c>
      <c r="F61" s="86" t="s">
        <v>1</v>
      </c>
      <c r="G61" s="92" t="s">
        <v>158</v>
      </c>
      <c r="H61" s="92" t="s">
        <v>128</v>
      </c>
      <c r="I61" s="89" t="s">
        <v>139</v>
      </c>
    </row>
    <row r="62" spans="1:9" ht="14.25" x14ac:dyDescent="0.2">
      <c r="A62" s="85" t="s">
        <v>39</v>
      </c>
      <c r="B62" s="64" t="s">
        <v>149</v>
      </c>
      <c r="C62" s="86" t="s">
        <v>2</v>
      </c>
      <c r="D62" s="86" t="s">
        <v>3</v>
      </c>
      <c r="E62" s="66" t="s">
        <v>124</v>
      </c>
      <c r="F62" s="86" t="s">
        <v>1</v>
      </c>
      <c r="G62" s="92" t="s">
        <v>158</v>
      </c>
      <c r="H62" s="92" t="s">
        <v>128</v>
      </c>
      <c r="I62" s="89" t="s">
        <v>139</v>
      </c>
    </row>
    <row r="63" spans="1:9" ht="14.25" x14ac:dyDescent="0.2">
      <c r="A63" s="85" t="s">
        <v>40</v>
      </c>
      <c r="B63" s="64" t="s">
        <v>150</v>
      </c>
      <c r="C63" s="86" t="s">
        <v>2</v>
      </c>
      <c r="D63" s="86" t="s">
        <v>3</v>
      </c>
      <c r="E63" s="66" t="s">
        <v>124</v>
      </c>
      <c r="F63" s="86" t="s">
        <v>1</v>
      </c>
      <c r="G63" s="92" t="s">
        <v>158</v>
      </c>
      <c r="H63" s="92" t="s">
        <v>128</v>
      </c>
      <c r="I63" s="89" t="s">
        <v>139</v>
      </c>
    </row>
    <row r="64" spans="1:9" ht="14.25" x14ac:dyDescent="0.2">
      <c r="A64" s="325" t="s">
        <v>129</v>
      </c>
      <c r="B64" s="328" t="s">
        <v>153</v>
      </c>
      <c r="C64" s="329" t="s">
        <v>2</v>
      </c>
      <c r="D64" s="329" t="s">
        <v>3</v>
      </c>
      <c r="E64" s="330" t="s">
        <v>124</v>
      </c>
      <c r="F64" s="329" t="s">
        <v>1</v>
      </c>
      <c r="G64" s="326" t="s">
        <v>158</v>
      </c>
      <c r="H64" s="326" t="s">
        <v>128</v>
      </c>
      <c r="I64" s="89" t="s">
        <v>139</v>
      </c>
    </row>
    <row r="65" spans="1:9" ht="14.25" x14ac:dyDescent="0.2">
      <c r="A65" s="325" t="s">
        <v>130</v>
      </c>
      <c r="B65" s="328" t="s">
        <v>151</v>
      </c>
      <c r="C65" s="329" t="s">
        <v>2</v>
      </c>
      <c r="D65" s="329" t="s">
        <v>3</v>
      </c>
      <c r="E65" s="330" t="s">
        <v>124</v>
      </c>
      <c r="F65" s="329" t="s">
        <v>1</v>
      </c>
      <c r="G65" s="326" t="s">
        <v>158</v>
      </c>
      <c r="H65" s="326" t="s">
        <v>128</v>
      </c>
      <c r="I65" s="89" t="s">
        <v>139</v>
      </c>
    </row>
    <row r="66" spans="1:9" ht="14.25" x14ac:dyDescent="0.2">
      <c r="A66" s="325" t="s">
        <v>131</v>
      </c>
      <c r="B66" s="328" t="s">
        <v>152</v>
      </c>
      <c r="C66" s="329" t="s">
        <v>2</v>
      </c>
      <c r="D66" s="329" t="s">
        <v>3</v>
      </c>
      <c r="E66" s="330" t="s">
        <v>124</v>
      </c>
      <c r="F66" s="329" t="s">
        <v>1</v>
      </c>
      <c r="G66" s="326" t="s">
        <v>158</v>
      </c>
      <c r="H66" s="326" t="s">
        <v>128</v>
      </c>
      <c r="I66" s="89" t="s">
        <v>139</v>
      </c>
    </row>
    <row r="67" spans="1:9" ht="14.25" x14ac:dyDescent="0.2">
      <c r="A67" s="85"/>
      <c r="B67" s="64"/>
      <c r="C67" s="86"/>
      <c r="D67" s="86"/>
      <c r="E67" s="66"/>
      <c r="F67" s="86"/>
      <c r="G67" s="92"/>
      <c r="H67" s="92"/>
      <c r="I67" s="89"/>
    </row>
    <row r="68" spans="1:9" ht="14.25" x14ac:dyDescent="0.2">
      <c r="A68" s="85" t="s">
        <v>132</v>
      </c>
      <c r="B68" s="64" t="s">
        <v>190</v>
      </c>
      <c r="C68" s="86" t="s">
        <v>2</v>
      </c>
      <c r="D68" s="86" t="s">
        <v>3</v>
      </c>
      <c r="E68" s="66" t="s">
        <v>137</v>
      </c>
      <c r="F68" s="86" t="s">
        <v>1</v>
      </c>
      <c r="G68" s="92" t="s">
        <v>158</v>
      </c>
      <c r="H68" s="92" t="s">
        <v>91</v>
      </c>
      <c r="I68" s="89" t="s">
        <v>136</v>
      </c>
    </row>
    <row r="69" spans="1:9" ht="14.25" x14ac:dyDescent="0.2">
      <c r="A69" s="85" t="s">
        <v>194</v>
      </c>
      <c r="B69" s="64" t="s">
        <v>191</v>
      </c>
      <c r="C69" s="86" t="s">
        <v>2</v>
      </c>
      <c r="D69" s="86" t="s">
        <v>3</v>
      </c>
      <c r="E69" s="66" t="s">
        <v>137</v>
      </c>
      <c r="F69" s="86" t="s">
        <v>1</v>
      </c>
      <c r="G69" s="92" t="s">
        <v>158</v>
      </c>
      <c r="H69" s="92" t="s">
        <v>91</v>
      </c>
      <c r="I69" s="89" t="s">
        <v>136</v>
      </c>
    </row>
    <row r="70" spans="1:9" ht="14.25" x14ac:dyDescent="0.2">
      <c r="A70" s="85" t="s">
        <v>195</v>
      </c>
      <c r="B70" s="64" t="s">
        <v>192</v>
      </c>
      <c r="C70" s="86" t="s">
        <v>2</v>
      </c>
      <c r="D70" s="86" t="s">
        <v>3</v>
      </c>
      <c r="E70" s="66" t="s">
        <v>137</v>
      </c>
      <c r="F70" s="86" t="s">
        <v>1</v>
      </c>
      <c r="G70" s="92" t="s">
        <v>158</v>
      </c>
      <c r="H70" s="92" t="s">
        <v>91</v>
      </c>
      <c r="I70" s="89" t="s">
        <v>136</v>
      </c>
    </row>
    <row r="71" spans="1:9" ht="14.25" x14ac:dyDescent="0.2">
      <c r="A71" s="85" t="s">
        <v>196</v>
      </c>
      <c r="B71" s="64" t="s">
        <v>193</v>
      </c>
      <c r="C71" s="86" t="s">
        <v>2</v>
      </c>
      <c r="D71" s="86" t="s">
        <v>3</v>
      </c>
      <c r="E71" s="66" t="s">
        <v>137</v>
      </c>
      <c r="F71" s="86" t="s">
        <v>1</v>
      </c>
      <c r="G71" s="92" t="s">
        <v>158</v>
      </c>
      <c r="H71" s="92" t="s">
        <v>91</v>
      </c>
      <c r="I71" s="89" t="s">
        <v>136</v>
      </c>
    </row>
    <row r="72" spans="1:9" ht="14.25" x14ac:dyDescent="0.2">
      <c r="A72" s="85"/>
      <c r="B72" s="64"/>
      <c r="C72" s="86"/>
      <c r="D72" s="86"/>
      <c r="E72" s="66"/>
      <c r="F72" s="86"/>
      <c r="G72" s="92"/>
      <c r="H72" s="92"/>
      <c r="I72" s="89"/>
    </row>
    <row r="73" spans="1:9" ht="15" x14ac:dyDescent="0.25">
      <c r="A73" s="85"/>
      <c r="B73" s="86" t="s">
        <v>332</v>
      </c>
      <c r="C73" s="86"/>
      <c r="D73" s="86"/>
      <c r="E73" s="87"/>
      <c r="F73" s="86"/>
      <c r="G73" s="91"/>
      <c r="H73" s="91"/>
      <c r="I73" s="89"/>
    </row>
    <row r="74" spans="1:9" ht="15.75" thickBot="1" x14ac:dyDescent="0.3">
      <c r="A74" s="80" t="s">
        <v>41</v>
      </c>
      <c r="B74" s="81" t="s">
        <v>27</v>
      </c>
      <c r="C74" s="100"/>
      <c r="D74" s="82"/>
      <c r="E74" s="83"/>
      <c r="F74" s="82"/>
      <c r="G74" s="84" t="s">
        <v>12</v>
      </c>
      <c r="H74" s="84" t="s">
        <v>79</v>
      </c>
      <c r="I74" s="102" t="s">
        <v>70</v>
      </c>
    </row>
    <row r="75" spans="1:9" ht="14.25" customHeight="1" thickTop="1" x14ac:dyDescent="0.25">
      <c r="A75" s="85"/>
      <c r="B75" s="86"/>
      <c r="C75" s="101"/>
      <c r="D75" s="86"/>
      <c r="E75" s="87"/>
      <c r="F75" s="86"/>
      <c r="G75" s="88"/>
      <c r="H75" s="88"/>
      <c r="I75" s="89"/>
    </row>
    <row r="76" spans="1:9" ht="14.25" customHeight="1" x14ac:dyDescent="0.25">
      <c r="A76" s="85"/>
      <c r="B76" s="90" t="s">
        <v>7</v>
      </c>
      <c r="C76" s="86" t="s">
        <v>8</v>
      </c>
      <c r="D76" s="86"/>
      <c r="E76" s="87"/>
      <c r="F76" s="86"/>
      <c r="G76" s="91"/>
      <c r="H76" s="91"/>
      <c r="I76" s="89"/>
    </row>
    <row r="77" spans="1:9" ht="14.25" customHeight="1" x14ac:dyDescent="0.25">
      <c r="A77" s="85"/>
      <c r="B77" s="269" t="s">
        <v>29</v>
      </c>
      <c r="C77" s="101"/>
      <c r="D77" s="86"/>
      <c r="E77" s="87"/>
      <c r="F77" s="86"/>
      <c r="G77" s="91"/>
      <c r="H77" s="91"/>
      <c r="I77" s="89"/>
    </row>
    <row r="78" spans="1:9" ht="14.25" customHeight="1" x14ac:dyDescent="0.2">
      <c r="A78" s="85"/>
      <c r="B78" s="130"/>
      <c r="C78" s="86"/>
      <c r="D78" s="86"/>
      <c r="E78" s="86"/>
      <c r="F78" s="86"/>
      <c r="G78" s="92"/>
      <c r="H78" s="92"/>
      <c r="I78" s="89"/>
    </row>
    <row r="79" spans="1:9" ht="14.25" customHeight="1" x14ac:dyDescent="0.2">
      <c r="A79" s="85"/>
      <c r="B79" s="130"/>
      <c r="C79" s="86"/>
      <c r="D79" s="86"/>
      <c r="E79" s="86"/>
      <c r="F79" s="86"/>
      <c r="G79" s="92"/>
      <c r="H79" s="92"/>
      <c r="I79" s="89"/>
    </row>
    <row r="80" spans="1:9" ht="14.25" customHeight="1" x14ac:dyDescent="0.2">
      <c r="A80" s="85"/>
      <c r="B80" s="86"/>
      <c r="C80" s="86"/>
      <c r="D80" s="86"/>
      <c r="E80" s="86"/>
      <c r="F80" s="86"/>
      <c r="G80" s="92"/>
      <c r="H80" s="92"/>
      <c r="I80" s="89"/>
    </row>
    <row r="81" spans="1:9" ht="14.25" customHeight="1" x14ac:dyDescent="0.2">
      <c r="A81" s="85"/>
      <c r="B81" s="86"/>
      <c r="C81" s="86"/>
      <c r="D81" s="86"/>
      <c r="E81" s="86"/>
      <c r="F81" s="86"/>
      <c r="G81" s="92"/>
      <c r="H81" s="92"/>
      <c r="I81" s="89"/>
    </row>
    <row r="82" spans="1:9" ht="14.25" customHeight="1" x14ac:dyDescent="0.2">
      <c r="A82" s="85"/>
      <c r="B82" s="86"/>
      <c r="C82" s="86"/>
      <c r="D82" s="86"/>
      <c r="E82" s="86"/>
      <c r="F82" s="86"/>
      <c r="G82" s="92"/>
      <c r="H82" s="92"/>
      <c r="I82" s="89"/>
    </row>
    <row r="83" spans="1:9" ht="14.25" customHeight="1" x14ac:dyDescent="0.2">
      <c r="A83" s="85"/>
      <c r="B83" s="86"/>
      <c r="C83" s="86"/>
      <c r="D83" s="86"/>
      <c r="E83" s="86"/>
      <c r="F83" s="86"/>
      <c r="G83" s="92"/>
      <c r="H83" s="92"/>
      <c r="I83" s="89"/>
    </row>
    <row r="84" spans="1:9" ht="14.25" customHeight="1" x14ac:dyDescent="0.25">
      <c r="A84" s="85"/>
      <c r="B84" s="86"/>
      <c r="C84" s="86"/>
      <c r="D84" s="86"/>
      <c r="E84" s="86"/>
      <c r="F84" s="86"/>
      <c r="G84" s="91"/>
      <c r="H84" s="91"/>
      <c r="I84" s="89"/>
    </row>
    <row r="85" spans="1:9" ht="14.25" customHeight="1" x14ac:dyDescent="0.25">
      <c r="A85" s="85"/>
      <c r="B85" s="269" t="s">
        <v>121</v>
      </c>
      <c r="C85" s="86"/>
      <c r="D85" s="86"/>
      <c r="E85" s="86"/>
      <c r="F85" s="86"/>
      <c r="G85" s="91"/>
      <c r="H85" s="91"/>
      <c r="I85" s="89"/>
    </row>
    <row r="86" spans="1:9" ht="14.25" customHeight="1" x14ac:dyDescent="0.2">
      <c r="A86" s="85" t="s">
        <v>23</v>
      </c>
      <c r="B86" s="86" t="str">
        <f>B9</f>
        <v>DSU Amber Alert</v>
      </c>
      <c r="C86" s="93"/>
      <c r="D86" s="314" t="s">
        <v>5</v>
      </c>
      <c r="E86" s="86" t="s">
        <v>0</v>
      </c>
      <c r="F86" s="86" t="s">
        <v>44</v>
      </c>
      <c r="G86" s="92" t="s">
        <v>158</v>
      </c>
      <c r="H86" s="92" t="s">
        <v>91</v>
      </c>
      <c r="I86" s="89"/>
    </row>
    <row r="87" spans="1:9" ht="14.25" customHeight="1" x14ac:dyDescent="0.2">
      <c r="A87" s="85" t="s">
        <v>24</v>
      </c>
      <c r="B87" s="86" t="str">
        <f>B10</f>
        <v>DSU Amber Alert</v>
      </c>
      <c r="C87" s="93"/>
      <c r="D87" s="314" t="s">
        <v>105</v>
      </c>
      <c r="E87" s="86" t="s">
        <v>0</v>
      </c>
      <c r="F87" s="86" t="s">
        <v>44</v>
      </c>
      <c r="G87" s="92" t="s">
        <v>158</v>
      </c>
      <c r="H87" s="92" t="s">
        <v>91</v>
      </c>
      <c r="I87" s="89"/>
    </row>
    <row r="88" spans="1:9" ht="14.25" customHeight="1" x14ac:dyDescent="0.2">
      <c r="A88" s="85" t="s">
        <v>101</v>
      </c>
      <c r="B88" s="86" t="str">
        <f>B14</f>
        <v>DSU Red Alert</v>
      </c>
      <c r="C88" s="93"/>
      <c r="D88" s="288" t="s">
        <v>5</v>
      </c>
      <c r="E88" s="86" t="s">
        <v>0</v>
      </c>
      <c r="F88" s="86" t="s">
        <v>44</v>
      </c>
      <c r="G88" s="92" t="s">
        <v>158</v>
      </c>
      <c r="H88" s="92" t="s">
        <v>91</v>
      </c>
      <c r="I88" s="89"/>
    </row>
    <row r="89" spans="1:9" ht="14.25" customHeight="1" x14ac:dyDescent="0.2">
      <c r="A89" s="85" t="s">
        <v>102</v>
      </c>
      <c r="B89" s="86" t="str">
        <f>B15</f>
        <v>DSU Red Alert</v>
      </c>
      <c r="C89" s="93"/>
      <c r="D89" s="288" t="s">
        <v>105</v>
      </c>
      <c r="E89" s="86" t="s">
        <v>0</v>
      </c>
      <c r="F89" s="86" t="s">
        <v>44</v>
      </c>
      <c r="G89" s="92" t="s">
        <v>158</v>
      </c>
      <c r="H89" s="92" t="s">
        <v>91</v>
      </c>
      <c r="I89" s="89"/>
    </row>
    <row r="90" spans="1:9" ht="14.25" customHeight="1" x14ac:dyDescent="0.2">
      <c r="A90" s="85" t="s">
        <v>106</v>
      </c>
      <c r="B90" s="86" t="str">
        <f>B19</f>
        <v>DSU Blue Alert</v>
      </c>
      <c r="C90" s="93"/>
      <c r="D90" s="294" t="s">
        <v>107</v>
      </c>
      <c r="E90" s="86" t="s">
        <v>0</v>
      </c>
      <c r="F90" s="86" t="s">
        <v>44</v>
      </c>
      <c r="G90" s="92" t="s">
        <v>158</v>
      </c>
      <c r="H90" s="92" t="s">
        <v>91</v>
      </c>
      <c r="I90" s="89"/>
    </row>
    <row r="91" spans="1:9" ht="14.25" customHeight="1" x14ac:dyDescent="0.2">
      <c r="A91" s="85" t="s">
        <v>108</v>
      </c>
      <c r="B91" s="86" t="str">
        <f>B20</f>
        <v>DSU Blue Alert</v>
      </c>
      <c r="C91" s="93"/>
      <c r="D91" s="294" t="s">
        <v>105</v>
      </c>
      <c r="E91" s="86" t="s">
        <v>0</v>
      </c>
      <c r="F91" s="86" t="s">
        <v>44</v>
      </c>
      <c r="G91" s="92" t="s">
        <v>158</v>
      </c>
      <c r="H91" s="92" t="s">
        <v>91</v>
      </c>
      <c r="I91" s="89"/>
    </row>
    <row r="92" spans="1:9" ht="14.25" customHeight="1" x14ac:dyDescent="0.25">
      <c r="A92" s="99"/>
      <c r="B92" s="86"/>
      <c r="C92" s="86"/>
      <c r="D92" s="86"/>
      <c r="E92" s="95"/>
      <c r="F92" s="86"/>
      <c r="G92" s="91"/>
      <c r="H92" s="91"/>
      <c r="I92" s="89"/>
    </row>
    <row r="93" spans="1:9" ht="14.25" customHeight="1" x14ac:dyDescent="0.25">
      <c r="A93" s="85"/>
      <c r="B93" s="90" t="s">
        <v>9</v>
      </c>
      <c r="C93" s="86"/>
      <c r="D93" s="86"/>
      <c r="E93" s="95"/>
      <c r="F93" s="86"/>
      <c r="G93" s="91"/>
      <c r="H93" s="91"/>
      <c r="I93" s="89"/>
    </row>
    <row r="94" spans="1:9" ht="14.25" customHeight="1" x14ac:dyDescent="0.25">
      <c r="A94" s="99"/>
      <c r="B94" s="269" t="s">
        <v>121</v>
      </c>
      <c r="C94" s="86"/>
      <c r="D94" s="86"/>
      <c r="E94" s="95"/>
      <c r="F94" s="86"/>
      <c r="G94" s="91"/>
      <c r="H94" s="91"/>
      <c r="I94" s="89"/>
    </row>
    <row r="95" spans="1:9" ht="14.25" customHeight="1" x14ac:dyDescent="0.2">
      <c r="A95" s="85"/>
      <c r="B95" s="130"/>
      <c r="C95" s="86"/>
      <c r="D95" s="86"/>
      <c r="E95" s="86"/>
      <c r="F95" s="86"/>
      <c r="G95" s="92"/>
      <c r="H95" s="92"/>
      <c r="I95" s="89"/>
    </row>
    <row r="96" spans="1:9" ht="14.25" customHeight="1" x14ac:dyDescent="0.2">
      <c r="A96" s="85"/>
      <c r="B96" s="86"/>
      <c r="C96" s="86"/>
      <c r="D96" s="86"/>
      <c r="E96" s="95"/>
      <c r="F96" s="86"/>
      <c r="G96" s="92"/>
      <c r="H96" s="92"/>
      <c r="I96" s="89"/>
    </row>
    <row r="97" spans="1:9" ht="14.25" customHeight="1" x14ac:dyDescent="0.2">
      <c r="A97" s="85"/>
      <c r="B97" s="548" t="s">
        <v>94</v>
      </c>
      <c r="C97" s="549"/>
      <c r="D97" s="549"/>
      <c r="E97" s="549"/>
      <c r="F97" s="550"/>
      <c r="G97" s="92"/>
      <c r="H97" s="92"/>
      <c r="I97" s="89"/>
    </row>
    <row r="98" spans="1:9" ht="14.25" customHeight="1" x14ac:dyDescent="0.2">
      <c r="A98" s="85"/>
      <c r="B98" s="264"/>
      <c r="C98" s="267"/>
      <c r="D98" s="267"/>
      <c r="E98" s="267"/>
      <c r="F98" s="267"/>
      <c r="G98" s="92"/>
      <c r="H98" s="92"/>
      <c r="I98" s="89"/>
    </row>
    <row r="99" spans="1:9" ht="14.25" customHeight="1" x14ac:dyDescent="0.25">
      <c r="A99" s="85"/>
      <c r="B99" s="86"/>
      <c r="C99" s="86"/>
      <c r="D99" s="86"/>
      <c r="E99" s="87"/>
      <c r="F99" s="86"/>
      <c r="G99" s="91"/>
      <c r="H99" s="91"/>
      <c r="I99" s="89"/>
    </row>
    <row r="100" spans="1:9" ht="15.75" thickBot="1" x14ac:dyDescent="0.3">
      <c r="A100" s="80" t="s">
        <v>41</v>
      </c>
      <c r="B100" s="81" t="s">
        <v>28</v>
      </c>
      <c r="C100" s="82"/>
      <c r="D100" s="82"/>
      <c r="E100" s="83"/>
      <c r="F100" s="82"/>
      <c r="G100" s="84" t="s">
        <v>12</v>
      </c>
      <c r="H100" s="84" t="s">
        <v>79</v>
      </c>
      <c r="I100" s="102" t="s">
        <v>70</v>
      </c>
    </row>
    <row r="101" spans="1:9" ht="14.25" customHeight="1" thickTop="1" x14ac:dyDescent="0.25">
      <c r="A101" s="103"/>
      <c r="B101" s="86"/>
      <c r="C101" s="86"/>
      <c r="D101" s="86"/>
      <c r="E101" s="87"/>
      <c r="F101" s="86"/>
      <c r="G101" s="88"/>
      <c r="H101" s="88"/>
      <c r="I101" s="89"/>
    </row>
    <row r="102" spans="1:9" ht="14.25" customHeight="1" x14ac:dyDescent="0.25">
      <c r="A102" s="99"/>
      <c r="B102" s="269" t="s">
        <v>30</v>
      </c>
      <c r="C102" s="86"/>
      <c r="D102" s="86"/>
      <c r="E102" s="87"/>
      <c r="F102" s="86"/>
      <c r="G102" s="91"/>
      <c r="H102" s="91"/>
      <c r="I102" s="89"/>
    </row>
    <row r="103" spans="1:9" ht="14.25" customHeight="1" x14ac:dyDescent="0.2">
      <c r="A103" s="85"/>
      <c r="B103" s="130"/>
      <c r="C103" s="101"/>
      <c r="D103" s="86"/>
      <c r="E103" s="87"/>
      <c r="F103" s="86"/>
      <c r="G103" s="92"/>
      <c r="H103" s="92"/>
      <c r="I103" s="89"/>
    </row>
    <row r="104" spans="1:9" ht="14.25" customHeight="1" x14ac:dyDescent="0.25">
      <c r="A104" s="99"/>
      <c r="B104" s="86"/>
      <c r="C104" s="86"/>
      <c r="D104" s="86"/>
      <c r="E104" s="87"/>
      <c r="F104" s="86"/>
      <c r="G104" s="91"/>
      <c r="H104" s="91"/>
      <c r="I104" s="89"/>
    </row>
    <row r="105" spans="1:9" ht="14.25" customHeight="1" x14ac:dyDescent="0.25">
      <c r="A105" s="99"/>
      <c r="B105" s="86" t="s">
        <v>333</v>
      </c>
      <c r="C105" s="86"/>
      <c r="D105" s="86"/>
      <c r="E105" s="87"/>
      <c r="F105" s="86"/>
      <c r="G105" s="91"/>
      <c r="H105" s="91"/>
      <c r="I105" s="89"/>
    </row>
    <row r="106" spans="1:9" ht="14.25" customHeight="1" x14ac:dyDescent="0.25">
      <c r="A106" s="99"/>
      <c r="B106" s="86"/>
      <c r="C106" s="86"/>
      <c r="D106" s="86"/>
      <c r="E106" s="95"/>
      <c r="F106" s="86"/>
      <c r="G106" s="91"/>
      <c r="H106" s="91"/>
      <c r="I106" s="89"/>
    </row>
    <row r="107" spans="1:9" ht="14.25" customHeight="1" thickBot="1" x14ac:dyDescent="0.3">
      <c r="A107" s="106"/>
      <c r="B107" s="107"/>
      <c r="C107" s="108"/>
      <c r="D107" s="107"/>
      <c r="E107" s="109"/>
      <c r="F107" s="107"/>
      <c r="G107" s="110"/>
      <c r="H107" s="110"/>
      <c r="I107" s="111"/>
    </row>
    <row r="108" spans="1:9" x14ac:dyDescent="0.2">
      <c r="A108"/>
      <c r="I108" s="35"/>
    </row>
    <row r="109" spans="1:9" x14ac:dyDescent="0.2">
      <c r="A109"/>
      <c r="I109" s="35"/>
    </row>
    <row r="110" spans="1:9" x14ac:dyDescent="0.2">
      <c r="A110"/>
      <c r="I110" s="35"/>
    </row>
    <row r="111" spans="1:9" x14ac:dyDescent="0.2">
      <c r="A111"/>
      <c r="I111" s="35"/>
    </row>
    <row r="112" spans="1:9" x14ac:dyDescent="0.2">
      <c r="A112"/>
      <c r="I112" s="35"/>
    </row>
    <row r="113" spans="1:9" x14ac:dyDescent="0.2">
      <c r="A113"/>
      <c r="I113" s="35"/>
    </row>
    <row r="114" spans="1:9" x14ac:dyDescent="0.2">
      <c r="A114"/>
      <c r="I114" s="35"/>
    </row>
    <row r="115" spans="1:9" x14ac:dyDescent="0.2">
      <c r="A115"/>
      <c r="I115" s="35"/>
    </row>
  </sheetData>
  <customSheetViews>
    <customSheetView guid="{8FEB7A62-C27E-4A47-904B-03FBF7DEE104}" fitToPage="1" printArea="1" showRuler="0">
      <selection activeCell="B8" sqref="B8"/>
      <pageMargins left="0.74803149606299213" right="0.74803149606299213" top="0.98425196850393704" bottom="0.98425196850393704" header="0.51181102362204722" footer="0.51181102362204722"/>
      <printOptions horizontalCentered="1" verticalCentered="1"/>
      <pageSetup scale="71" orientation="portrait" r:id="rId1"/>
      <headerFooter alignWithMargins="0">
        <oddHeader>&amp;L&amp;"Arial,Bold"EirGrid Confidential&amp;C&amp;D&amp;RPage &amp;P</oddHeader>
      </headerFooter>
    </customSheetView>
    <customSheetView guid="{87DE1C7C-F92F-4056-9C7F-506D880140E3}" scale="85" fitToPage="1" topLeftCell="A49">
      <selection activeCell="B68" sqref="B68"/>
      <pageMargins left="0.23622047244094491" right="0.23622047244094491" top="0.74803149606299213" bottom="0.74803149606299213" header="0.31496062992125984" footer="0.31496062992125984"/>
      <printOptions horizontalCentered="1" verticalCentered="1"/>
      <pageSetup paperSize="9" scale="34" orientation="portrait" r:id="rId2"/>
      <headerFooter>
        <oddHeader>&amp;L&amp;G&amp;C&amp;20Signal List</oddHeader>
        <oddFooter>&amp;L&amp;"Arial,Bold"&amp;14EIRGRID Confidential - &amp;F&amp;R&amp;14Page &amp;P
&amp;D</oddFooter>
      </headerFooter>
    </customSheetView>
  </customSheetViews>
  <mergeCells count="3">
    <mergeCell ref="J12:M13"/>
    <mergeCell ref="B97:F97"/>
    <mergeCell ref="I9:I22"/>
  </mergeCells>
  <phoneticPr fontId="5" type="noConversion"/>
  <printOptions horizontalCentered="1" verticalCentered="1"/>
  <pageMargins left="0.23622047244094491" right="0.23622047244094491" top="0.74803149606299213" bottom="0.74803149606299213" header="0.31496062992125984" footer="0.31496062992125984"/>
  <pageSetup paperSize="8" scale="64" orientation="portrait" r:id="rId3"/>
  <headerFooter>
    <oddHeader>&amp;L&amp;G&amp;C&amp;20Signal List</oddHeader>
    <oddFooter>&amp;L&amp;"Arial,Bold"&amp;14EIRGRID Confidential - &amp;F&amp;R&amp;14Page &amp;P
&amp;D</oddFooter>
  </headerFooter>
  <drawing r:id="rId4"/>
  <legacyDrawing r:id="rId5"/>
  <legacyDrawingHF r:id="rId6"/>
  <oleObjects>
    <mc:AlternateContent xmlns:mc="http://schemas.openxmlformats.org/markup-compatibility/2006">
      <mc:Choice Requires="x14">
        <oleObject progId="Acrobat Document" dvAspect="DVASPECT_ICON" shapeId="1050" r:id="rId7">
          <objectPr defaultSize="0" autoPict="0" r:id="rId8">
            <anchor moveWithCells="1">
              <from>
                <xdr:col>8</xdr:col>
                <xdr:colOff>1190625</xdr:colOff>
                <xdr:row>10</xdr:row>
                <xdr:rowOff>133350</xdr:rowOff>
              </from>
              <to>
                <xdr:col>8</xdr:col>
                <xdr:colOff>3133725</xdr:colOff>
                <xdr:row>18</xdr:row>
                <xdr:rowOff>142875</xdr:rowOff>
              </to>
            </anchor>
          </objectPr>
        </oleObject>
      </mc:Choice>
      <mc:Fallback>
        <oleObject progId="Acrobat Document" dvAspect="DVASPECT_ICON" shapeId="1050" r:id="rId7"/>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C000"/>
    <pageSetUpPr fitToPage="1"/>
  </sheetPr>
  <dimension ref="A1:J137"/>
  <sheetViews>
    <sheetView view="pageBreakPreview" topLeftCell="A94" zoomScale="70" zoomScaleNormal="40" zoomScaleSheetLayoutView="70" zoomScalePageLayoutView="10" workbookViewId="0">
      <selection activeCell="I17" sqref="I17"/>
    </sheetView>
  </sheetViews>
  <sheetFormatPr defaultRowHeight="12.75" x14ac:dyDescent="0.2"/>
  <cols>
    <col min="1" max="1" width="16.28515625" style="4" customWidth="1"/>
    <col min="2" max="2" width="53" style="35" bestFit="1" customWidth="1"/>
    <col min="3" max="3" width="15" style="35" customWidth="1"/>
    <col min="4" max="4" width="12" style="35" customWidth="1"/>
    <col min="5" max="5" width="15.7109375" style="28" customWidth="1"/>
    <col min="6" max="6" width="14.28515625" style="35" customWidth="1"/>
    <col min="7" max="7" width="13.5703125" style="15" customWidth="1"/>
    <col min="8" max="8" width="26.85546875" style="15" customWidth="1"/>
    <col min="9" max="9" width="91.140625" style="24" customWidth="1"/>
    <col min="10" max="10" width="33.85546875" style="23" customWidth="1"/>
    <col min="11" max="16384" width="9.140625" style="23"/>
  </cols>
  <sheetData>
    <row r="1" spans="1:10" s="11" customFormat="1" ht="52.5" thickBot="1" x14ac:dyDescent="0.45">
      <c r="A1" s="554" t="str">
        <f>IF('1) Signal List'!A1="","",'1) Signal List'!A1)</f>
        <v>XXXXX DSU</v>
      </c>
      <c r="B1" s="555"/>
      <c r="C1" s="10" t="s">
        <v>82</v>
      </c>
      <c r="D1" s="10"/>
      <c r="E1" s="10" t="str">
        <f>'1) Signal List'!E1</f>
        <v>XX</v>
      </c>
      <c r="F1" s="10" t="s">
        <v>1</v>
      </c>
      <c r="G1" s="9" t="str">
        <f>'1) Signal List'!G1</f>
        <v>V0.1</v>
      </c>
      <c r="H1" s="9"/>
      <c r="I1" s="104" t="str">
        <f>IF('1) Signal List'!I1="","",'1) Signal List'!I1)</f>
        <v/>
      </c>
      <c r="J1" s="115" t="s">
        <v>78</v>
      </c>
    </row>
    <row r="2" spans="1:10" ht="26.25" x14ac:dyDescent="0.4">
      <c r="A2" s="61" t="str">
        <f>IF('1) Signal List'!A2="","",'1) Signal List'!A2)</f>
        <v xml:space="preserve">EirGrid Signals, Command Specification </v>
      </c>
      <c r="B2" s="62"/>
      <c r="C2" s="62"/>
      <c r="D2" s="62"/>
      <c r="E2" s="62"/>
      <c r="F2" s="62"/>
      <c r="G2" s="148"/>
      <c r="H2" s="148"/>
      <c r="I2" s="70"/>
      <c r="J2" s="209" t="s">
        <v>62</v>
      </c>
    </row>
    <row r="3" spans="1:10" ht="33.75" x14ac:dyDescent="0.5">
      <c r="A3" s="331" t="s">
        <v>214</v>
      </c>
      <c r="B3" s="62"/>
      <c r="C3" s="62"/>
      <c r="D3" s="62"/>
      <c r="E3" s="62"/>
      <c r="F3" s="62"/>
      <c r="G3" s="63"/>
      <c r="H3" s="148"/>
      <c r="I3" s="70"/>
      <c r="J3" s="142"/>
    </row>
    <row r="4" spans="1:10" x14ac:dyDescent="0.2">
      <c r="A4" s="7" t="str">
        <f>IF('1) Signal List'!A4="","",'1) Signal List'!A4)</f>
        <v/>
      </c>
      <c r="B4" s="23" t="str">
        <f>IF('1) Signal List'!B4="","",'1) Signal List'!B4)</f>
        <v/>
      </c>
      <c r="C4" s="23" t="str">
        <f>IF('1) Signal List'!C4="","",'1) Signal List'!C4)</f>
        <v/>
      </c>
      <c r="D4" s="23" t="str">
        <f>IF('1) Signal List'!D4="","",'1) Signal List'!D4)</f>
        <v/>
      </c>
      <c r="E4" s="3" t="str">
        <f>IF('1) Signal List'!E4="","",'1) Signal List'!E4)</f>
        <v/>
      </c>
      <c r="F4" s="23" t="str">
        <f>IF('1) Signal List'!F4="","",'1) Signal List'!F4)</f>
        <v/>
      </c>
      <c r="G4" s="15" t="str">
        <f>IF('1) Signal List'!G4="","",'1) Signal List'!G4)</f>
        <v/>
      </c>
      <c r="H4" s="15" t="str">
        <f>IF('1) Signal List'!H4="","",'1) Signal List'!H4)</f>
        <v/>
      </c>
      <c r="I4" s="16" t="str">
        <f>IF('1) Signal List'!I4="","",'1) Signal List'!I4)</f>
        <v/>
      </c>
      <c r="J4" s="16"/>
    </row>
    <row r="5" spans="1:10" ht="15.75" thickBot="1" x14ac:dyDescent="0.3">
      <c r="A5" s="80" t="str">
        <f>IF('1) Signal List'!A5="","",'1) Signal List'!A5)</f>
        <v>ETIE Ref</v>
      </c>
      <c r="B5" s="81" t="str">
        <f>IF('1) Signal List'!B5="","",'1) Signal List'!B5)</f>
        <v>Digital Input Signals (signals sent to EirGrid)</v>
      </c>
      <c r="C5" s="82" t="str">
        <f>IF('1) Signal List'!C5="","",'1) Signal List'!C5)</f>
        <v/>
      </c>
      <c r="D5" s="82" t="str">
        <f>IF('1) Signal List'!D5="","",'1) Signal List'!D5)</f>
        <v/>
      </c>
      <c r="E5" s="83" t="str">
        <f>IF('1) Signal List'!E5="","",'1) Signal List'!E5)</f>
        <v/>
      </c>
      <c r="F5" s="82" t="str">
        <f>IF('1) Signal List'!F5="","",'1) Signal List'!F5)</f>
        <v/>
      </c>
      <c r="G5" s="84" t="str">
        <f>IF('1) Signal List'!G5="","",'1) Signal List'!G5)</f>
        <v>Provided by</v>
      </c>
      <c r="H5" s="84" t="str">
        <f>IF('1) Signal List'!H5="","",'1) Signal List'!H5)</f>
        <v>TSO Pass-through to</v>
      </c>
      <c r="I5" s="102" t="str">
        <f>IF('1) Signal List'!I5="","",'1) Signal List'!I5)</f>
        <v>Comment</v>
      </c>
      <c r="J5" s="143"/>
    </row>
    <row r="6" spans="1:10" ht="14.25" customHeight="1" thickTop="1" x14ac:dyDescent="0.25">
      <c r="A6" s="85" t="str">
        <f>IF('1) Signal List'!A6="","",'1) Signal List'!A6)</f>
        <v/>
      </c>
      <c r="B6" s="86" t="str">
        <f>IF('1) Signal List'!B6="","",'1) Signal List'!B6)</f>
        <v/>
      </c>
      <c r="C6" s="86" t="str">
        <f>IF('1) Signal List'!C6="","",'1) Signal List'!C6)</f>
        <v/>
      </c>
      <c r="D6" s="86" t="str">
        <f>IF('1) Signal List'!D6="","",'1) Signal List'!D6)</f>
        <v/>
      </c>
      <c r="E6" s="87" t="str">
        <f>IF('1) Signal List'!E6="","",'1) Signal List'!E6)</f>
        <v/>
      </c>
      <c r="F6" s="86" t="str">
        <f>IF('1) Signal List'!F6="","",'1) Signal List'!F6)</f>
        <v/>
      </c>
      <c r="G6" s="88" t="str">
        <f>IF('1) Signal List'!G6="","",'1) Signal List'!G6)</f>
        <v/>
      </c>
      <c r="H6" s="88" t="str">
        <f>IF('1) Signal List'!H6="","",'1) Signal List'!H6)</f>
        <v/>
      </c>
      <c r="I6" s="89" t="str">
        <f>IF('1) Signal List'!I6="","",'1) Signal List'!I6)</f>
        <v/>
      </c>
      <c r="J6" s="138"/>
    </row>
    <row r="7" spans="1:10" ht="14.25" customHeight="1" x14ac:dyDescent="0.25">
      <c r="A7" s="85" t="str">
        <f>IF('1) Signal List'!A7="","",'1) Signal List'!A7)</f>
        <v/>
      </c>
      <c r="B7" s="90" t="str">
        <f>IF('1) Signal List'!B7="","",'1) Signal List'!B7)</f>
        <v>Double Point Status Indications</v>
      </c>
      <c r="C7" s="566" t="str">
        <f>IF('1) Signal List'!C7="","",'1) Signal List'!C7)</f>
        <v>(each individual input identified separately for clarity)</v>
      </c>
      <c r="D7" s="567"/>
      <c r="E7" s="567"/>
      <c r="F7" s="568"/>
      <c r="G7" s="91" t="str">
        <f>IF('1) Signal List'!G7="","",'1) Signal List'!G7)</f>
        <v/>
      </c>
      <c r="H7" s="91" t="str">
        <f>IF('1) Signal List'!H7="","",'1) Signal List'!H7)</f>
        <v/>
      </c>
      <c r="I7" s="89"/>
      <c r="J7" s="140"/>
    </row>
    <row r="8" spans="1:10" ht="14.25" customHeight="1" x14ac:dyDescent="0.25">
      <c r="A8" s="85" t="str">
        <f>IF('1) Signal List'!A8="","",'1) Signal List'!A8)</f>
        <v/>
      </c>
      <c r="B8" s="269" t="str">
        <f>IF('1) Signal List'!B8="","",'1) Signal List'!B8)</f>
        <v>Digital Input Signals from Sub Station to EirGrid</v>
      </c>
      <c r="C8" s="86" t="str">
        <f>IF('1) Signal List'!C8="","",'1) Signal List'!C8)</f>
        <v/>
      </c>
      <c r="D8" s="86" t="str">
        <f>IF('1) Signal List'!D8="","",'1) Signal List'!D8)</f>
        <v/>
      </c>
      <c r="E8" s="87" t="str">
        <f>IF('1) Signal List'!E8="","",'1) Signal List'!E8)</f>
        <v/>
      </c>
      <c r="F8" s="86" t="str">
        <f>IF('1) Signal List'!F8="","",'1) Signal List'!F8)</f>
        <v/>
      </c>
      <c r="G8" s="91" t="str">
        <f>IF('1) Signal List'!G8="","",'1) Signal List'!G8)</f>
        <v/>
      </c>
      <c r="H8" s="92" t="str">
        <f>IF('1) Signal List'!H8="","",'1) Signal List'!H8)</f>
        <v/>
      </c>
      <c r="I8" s="89" t="str">
        <f>IF('1) Signal List'!I8="","",'1) Signal List'!I8)</f>
        <v xml:space="preserve">Functional Specification for Alerts. </v>
      </c>
      <c r="J8" s="139"/>
    </row>
    <row r="9" spans="1:10" ht="14.25" customHeight="1" x14ac:dyDescent="0.2">
      <c r="A9" s="85" t="str">
        <f>IF('1) Signal List'!A9="","",'1) Signal List'!A9)</f>
        <v>A1</v>
      </c>
      <c r="B9" s="86" t="str">
        <f>IF('1) Signal List'!B9="","",'1) Signal List'!B9)</f>
        <v>DSU Amber Alert</v>
      </c>
      <c r="C9" s="86" t="str">
        <f>IF('1) Signal List'!C9="","",'1) Signal List'!C9)</f>
        <v/>
      </c>
      <c r="D9" s="86" t="str">
        <f>IF('1) Signal List'!D9="","",'1) Signal List'!D9)</f>
        <v>off</v>
      </c>
      <c r="E9" s="87" t="str">
        <f>IF('1) Signal List'!E9="","",'1) Signal List'!E9)</f>
        <v/>
      </c>
      <c r="F9" s="86" t="str">
        <f>IF('1) Signal List'!F9="","",'1) Signal List'!F9)</f>
        <v/>
      </c>
      <c r="G9" s="92" t="str">
        <f>IF('1) Signal List'!G9="","",'1) Signal List'!G9)</f>
        <v>DSU</v>
      </c>
      <c r="H9" s="92" t="str">
        <f>IF('1) Signal List'!H9="","",'1) Signal List'!H9)</f>
        <v xml:space="preserve">N/A </v>
      </c>
      <c r="I9" s="89" t="str">
        <f>IF('1) Signal List'!I9="","",'1) Signal List'!I9)</f>
        <v/>
      </c>
      <c r="J9" s="137"/>
    </row>
    <row r="10" spans="1:10" ht="14.25" customHeight="1" x14ac:dyDescent="0.2">
      <c r="A10" s="85" t="str">
        <f>IF('1) Signal List'!A10="","",'1) Signal List'!A10)</f>
        <v>A2</v>
      </c>
      <c r="B10" s="86" t="str">
        <f>IF('1) Signal List'!B10="","",'1) Signal List'!B10)</f>
        <v>DSU Amber Alert</v>
      </c>
      <c r="C10" s="86" t="str">
        <f>IF('1) Signal List'!C10="","",'1) Signal List'!C10)</f>
        <v/>
      </c>
      <c r="D10" s="86" t="str">
        <f>IF('1) Signal List'!D10="","",'1) Signal List'!D10)</f>
        <v>on</v>
      </c>
      <c r="E10" s="87" t="str">
        <f>IF('1) Signal List'!E10="","",'1) Signal List'!E10)</f>
        <v/>
      </c>
      <c r="F10" s="86" t="str">
        <f>IF('1) Signal List'!F10="","",'1) Signal List'!F10)</f>
        <v/>
      </c>
      <c r="G10" s="92" t="str">
        <f>IF('1) Signal List'!G10="","",'1) Signal List'!G10)</f>
        <v>DSU</v>
      </c>
      <c r="H10" s="92" t="str">
        <f>IF('1) Signal List'!H10="","",'1) Signal List'!H10)</f>
        <v xml:space="preserve">N/A </v>
      </c>
      <c r="I10" s="89" t="str">
        <f>IF('1) Signal List'!I10="","",'1) Signal List'!I10)</f>
        <v/>
      </c>
      <c r="J10" s="144"/>
    </row>
    <row r="11" spans="1:10" ht="14.25" customHeight="1" x14ac:dyDescent="0.2">
      <c r="A11" s="85" t="str">
        <f>IF('1) Signal List'!A11="","",'1) Signal List'!A11)</f>
        <v>A3</v>
      </c>
      <c r="B11" s="86" t="str">
        <f>IF('1) Signal List'!B11="","",'1) Signal List'!B11)</f>
        <v>DSU Amber Alert Acknowledge</v>
      </c>
      <c r="C11" s="86" t="str">
        <f>IF('1) Signal List'!C11="","",'1) Signal List'!C11)</f>
        <v/>
      </c>
      <c r="D11" s="86" t="str">
        <f>IF('1) Signal List'!D11="","",'1) Signal List'!D11)</f>
        <v>off</v>
      </c>
      <c r="E11" s="87" t="str">
        <f>IF('1) Signal List'!E11="","",'1) Signal List'!E11)</f>
        <v/>
      </c>
      <c r="F11" s="86" t="str">
        <f>IF('1) Signal List'!F11="","",'1) Signal List'!F11)</f>
        <v/>
      </c>
      <c r="G11" s="92" t="str">
        <f>IF('1) Signal List'!G11="","",'1) Signal List'!G11)</f>
        <v>DSU</v>
      </c>
      <c r="H11" s="92" t="str">
        <f>IF('1) Signal List'!H11="","",'1) Signal List'!H11)</f>
        <v xml:space="preserve">N/A </v>
      </c>
      <c r="I11" s="89" t="str">
        <f>IF('1) Signal List'!I11="","",'1) Signal List'!I11)</f>
        <v/>
      </c>
      <c r="J11" s="144"/>
    </row>
    <row r="12" spans="1:10" ht="14.25" customHeight="1" x14ac:dyDescent="0.2">
      <c r="A12" s="85" t="str">
        <f>IF('1) Signal List'!A12="","",'1) Signal List'!A12)</f>
        <v>A4</v>
      </c>
      <c r="B12" s="86" t="str">
        <f>IF('1) Signal List'!B12="","",'1) Signal List'!B12)</f>
        <v>DSU Amber Alert Acknowledge</v>
      </c>
      <c r="C12" s="86" t="str">
        <f>IF('1) Signal List'!C12="","",'1) Signal List'!C12)</f>
        <v/>
      </c>
      <c r="D12" s="86" t="str">
        <f>IF('1) Signal List'!D12="","",'1) Signal List'!D12)</f>
        <v>on</v>
      </c>
      <c r="E12" s="87" t="str">
        <f>IF('1) Signal List'!E12="","",'1) Signal List'!E12)</f>
        <v/>
      </c>
      <c r="F12" s="86" t="str">
        <f>IF('1) Signal List'!F12="","",'1) Signal List'!F12)</f>
        <v/>
      </c>
      <c r="G12" s="92" t="str">
        <f>IF('1) Signal List'!G12="","",'1) Signal List'!G12)</f>
        <v>DSU</v>
      </c>
      <c r="H12" s="92" t="str">
        <f>IF('1) Signal List'!H12="","",'1) Signal List'!H12)</f>
        <v xml:space="preserve">N/A </v>
      </c>
      <c r="I12" s="89" t="str">
        <f>IF('1) Signal List'!I12="","",'1) Signal List'!I12)</f>
        <v/>
      </c>
      <c r="J12" s="144"/>
    </row>
    <row r="13" spans="1:10" ht="14.25" customHeight="1" x14ac:dyDescent="0.2">
      <c r="A13" s="85" t="str">
        <f>IF('1) Signal List'!A13="","",'1) Signal List'!A13)</f>
        <v/>
      </c>
      <c r="B13" s="86" t="str">
        <f>IF('1) Signal List'!B13="","",'1) Signal List'!B13)</f>
        <v/>
      </c>
      <c r="C13" s="86" t="str">
        <f>IF('1) Signal List'!C13="","",'1) Signal List'!C13)</f>
        <v/>
      </c>
      <c r="D13" s="86" t="str">
        <f>IF('1) Signal List'!D13="","",'1) Signal List'!D13)</f>
        <v/>
      </c>
      <c r="E13" s="87" t="str">
        <f>IF('1) Signal List'!E13="","",'1) Signal List'!E13)</f>
        <v/>
      </c>
      <c r="F13" s="86" t="str">
        <f>IF('1) Signal List'!F13="","",'1) Signal List'!F13)</f>
        <v/>
      </c>
      <c r="G13" s="92" t="str">
        <f>IF('1) Signal List'!G13="","",'1) Signal List'!G13)</f>
        <v/>
      </c>
      <c r="H13" s="92" t="str">
        <f>IF('1) Signal List'!H13="","",'1) Signal List'!H13)</f>
        <v/>
      </c>
      <c r="I13" s="89" t="str">
        <f>IF('1) Signal List'!I13="","",'1) Signal List'!I13)</f>
        <v/>
      </c>
      <c r="J13" s="191"/>
    </row>
    <row r="14" spans="1:10" ht="14.25" customHeight="1" x14ac:dyDescent="0.2">
      <c r="A14" s="85" t="str">
        <f>IF('1) Signal List'!A14="","",'1) Signal List'!A14)</f>
        <v>A5</v>
      </c>
      <c r="B14" s="86" t="str">
        <f>IF('1) Signal List'!B14="","",'1) Signal List'!B14)</f>
        <v>DSU Red Alert</v>
      </c>
      <c r="C14" s="86" t="str">
        <f>IF('1) Signal List'!C14="","",'1) Signal List'!C14)</f>
        <v/>
      </c>
      <c r="D14" s="86" t="str">
        <f>IF('1) Signal List'!D14="","",'1) Signal List'!D14)</f>
        <v>off</v>
      </c>
      <c r="E14" s="87" t="str">
        <f>IF('1) Signal List'!E14="","",'1) Signal List'!E14)</f>
        <v/>
      </c>
      <c r="F14" s="86" t="str">
        <f>IF('1) Signal List'!F14="","",'1) Signal List'!F14)</f>
        <v/>
      </c>
      <c r="G14" s="92" t="str">
        <f>IF('1) Signal List'!G14="","",'1) Signal List'!G14)</f>
        <v>DSU</v>
      </c>
      <c r="H14" s="92" t="str">
        <f>IF('1) Signal List'!H14="","",'1) Signal List'!H14)</f>
        <v xml:space="preserve">N/A </v>
      </c>
      <c r="I14" s="89" t="str">
        <f>IF('1) Signal List'!I14="","",'1) Signal List'!I14)</f>
        <v/>
      </c>
      <c r="J14" s="144"/>
    </row>
    <row r="15" spans="1:10" ht="14.25" customHeight="1" x14ac:dyDescent="0.2">
      <c r="A15" s="85" t="str">
        <f>IF('1) Signal List'!A15="","",'1) Signal List'!A15)</f>
        <v>A6</v>
      </c>
      <c r="B15" s="86" t="str">
        <f>IF('1) Signal List'!B15="","",'1) Signal List'!B15)</f>
        <v>DSU Red Alert</v>
      </c>
      <c r="C15" s="86" t="str">
        <f>IF('1) Signal List'!C15="","",'1) Signal List'!C15)</f>
        <v/>
      </c>
      <c r="D15" s="86" t="str">
        <f>IF('1) Signal List'!D15="","",'1) Signal List'!D15)</f>
        <v>on</v>
      </c>
      <c r="E15" s="87" t="str">
        <f>IF('1) Signal List'!E15="","",'1) Signal List'!E15)</f>
        <v/>
      </c>
      <c r="F15" s="86" t="str">
        <f>IF('1) Signal List'!F15="","",'1) Signal List'!F15)</f>
        <v/>
      </c>
      <c r="G15" s="92" t="str">
        <f>IF('1) Signal List'!G15="","",'1) Signal List'!G15)</f>
        <v>DSU</v>
      </c>
      <c r="H15" s="92" t="str">
        <f>IF('1) Signal List'!H15="","",'1) Signal List'!H15)</f>
        <v xml:space="preserve">N/A </v>
      </c>
      <c r="I15" s="89" t="str">
        <f>IF('1) Signal List'!I15="","",'1) Signal List'!I15)</f>
        <v/>
      </c>
      <c r="J15" s="144"/>
    </row>
    <row r="16" spans="1:10" ht="14.25" customHeight="1" x14ac:dyDescent="0.2">
      <c r="A16" s="85" t="str">
        <f>IF('1) Signal List'!A16="","",'1) Signal List'!A16)</f>
        <v>A7</v>
      </c>
      <c r="B16" s="86" t="str">
        <f>IF('1) Signal List'!B16="","",'1) Signal List'!B16)</f>
        <v>DSU Red Alert Acknowledge</v>
      </c>
      <c r="C16" s="86" t="str">
        <f>IF('1) Signal List'!C16="","",'1) Signal List'!C16)</f>
        <v/>
      </c>
      <c r="D16" s="86" t="str">
        <f>IF('1) Signal List'!D16="","",'1) Signal List'!D16)</f>
        <v>off</v>
      </c>
      <c r="E16" s="87" t="str">
        <f>IF('1) Signal List'!E16="","",'1) Signal List'!E16)</f>
        <v/>
      </c>
      <c r="F16" s="86" t="str">
        <f>IF('1) Signal List'!F16="","",'1) Signal List'!F16)</f>
        <v/>
      </c>
      <c r="G16" s="92" t="str">
        <f>IF('1) Signal List'!G16="","",'1) Signal List'!G16)</f>
        <v>DSU</v>
      </c>
      <c r="H16" s="92" t="str">
        <f>IF('1) Signal List'!H16="","",'1) Signal List'!H16)</f>
        <v xml:space="preserve">N/A </v>
      </c>
      <c r="I16" s="89" t="str">
        <f>IF('1) Signal List'!I16="","",'1) Signal List'!I16)</f>
        <v/>
      </c>
      <c r="J16" s="144"/>
    </row>
    <row r="17" spans="1:10" ht="14.25" customHeight="1" x14ac:dyDescent="0.2">
      <c r="A17" s="85" t="str">
        <f>IF('1) Signal List'!A17="","",'1) Signal List'!A17)</f>
        <v>A8</v>
      </c>
      <c r="B17" s="86" t="str">
        <f>IF('1) Signal List'!B17="","",'1) Signal List'!B17)</f>
        <v>DSU Red Alert Acknowledge</v>
      </c>
      <c r="C17" s="86" t="str">
        <f>IF('1) Signal List'!C17="","",'1) Signal List'!C17)</f>
        <v/>
      </c>
      <c r="D17" s="86" t="str">
        <f>IF('1) Signal List'!D17="","",'1) Signal List'!D17)</f>
        <v>on</v>
      </c>
      <c r="E17" s="87" t="str">
        <f>IF('1) Signal List'!E17="","",'1) Signal List'!E17)</f>
        <v/>
      </c>
      <c r="F17" s="86" t="str">
        <f>IF('1) Signal List'!F17="","",'1) Signal List'!F17)</f>
        <v/>
      </c>
      <c r="G17" s="92" t="str">
        <f>IF('1) Signal List'!G17="","",'1) Signal List'!G17)</f>
        <v>DSU</v>
      </c>
      <c r="H17" s="92" t="str">
        <f>IF('1) Signal List'!H17="","",'1) Signal List'!H17)</f>
        <v xml:space="preserve">N/A </v>
      </c>
      <c r="I17" s="89" t="str">
        <f>IF('1) Signal List'!I17="","",'1) Signal List'!I17)</f>
        <v/>
      </c>
      <c r="J17" s="144"/>
    </row>
    <row r="18" spans="1:10" ht="14.25" customHeight="1" x14ac:dyDescent="0.2">
      <c r="A18" s="85" t="str">
        <f>IF('1) Signal List'!A18="","",'1) Signal List'!A18)</f>
        <v/>
      </c>
      <c r="B18" s="86" t="str">
        <f>IF('1) Signal List'!B18="","",'1) Signal List'!B18)</f>
        <v/>
      </c>
      <c r="C18" s="86" t="str">
        <f>IF('1) Signal List'!C18="","",'1) Signal List'!C18)</f>
        <v/>
      </c>
      <c r="D18" s="86" t="str">
        <f>IF('1) Signal List'!D18="","",'1) Signal List'!D18)</f>
        <v/>
      </c>
      <c r="E18" s="87" t="str">
        <f>IF('1) Signal List'!E18="","",'1) Signal List'!E18)</f>
        <v/>
      </c>
      <c r="F18" s="86" t="str">
        <f>IF('1) Signal List'!F18="","",'1) Signal List'!F18)</f>
        <v/>
      </c>
      <c r="G18" s="92" t="str">
        <f>IF('1) Signal List'!G18="","",'1) Signal List'!G18)</f>
        <v/>
      </c>
      <c r="H18" s="92" t="str">
        <f>IF('1) Signal List'!H18="","",'1) Signal List'!H18)</f>
        <v/>
      </c>
      <c r="I18" s="89" t="str">
        <f>IF('1) Signal List'!I18="","",'1) Signal List'!I18)</f>
        <v/>
      </c>
      <c r="J18" s="191"/>
    </row>
    <row r="19" spans="1:10" ht="14.25" customHeight="1" x14ac:dyDescent="0.2">
      <c r="A19" s="85" t="str">
        <f>IF('1) Signal List'!A19="","",'1) Signal List'!A19)</f>
        <v>A9</v>
      </c>
      <c r="B19" s="86" t="str">
        <f>IF('1) Signal List'!B19="","",'1) Signal List'!B19)</f>
        <v>DSU Blue Alert</v>
      </c>
      <c r="C19" s="86" t="str">
        <f>IF('1) Signal List'!C19="","",'1) Signal List'!C19)</f>
        <v/>
      </c>
      <c r="D19" s="86" t="str">
        <f>IF('1) Signal List'!D19="","",'1) Signal List'!D19)</f>
        <v>off</v>
      </c>
      <c r="E19" s="87" t="str">
        <f>IF('1) Signal List'!E19="","",'1) Signal List'!E19)</f>
        <v/>
      </c>
      <c r="F19" s="86" t="str">
        <f>IF('1) Signal List'!F19="","",'1) Signal List'!F19)</f>
        <v/>
      </c>
      <c r="G19" s="92" t="str">
        <f>IF('1) Signal List'!G19="","",'1) Signal List'!G19)</f>
        <v>DSU</v>
      </c>
      <c r="H19" s="92" t="str">
        <f>IF('1) Signal List'!H19="","",'1) Signal List'!H19)</f>
        <v xml:space="preserve">N/A </v>
      </c>
      <c r="I19" s="89" t="str">
        <f>IF('1) Signal List'!I19="","",'1) Signal List'!I19)</f>
        <v/>
      </c>
      <c r="J19" s="144"/>
    </row>
    <row r="20" spans="1:10" ht="14.25" customHeight="1" x14ac:dyDescent="0.2">
      <c r="A20" s="85" t="str">
        <f>IF('1) Signal List'!A20="","",'1) Signal List'!A20)</f>
        <v>A10</v>
      </c>
      <c r="B20" s="86" t="str">
        <f>IF('1) Signal List'!B20="","",'1) Signal List'!B20)</f>
        <v>DSU Blue Alert</v>
      </c>
      <c r="C20" s="86" t="str">
        <f>IF('1) Signal List'!C20="","",'1) Signal List'!C20)</f>
        <v/>
      </c>
      <c r="D20" s="86" t="str">
        <f>IF('1) Signal List'!D20="","",'1) Signal List'!D20)</f>
        <v>on</v>
      </c>
      <c r="E20" s="87" t="str">
        <f>IF('1) Signal List'!E20="","",'1) Signal List'!E20)</f>
        <v/>
      </c>
      <c r="F20" s="86" t="str">
        <f>IF('1) Signal List'!F20="","",'1) Signal List'!F20)</f>
        <v/>
      </c>
      <c r="G20" s="92" t="str">
        <f>IF('1) Signal List'!G20="","",'1) Signal List'!G20)</f>
        <v>DSU</v>
      </c>
      <c r="H20" s="92" t="str">
        <f>IF('1) Signal List'!H20="","",'1) Signal List'!H20)</f>
        <v xml:space="preserve">N/A </v>
      </c>
      <c r="I20" s="89" t="str">
        <f>IF('1) Signal List'!I20="","",'1) Signal List'!I20)</f>
        <v/>
      </c>
      <c r="J20" s="144"/>
    </row>
    <row r="21" spans="1:10" ht="14.25" customHeight="1" x14ac:dyDescent="0.2">
      <c r="A21" s="85" t="str">
        <f>IF('1) Signal List'!A21="","",'1) Signal List'!A21)</f>
        <v>A11</v>
      </c>
      <c r="B21" s="86" t="str">
        <f>IF('1) Signal List'!B21="","",'1) Signal List'!B21)</f>
        <v>DSU Blue Alert Acknowledge</v>
      </c>
      <c r="C21" s="86" t="str">
        <f>IF('1) Signal List'!C21="","",'1) Signal List'!C21)</f>
        <v/>
      </c>
      <c r="D21" s="86" t="str">
        <f>IF('1) Signal List'!D21="","",'1) Signal List'!D21)</f>
        <v>off</v>
      </c>
      <c r="E21" s="87" t="str">
        <f>IF('1) Signal List'!E21="","",'1) Signal List'!E21)</f>
        <v/>
      </c>
      <c r="F21" s="86" t="str">
        <f>IF('1) Signal List'!F21="","",'1) Signal List'!F21)</f>
        <v/>
      </c>
      <c r="G21" s="92" t="str">
        <f>IF('1) Signal List'!G21="","",'1) Signal List'!G21)</f>
        <v>DSU</v>
      </c>
      <c r="H21" s="92" t="str">
        <f>IF('1) Signal List'!H21="","",'1) Signal List'!H21)</f>
        <v xml:space="preserve">N/A </v>
      </c>
      <c r="I21" s="89" t="str">
        <f>IF('1) Signal List'!I21="","",'1) Signal List'!I21)</f>
        <v/>
      </c>
      <c r="J21" s="144"/>
    </row>
    <row r="22" spans="1:10" ht="14.25" customHeight="1" x14ac:dyDescent="0.2">
      <c r="A22" s="85" t="str">
        <f>IF('1) Signal List'!A22="","",'1) Signal List'!A22)</f>
        <v>A12</v>
      </c>
      <c r="B22" s="86" t="str">
        <f>IF('1) Signal List'!B22="","",'1) Signal List'!B22)</f>
        <v>DSU Blue Alert Acknowledge</v>
      </c>
      <c r="C22" s="86" t="str">
        <f>IF('1) Signal List'!C22="","",'1) Signal List'!C22)</f>
        <v/>
      </c>
      <c r="D22" s="86" t="str">
        <f>IF('1) Signal List'!D22="","",'1) Signal List'!D22)</f>
        <v>on</v>
      </c>
      <c r="E22" s="87" t="str">
        <f>IF('1) Signal List'!E22="","",'1) Signal List'!E22)</f>
        <v/>
      </c>
      <c r="F22" s="86" t="str">
        <f>IF('1) Signal List'!F22="","",'1) Signal List'!F22)</f>
        <v/>
      </c>
      <c r="G22" s="92" t="str">
        <f>IF('1) Signal List'!G22="","",'1) Signal List'!G22)</f>
        <v>DSU</v>
      </c>
      <c r="H22" s="92" t="str">
        <f>IF('1) Signal List'!H22="","",'1) Signal List'!H22)</f>
        <v xml:space="preserve">N/A </v>
      </c>
      <c r="I22" s="89" t="str">
        <f>IF('1) Signal List'!I22="","",'1) Signal List'!I22)</f>
        <v/>
      </c>
      <c r="J22" s="144"/>
    </row>
    <row r="23" spans="1:10" ht="14.25" customHeight="1" x14ac:dyDescent="0.2">
      <c r="A23" s="85" t="str">
        <f>IF('1) Signal List'!A23="","",'1) Signal List'!A23)</f>
        <v/>
      </c>
      <c r="B23" s="130" t="str">
        <f>IF('1) Signal List'!B23="","",'1) Signal List'!B23)</f>
        <v/>
      </c>
      <c r="C23" s="93" t="str">
        <f>IF('1) Signal List'!C23="","",'1) Signal List'!C23)</f>
        <v/>
      </c>
      <c r="D23" s="94" t="str">
        <f>IF('1) Signal List'!D23="","",'1) Signal List'!D23)</f>
        <v/>
      </c>
      <c r="E23" s="95" t="str">
        <f>IF('1) Signal List'!E23="","",'1) Signal List'!E23)</f>
        <v/>
      </c>
      <c r="F23" s="86" t="str">
        <f>IF('1) Signal List'!F23="","",'1) Signal List'!F23)</f>
        <v/>
      </c>
      <c r="G23" s="92" t="str">
        <f>IF('1) Signal List'!G23="","",'1) Signal List'!G23)</f>
        <v/>
      </c>
      <c r="H23" s="92" t="str">
        <f>IF('1) Signal List'!H23="","",'1) Signal List'!H23)</f>
        <v/>
      </c>
      <c r="I23" s="89" t="str">
        <f>IF('1) Signal List'!I23="","",'1) Signal List'!I23)</f>
        <v/>
      </c>
      <c r="J23" s="191"/>
    </row>
    <row r="24" spans="1:10" ht="14.25" customHeight="1" x14ac:dyDescent="0.2">
      <c r="A24" s="85" t="str">
        <f>IF('1) Signal List'!A24="","",'1) Signal List'!A24)</f>
        <v/>
      </c>
      <c r="B24" s="130" t="str">
        <f>IF('1) Signal List'!B24="","",'1) Signal List'!B24)</f>
        <v/>
      </c>
      <c r="C24" s="93" t="str">
        <f>IF('1) Signal List'!C24="","",'1) Signal List'!C24)</f>
        <v/>
      </c>
      <c r="D24" s="94" t="str">
        <f>IF('1) Signal List'!D24="","",'1) Signal List'!D24)</f>
        <v/>
      </c>
      <c r="E24" s="95" t="str">
        <f>IF('1) Signal List'!E24="","",'1) Signal List'!E24)</f>
        <v/>
      </c>
      <c r="F24" s="86" t="str">
        <f>IF('1) Signal List'!F24="","",'1) Signal List'!F24)</f>
        <v/>
      </c>
      <c r="G24" s="92" t="str">
        <f>IF('1) Signal List'!G24="","",'1) Signal List'!G24)</f>
        <v/>
      </c>
      <c r="H24" s="92" t="str">
        <f>IF('1) Signal List'!H24="","",'1) Signal List'!H24)</f>
        <v/>
      </c>
      <c r="I24" s="89" t="str">
        <f>IF('1) Signal List'!I24="","",'1) Signal List'!I24)</f>
        <v/>
      </c>
      <c r="J24" s="191"/>
    </row>
    <row r="25" spans="1:10" ht="14.25" customHeight="1" x14ac:dyDescent="0.2">
      <c r="A25" s="85" t="str">
        <f>IF('1) Signal List'!A25="","",'1) Signal List'!A25)</f>
        <v/>
      </c>
      <c r="B25" s="130" t="str">
        <f>IF('1) Signal List'!B25="","",'1) Signal List'!B25)</f>
        <v/>
      </c>
      <c r="C25" s="93" t="str">
        <f>IF('1) Signal List'!C25="","",'1) Signal List'!C25)</f>
        <v/>
      </c>
      <c r="D25" s="288" t="str">
        <f>IF('1) Signal List'!D25="","",'1) Signal List'!D25)</f>
        <v/>
      </c>
      <c r="E25" s="95" t="str">
        <f>IF('1) Signal List'!E25="","",'1) Signal List'!E25)</f>
        <v/>
      </c>
      <c r="F25" s="86" t="str">
        <f>IF('1) Signal List'!F25="","",'1) Signal List'!F25)</f>
        <v/>
      </c>
      <c r="G25" s="92" t="str">
        <f>IF('1) Signal List'!G25="","",'1) Signal List'!G25)</f>
        <v/>
      </c>
      <c r="H25" s="92" t="str">
        <f>IF('1) Signal List'!H25="","",'1) Signal List'!H25)</f>
        <v/>
      </c>
      <c r="I25" s="89" t="str">
        <f>IF('1) Signal List'!I25="","",'1) Signal List'!I25)</f>
        <v/>
      </c>
      <c r="J25" s="191"/>
    </row>
    <row r="26" spans="1:10" ht="14.25" customHeight="1" x14ac:dyDescent="0.2">
      <c r="A26" s="85" t="str">
        <f>IF('1) Signal List'!A26="","",'1) Signal List'!A26)</f>
        <v/>
      </c>
      <c r="B26" s="130" t="str">
        <f>IF('1) Signal List'!B26="","",'1) Signal List'!B26)</f>
        <v/>
      </c>
      <c r="C26" s="93" t="str">
        <f>IF('1) Signal List'!C26="","",'1) Signal List'!C26)</f>
        <v/>
      </c>
      <c r="D26" s="288" t="str">
        <f>IF('1) Signal List'!D26="","",'1) Signal List'!D26)</f>
        <v/>
      </c>
      <c r="E26" s="95" t="str">
        <f>IF('1) Signal List'!E26="","",'1) Signal List'!E26)</f>
        <v/>
      </c>
      <c r="F26" s="86" t="str">
        <f>IF('1) Signal List'!F26="","",'1) Signal List'!F26)</f>
        <v/>
      </c>
      <c r="G26" s="92" t="str">
        <f>IF('1) Signal List'!G26="","",'1) Signal List'!G26)</f>
        <v/>
      </c>
      <c r="H26" s="92" t="str">
        <f>IF('1) Signal List'!H26="","",'1) Signal List'!H26)</f>
        <v/>
      </c>
      <c r="I26" s="89" t="str">
        <f>IF('1) Signal List'!I26="","",'1) Signal List'!I26)</f>
        <v/>
      </c>
      <c r="J26" s="191"/>
    </row>
    <row r="27" spans="1:10" ht="14.25" customHeight="1" x14ac:dyDescent="0.2">
      <c r="A27" s="85" t="str">
        <f>IF('1) Signal List'!A27="","",'1) Signal List'!A27)</f>
        <v/>
      </c>
      <c r="B27" s="86" t="str">
        <f>IF('1) Signal List'!B27="","",'1) Signal List'!B27)</f>
        <v/>
      </c>
      <c r="C27" s="86" t="str">
        <f>IF('1) Signal List'!C27="","",'1) Signal List'!C27)</f>
        <v/>
      </c>
      <c r="D27" s="86" t="str">
        <f>IF('1) Signal List'!D27="","",'1) Signal List'!D27)</f>
        <v/>
      </c>
      <c r="E27" s="87" t="str">
        <f>IF('1) Signal List'!E27="","",'1) Signal List'!E27)</f>
        <v/>
      </c>
      <c r="F27" s="86" t="str">
        <f>IF('1) Signal List'!F27="","",'1) Signal List'!F27)</f>
        <v/>
      </c>
      <c r="G27" s="92" t="str">
        <f>IF('1) Signal List'!G27="","",'1) Signal List'!G27)</f>
        <v/>
      </c>
      <c r="H27" s="92" t="str">
        <f>IF('1) Signal List'!H27="","",'1) Signal List'!H27)</f>
        <v/>
      </c>
      <c r="I27" s="89" t="str">
        <f>IF('1) Signal List'!I27="","",'1) Signal List'!I27)</f>
        <v/>
      </c>
      <c r="J27" s="191"/>
    </row>
    <row r="28" spans="1:10" ht="14.25" customHeight="1" x14ac:dyDescent="0.2">
      <c r="A28" s="85" t="str">
        <f>IF('1) Signal List'!A28="","",'1) Signal List'!A28)</f>
        <v/>
      </c>
      <c r="B28" s="86" t="str">
        <f>IF('1) Signal List'!B28="","",'1) Signal List'!B28)</f>
        <v/>
      </c>
      <c r="C28" s="86" t="str">
        <f>IF('1) Signal List'!C28="","",'1) Signal List'!C28)</f>
        <v/>
      </c>
      <c r="D28" s="86" t="str">
        <f>IF('1) Signal List'!D28="","",'1) Signal List'!D28)</f>
        <v/>
      </c>
      <c r="E28" s="87" t="str">
        <f>IF('1) Signal List'!E28="","",'1) Signal List'!E28)</f>
        <v/>
      </c>
      <c r="F28" s="86" t="str">
        <f>IF('1) Signal List'!F28="","",'1) Signal List'!F28)</f>
        <v/>
      </c>
      <c r="G28" s="92" t="str">
        <f>IF('1) Signal List'!G28="","",'1) Signal List'!G28)</f>
        <v/>
      </c>
      <c r="H28" s="92" t="str">
        <f>IF('1) Signal List'!H28="","",'1) Signal List'!H28)</f>
        <v/>
      </c>
      <c r="I28" s="89" t="str">
        <f>IF('1) Signal List'!I28="","",'1) Signal List'!I28)</f>
        <v/>
      </c>
      <c r="J28" s="191"/>
    </row>
    <row r="29" spans="1:10" ht="14.25" customHeight="1" x14ac:dyDescent="0.2">
      <c r="A29" s="85" t="str">
        <f>IF('1) Signal List'!A29="","",'1) Signal List'!A29)</f>
        <v/>
      </c>
      <c r="B29" s="86" t="str">
        <f>IF('1) Signal List'!B29="","",'1) Signal List'!B29)</f>
        <v/>
      </c>
      <c r="C29" s="86" t="str">
        <f>IF('1) Signal List'!C29="","",'1) Signal List'!C29)</f>
        <v/>
      </c>
      <c r="D29" s="86" t="str">
        <f>IF('1) Signal List'!D29="","",'1) Signal List'!D29)</f>
        <v/>
      </c>
      <c r="E29" s="87" t="str">
        <f>IF('1) Signal List'!E29="","",'1) Signal List'!E29)</f>
        <v/>
      </c>
      <c r="F29" s="86" t="str">
        <f>IF('1) Signal List'!F29="","",'1) Signal List'!F29)</f>
        <v/>
      </c>
      <c r="G29" s="92" t="str">
        <f>IF('1) Signal List'!G29="","",'1) Signal List'!G29)</f>
        <v/>
      </c>
      <c r="H29" s="92" t="str">
        <f>IF('1) Signal List'!H29="","",'1) Signal List'!H29)</f>
        <v/>
      </c>
      <c r="I29" s="89" t="str">
        <f>IF('1) Signal List'!I29="","",'1) Signal List'!I29)</f>
        <v/>
      </c>
      <c r="J29" s="191"/>
    </row>
    <row r="30" spans="1:10" ht="14.25" customHeight="1" x14ac:dyDescent="0.2">
      <c r="A30" s="85" t="str">
        <f>IF('1) Signal List'!A30="","",'1) Signal List'!A30)</f>
        <v/>
      </c>
      <c r="B30" s="86" t="str">
        <f>IF('1) Signal List'!B30="","",'1) Signal List'!B30)</f>
        <v/>
      </c>
      <c r="C30" s="86" t="str">
        <f>IF('1) Signal List'!C30="","",'1) Signal List'!C30)</f>
        <v/>
      </c>
      <c r="D30" s="86" t="str">
        <f>IF('1) Signal List'!D30="","",'1) Signal List'!D30)</f>
        <v/>
      </c>
      <c r="E30" s="87" t="str">
        <f>IF('1) Signal List'!E30="","",'1) Signal List'!E30)</f>
        <v/>
      </c>
      <c r="F30" s="86" t="str">
        <f>IF('1) Signal List'!F30="","",'1) Signal List'!F30)</f>
        <v/>
      </c>
      <c r="G30" s="92" t="str">
        <f>IF('1) Signal List'!G30="","",'1) Signal List'!G30)</f>
        <v/>
      </c>
      <c r="H30" s="92" t="str">
        <f>IF('1) Signal List'!H30="","",'1) Signal List'!H30)</f>
        <v/>
      </c>
      <c r="I30" s="89" t="str">
        <f>IF('1) Signal List'!I30="","",'1) Signal List'!I30)</f>
        <v/>
      </c>
      <c r="J30" s="191"/>
    </row>
    <row r="31" spans="1:10" ht="14.25" customHeight="1" x14ac:dyDescent="0.2">
      <c r="A31" s="85" t="str">
        <f>IF('1) Signal List'!A31="","",'1) Signal List'!A31)</f>
        <v/>
      </c>
      <c r="B31" s="86" t="str">
        <f>IF('1) Signal List'!B31="","",'1) Signal List'!B31)</f>
        <v/>
      </c>
      <c r="C31" s="86" t="str">
        <f>IF('1) Signal List'!C31="","",'1) Signal List'!C31)</f>
        <v/>
      </c>
      <c r="D31" s="86" t="str">
        <f>IF('1) Signal List'!D31="","",'1) Signal List'!D31)</f>
        <v/>
      </c>
      <c r="E31" s="87" t="str">
        <f>IF('1) Signal List'!E31="","",'1) Signal List'!E31)</f>
        <v/>
      </c>
      <c r="F31" s="86" t="str">
        <f>IF('1) Signal List'!F31="","",'1) Signal List'!F31)</f>
        <v/>
      </c>
      <c r="G31" s="92" t="str">
        <f>IF('1) Signal List'!G31="","",'1) Signal List'!G31)</f>
        <v/>
      </c>
      <c r="H31" s="92" t="str">
        <f>IF('1) Signal List'!H31="","",'1) Signal List'!H31)</f>
        <v/>
      </c>
      <c r="I31" s="89" t="str">
        <f>IF('1) Signal List'!I31="","",'1) Signal List'!I31)</f>
        <v/>
      </c>
      <c r="J31" s="191"/>
    </row>
    <row r="32" spans="1:10" ht="14.25" customHeight="1" x14ac:dyDescent="0.2">
      <c r="A32" s="85" t="str">
        <f>IF('1) Signal List'!A32="","",'1) Signal List'!A32)</f>
        <v/>
      </c>
      <c r="B32" s="86" t="str">
        <f>IF('1) Signal List'!B32="","",'1) Signal List'!B32)</f>
        <v/>
      </c>
      <c r="C32" s="86" t="str">
        <f>IF('1) Signal List'!C32="","",'1) Signal List'!C32)</f>
        <v/>
      </c>
      <c r="D32" s="86" t="str">
        <f>IF('1) Signal List'!D32="","",'1) Signal List'!D32)</f>
        <v/>
      </c>
      <c r="E32" s="87" t="str">
        <f>IF('1) Signal List'!E32="","",'1) Signal List'!E32)</f>
        <v/>
      </c>
      <c r="F32" s="86" t="str">
        <f>IF('1) Signal List'!F32="","",'1) Signal List'!F32)</f>
        <v/>
      </c>
      <c r="G32" s="92" t="str">
        <f>IF('1) Signal List'!G32="","",'1) Signal List'!G32)</f>
        <v/>
      </c>
      <c r="H32" s="92" t="str">
        <f>IF('1) Signal List'!H32="","",'1) Signal List'!H32)</f>
        <v/>
      </c>
      <c r="I32" s="89" t="str">
        <f>IF('1) Signal List'!I32="","",'1) Signal List'!I32)</f>
        <v/>
      </c>
      <c r="J32" s="191"/>
    </row>
    <row r="33" spans="1:10" ht="14.25" customHeight="1" x14ac:dyDescent="0.25">
      <c r="A33" s="85" t="str">
        <f>IF('1) Signal List'!A33="","",'1) Signal List'!A33)</f>
        <v/>
      </c>
      <c r="B33" s="86" t="str">
        <f>IF('1) Signal List'!B33="","",'1) Signal List'!B33)</f>
        <v/>
      </c>
      <c r="C33" s="93" t="str">
        <f>IF('1) Signal List'!C33="","",'1) Signal List'!C33)</f>
        <v/>
      </c>
      <c r="D33" s="94" t="str">
        <f>IF('1) Signal List'!D33="","",'1) Signal List'!D33)</f>
        <v/>
      </c>
      <c r="E33" s="95" t="str">
        <f>IF('1) Signal List'!E33="","",'1) Signal List'!E33)</f>
        <v/>
      </c>
      <c r="F33" s="86" t="str">
        <f>IF('1) Signal List'!F33="","",'1) Signal List'!F33)</f>
        <v/>
      </c>
      <c r="G33" s="91" t="str">
        <f>IF('1) Signal List'!G33="","",'1) Signal List'!G33)</f>
        <v/>
      </c>
      <c r="H33" s="91" t="str">
        <f>IF('1) Signal List'!H33="","",'1) Signal List'!H33)</f>
        <v/>
      </c>
      <c r="I33" s="89" t="str">
        <f>IF('1) Signal List'!I33="","",'1) Signal List'!I33)</f>
        <v/>
      </c>
      <c r="J33" s="191"/>
    </row>
    <row r="34" spans="1:10" ht="14.25" customHeight="1" x14ac:dyDescent="0.25">
      <c r="A34" s="85" t="str">
        <f>IF('1) Signal List'!A34="","",'1) Signal List'!A34)</f>
        <v/>
      </c>
      <c r="B34" s="269" t="str">
        <f>IF('1) Signal List'!B34="","",'1) Signal List'!B34)</f>
        <v/>
      </c>
      <c r="C34" s="86" t="str">
        <f>IF('1) Signal List'!C34="","",'1) Signal List'!C34)</f>
        <v/>
      </c>
      <c r="D34" s="86" t="str">
        <f>IF('1) Signal List'!D34="","",'1) Signal List'!D34)</f>
        <v/>
      </c>
      <c r="E34" s="87" t="str">
        <f>IF('1) Signal List'!E34="","",'1) Signal List'!E34)</f>
        <v/>
      </c>
      <c r="F34" s="86" t="str">
        <f>IF('1) Signal List'!F34="","",'1) Signal List'!F34)</f>
        <v/>
      </c>
      <c r="G34" s="91" t="str">
        <f>IF('1) Signal List'!G34="","",'1) Signal List'!G34)</f>
        <v/>
      </c>
      <c r="H34" s="91" t="str">
        <f>IF('1) Signal List'!H34="","",'1) Signal List'!H34)</f>
        <v/>
      </c>
      <c r="I34" s="89" t="str">
        <f>IF('1) Signal List'!I34="","",'1) Signal List'!I34)</f>
        <v/>
      </c>
      <c r="J34" s="191"/>
    </row>
    <row r="35" spans="1:10" ht="14.25" customHeight="1" x14ac:dyDescent="0.2">
      <c r="A35" s="85" t="str">
        <f>IF('1) Signal List'!A35="","",'1) Signal List'!A35)</f>
        <v/>
      </c>
      <c r="B35" s="130" t="str">
        <f>IF('1) Signal List'!B35="","",'1) Signal List'!B35)</f>
        <v/>
      </c>
      <c r="C35" s="86" t="str">
        <f>IF('1) Signal List'!C35="","",'1) Signal List'!C35)</f>
        <v/>
      </c>
      <c r="D35" s="86" t="str">
        <f>IF('1) Signal List'!D35="","",'1) Signal List'!D35)</f>
        <v/>
      </c>
      <c r="E35" s="87" t="str">
        <f>IF('1) Signal List'!E35="","",'1) Signal List'!E35)</f>
        <v/>
      </c>
      <c r="F35" s="86" t="str">
        <f>IF('1) Signal List'!F35="","",'1) Signal List'!F35)</f>
        <v/>
      </c>
      <c r="G35" s="92" t="str">
        <f>IF('1) Signal List'!G35="","",'1) Signal List'!G35)</f>
        <v/>
      </c>
      <c r="H35" s="92" t="str">
        <f>IF('1) Signal List'!H35="","",'1) Signal List'!H35)</f>
        <v/>
      </c>
      <c r="I35" s="89" t="str">
        <f>IF('1) Signal List'!I35="","",'1) Signal List'!I35)</f>
        <v/>
      </c>
      <c r="J35" s="191"/>
    </row>
    <row r="36" spans="1:10" ht="14.25" customHeight="1" x14ac:dyDescent="0.2">
      <c r="A36" s="85" t="str">
        <f>IF('1) Signal List'!A36="","",'1) Signal List'!A36)</f>
        <v/>
      </c>
      <c r="B36" s="130" t="str">
        <f>IF('1) Signal List'!B36="","",'1) Signal List'!B36)</f>
        <v/>
      </c>
      <c r="C36" s="86" t="str">
        <f>IF('1) Signal List'!C36="","",'1) Signal List'!C36)</f>
        <v/>
      </c>
      <c r="D36" s="86" t="str">
        <f>IF('1) Signal List'!D36="","",'1) Signal List'!D36)</f>
        <v/>
      </c>
      <c r="E36" s="87" t="str">
        <f>IF('1) Signal List'!E36="","",'1) Signal List'!E36)</f>
        <v/>
      </c>
      <c r="F36" s="86" t="str">
        <f>IF('1) Signal List'!F36="","",'1) Signal List'!F36)</f>
        <v/>
      </c>
      <c r="G36" s="92" t="str">
        <f>IF('1) Signal List'!G36="","",'1) Signal List'!G36)</f>
        <v/>
      </c>
      <c r="H36" s="92" t="str">
        <f>IF('1) Signal List'!H36="","",'1) Signal List'!H36)</f>
        <v/>
      </c>
      <c r="I36" s="89" t="str">
        <f>IF('1) Signal List'!I36="","",'1) Signal List'!I36)</f>
        <v/>
      </c>
      <c r="J36" s="191"/>
    </row>
    <row r="37" spans="1:10" ht="14.25" customHeight="1" x14ac:dyDescent="0.2">
      <c r="A37" s="85" t="str">
        <f>IF('1) Signal List'!A37="","",'1) Signal List'!A37)</f>
        <v/>
      </c>
      <c r="B37" s="86" t="str">
        <f>IF('1) Signal List'!B37="","",'1) Signal List'!B37)</f>
        <v/>
      </c>
      <c r="C37" s="86" t="str">
        <f>IF('1) Signal List'!C37="","",'1) Signal List'!C37)</f>
        <v/>
      </c>
      <c r="D37" s="86" t="str">
        <f>IF('1) Signal List'!D37="","",'1) Signal List'!D37)</f>
        <v/>
      </c>
      <c r="E37" s="87" t="str">
        <f>IF('1) Signal List'!E37="","",'1) Signal List'!E37)</f>
        <v/>
      </c>
      <c r="F37" s="86" t="str">
        <f>IF('1) Signal List'!F37="","",'1) Signal List'!F37)</f>
        <v/>
      </c>
      <c r="G37" s="92" t="str">
        <f>IF('1) Signal List'!G37="","",'1) Signal List'!G37)</f>
        <v/>
      </c>
      <c r="H37" s="92" t="str">
        <f>IF('1) Signal List'!H37="","",'1) Signal List'!H37)</f>
        <v/>
      </c>
      <c r="I37" s="89" t="str">
        <f>IF('1) Signal List'!I37="","",'1) Signal List'!I37)</f>
        <v/>
      </c>
      <c r="J37" s="191"/>
    </row>
    <row r="38" spans="1:10" ht="14.25" customHeight="1" x14ac:dyDescent="0.2">
      <c r="A38" s="85" t="str">
        <f>IF('1) Signal List'!A38="","",'1) Signal List'!A38)</f>
        <v/>
      </c>
      <c r="B38" s="86" t="str">
        <f>IF('1) Signal List'!B38="","",'1) Signal List'!B38)</f>
        <v/>
      </c>
      <c r="C38" s="86" t="str">
        <f>IF('1) Signal List'!C38="","",'1) Signal List'!C38)</f>
        <v/>
      </c>
      <c r="D38" s="86" t="str">
        <f>IF('1) Signal List'!D38="","",'1) Signal List'!D38)</f>
        <v/>
      </c>
      <c r="E38" s="87" t="str">
        <f>IF('1) Signal List'!E38="","",'1) Signal List'!E38)</f>
        <v/>
      </c>
      <c r="F38" s="86" t="str">
        <f>IF('1) Signal List'!F38="","",'1) Signal List'!F38)</f>
        <v/>
      </c>
      <c r="G38" s="92" t="str">
        <f>IF('1) Signal List'!G38="","",'1) Signal List'!G38)</f>
        <v/>
      </c>
      <c r="H38" s="92" t="str">
        <f>IF('1) Signal List'!H38="","",'1) Signal List'!H38)</f>
        <v/>
      </c>
      <c r="I38" s="89" t="str">
        <f>IF('1) Signal List'!I38="","",'1) Signal List'!I38)</f>
        <v/>
      </c>
      <c r="J38" s="191"/>
    </row>
    <row r="39" spans="1:10" ht="14.25" customHeight="1" x14ac:dyDescent="0.2">
      <c r="A39" s="85" t="str">
        <f>IF('1) Signal List'!A39="","",'1) Signal List'!A39)</f>
        <v/>
      </c>
      <c r="B39" s="86" t="str">
        <f>IF('1) Signal List'!B39="","",'1) Signal List'!B39)</f>
        <v/>
      </c>
      <c r="C39" s="86" t="str">
        <f>IF('1) Signal List'!C39="","",'1) Signal List'!C39)</f>
        <v/>
      </c>
      <c r="D39" s="86" t="str">
        <f>IF('1) Signal List'!D39="","",'1) Signal List'!D39)</f>
        <v/>
      </c>
      <c r="E39" s="87" t="str">
        <f>IF('1) Signal List'!E39="","",'1) Signal List'!E39)</f>
        <v/>
      </c>
      <c r="F39" s="86" t="str">
        <f>IF('1) Signal List'!F39="","",'1) Signal List'!F39)</f>
        <v/>
      </c>
      <c r="G39" s="92" t="str">
        <f>IF('1) Signal List'!G39="","",'1) Signal List'!G39)</f>
        <v/>
      </c>
      <c r="H39" s="92" t="str">
        <f>IF('1) Signal List'!H39="","",'1) Signal List'!H39)</f>
        <v/>
      </c>
      <c r="I39" s="89" t="str">
        <f>IF('1) Signal List'!I39="","",'1) Signal List'!I39)</f>
        <v/>
      </c>
      <c r="J39" s="191"/>
    </row>
    <row r="40" spans="1:10" ht="14.25" customHeight="1" x14ac:dyDescent="0.2">
      <c r="A40" s="85" t="str">
        <f>IF('1) Signal List'!A40="","",'1) Signal List'!A40)</f>
        <v/>
      </c>
      <c r="B40" s="86" t="str">
        <f>IF('1) Signal List'!B40="","",'1) Signal List'!B40)</f>
        <v/>
      </c>
      <c r="C40" s="86" t="str">
        <f>IF('1) Signal List'!C40="","",'1) Signal List'!C40)</f>
        <v/>
      </c>
      <c r="D40" s="86" t="str">
        <f>IF('1) Signal List'!D40="","",'1) Signal List'!D40)</f>
        <v/>
      </c>
      <c r="E40" s="87" t="str">
        <f>IF('1) Signal List'!E40="","",'1) Signal List'!E40)</f>
        <v/>
      </c>
      <c r="F40" s="86" t="str">
        <f>IF('1) Signal List'!F40="","",'1) Signal List'!F40)</f>
        <v/>
      </c>
      <c r="G40" s="92" t="str">
        <f>IF('1) Signal List'!G40="","",'1) Signal List'!G40)</f>
        <v/>
      </c>
      <c r="H40" s="92" t="str">
        <f>IF('1) Signal List'!H40="","",'1) Signal List'!H40)</f>
        <v/>
      </c>
      <c r="I40" s="89" t="str">
        <f>IF('1) Signal List'!I40="","",'1) Signal List'!I40)</f>
        <v/>
      </c>
      <c r="J40" s="191"/>
    </row>
    <row r="41" spans="1:10" ht="14.25" customHeight="1" x14ac:dyDescent="0.25">
      <c r="A41" s="85" t="str">
        <f>IF('1) Signal List'!A41="","",'1) Signal List'!A41)</f>
        <v/>
      </c>
      <c r="B41" s="86" t="str">
        <f>IF('1) Signal List'!B41="","",'1) Signal List'!B41)</f>
        <v/>
      </c>
      <c r="C41" s="86" t="str">
        <f>IF('1) Signal List'!C41="","",'1) Signal List'!C41)</f>
        <v/>
      </c>
      <c r="D41" s="86" t="str">
        <f>IF('1) Signal List'!D41="","",'1) Signal List'!D41)</f>
        <v/>
      </c>
      <c r="E41" s="87" t="str">
        <f>IF('1) Signal List'!E41="","",'1) Signal List'!E41)</f>
        <v/>
      </c>
      <c r="F41" s="86" t="str">
        <f>IF('1) Signal List'!F41="","",'1) Signal List'!F41)</f>
        <v/>
      </c>
      <c r="G41" s="91" t="str">
        <f>IF('1) Signal List'!G41="","",'1) Signal List'!G41)</f>
        <v/>
      </c>
      <c r="H41" s="91" t="str">
        <f>IF('1) Signal List'!H41="","",'1) Signal List'!H41)</f>
        <v/>
      </c>
      <c r="I41" s="89" t="str">
        <f>IF('1) Signal List'!I41="","",'1) Signal List'!I41)</f>
        <v/>
      </c>
      <c r="J41" s="191"/>
    </row>
    <row r="42" spans="1:10" ht="14.25" customHeight="1" x14ac:dyDescent="0.25">
      <c r="A42" s="85" t="str">
        <f>IF('1) Signal List'!A42="","",'1) Signal List'!A42)</f>
        <v/>
      </c>
      <c r="B42" s="569" t="str">
        <f>IF('1) Signal List'!B42="","",'1) Signal List'!B42)</f>
        <v>Recommended cable 15-pair, 15 x 2 x 0.6sqmm, Twisted-Pair (TP), stranded</v>
      </c>
      <c r="C42" s="567"/>
      <c r="D42" s="567"/>
      <c r="E42" s="567"/>
      <c r="F42" s="86" t="str">
        <f>IF('1) Signal List'!F42="","",'1) Signal List'!F42)</f>
        <v/>
      </c>
      <c r="G42" s="91" t="str">
        <f>IF('1) Signal List'!G42="","",'1) Signal List'!G42)</f>
        <v/>
      </c>
      <c r="H42" s="91" t="str">
        <f>IF('1) Signal List'!H42="","",'1) Signal List'!H42)</f>
        <v/>
      </c>
      <c r="I42" s="89" t="str">
        <f>IF('1) Signal List'!I42="","",'1) Signal List'!I42)</f>
        <v/>
      </c>
      <c r="J42" s="140"/>
    </row>
    <row r="43" spans="1:10" ht="14.25" customHeight="1" x14ac:dyDescent="0.25">
      <c r="A43" s="85" t="str">
        <f>IF('1) Signal List'!A43="","",'1) Signal List'!A43)</f>
        <v/>
      </c>
      <c r="B43" s="86" t="str">
        <f>IF('1) Signal List'!B43="","",'1) Signal List'!B43)</f>
        <v/>
      </c>
      <c r="C43" s="86" t="str">
        <f>IF('1) Signal List'!C43="","",'1) Signal List'!C43)</f>
        <v/>
      </c>
      <c r="D43" s="86" t="str">
        <f>IF('1) Signal List'!D43="","",'1) Signal List'!D43)</f>
        <v/>
      </c>
      <c r="E43" s="87" t="str">
        <f>IF('1) Signal List'!E43="","",'1) Signal List'!E43)</f>
        <v/>
      </c>
      <c r="F43" s="86" t="str">
        <f>IF('1) Signal List'!F43="","",'1) Signal List'!F43)</f>
        <v/>
      </c>
      <c r="G43" s="91" t="str">
        <f>IF('1) Signal List'!G43="","",'1) Signal List'!G43)</f>
        <v/>
      </c>
      <c r="H43" s="91" t="str">
        <f>IF('1) Signal List'!H43="","",'1) Signal List'!H43)</f>
        <v/>
      </c>
      <c r="I43" s="96" t="str">
        <f>IF('1) Signal List'!I43="","",'1) Signal List'!I43)</f>
        <v/>
      </c>
      <c r="J43" s="139"/>
    </row>
    <row r="44" spans="1:10" ht="15.75" thickBot="1" x14ac:dyDescent="0.3">
      <c r="A44" s="80" t="str">
        <f>IF('1) Signal List'!A44="","",'1) Signal List'!A44)</f>
        <v>ETIE Ref</v>
      </c>
      <c r="B44" s="81" t="str">
        <f>IF('1) Signal List'!B44="","",'1) Signal List'!B44)</f>
        <v>Analogue Input Signals (to EirGrid)</v>
      </c>
      <c r="C44" s="82" t="str">
        <f>IF('1) Signal List'!C44="","",'1) Signal List'!C44)</f>
        <v/>
      </c>
      <c r="D44" s="82" t="str">
        <f>IF('1) Signal List'!D44="","",'1) Signal List'!D44)</f>
        <v/>
      </c>
      <c r="E44" s="83" t="str">
        <f>IF('1) Signal List'!E44="","",'1) Signal List'!E44)</f>
        <v/>
      </c>
      <c r="F44" s="82" t="str">
        <f>IF('1) Signal List'!F44="","",'1) Signal List'!F44)</f>
        <v/>
      </c>
      <c r="G44" s="84" t="str">
        <f>IF('1) Signal List'!G44="","",'1) Signal List'!G44)</f>
        <v>Provided by</v>
      </c>
      <c r="H44" s="84" t="str">
        <f>IF('1) Signal List'!H44="","",'1) Signal List'!H44)</f>
        <v>TSO Pass-through to</v>
      </c>
      <c r="I44" s="105" t="str">
        <f>IF('1) Signal List'!I44="","",'1) Signal List'!I44)</f>
        <v>Comment</v>
      </c>
      <c r="J44" s="143"/>
    </row>
    <row r="45" spans="1:10" ht="14.25" customHeight="1" thickTop="1" x14ac:dyDescent="0.25">
      <c r="A45" s="97" t="str">
        <f>IF('1) Signal List'!A45="","",'1) Signal List'!A45)</f>
        <v/>
      </c>
      <c r="B45" s="86" t="str">
        <f>IF('1) Signal List'!B45="","",'1) Signal List'!B45)</f>
        <v/>
      </c>
      <c r="C45" s="86" t="str">
        <f>IF('1) Signal List'!C45="","",'1) Signal List'!C45)</f>
        <v/>
      </c>
      <c r="D45" s="86" t="str">
        <f>IF('1) Signal List'!D45="","",'1) Signal List'!D45)</f>
        <v/>
      </c>
      <c r="E45" s="87" t="str">
        <f>IF('1) Signal List'!E45="","",'1) Signal List'!E45)</f>
        <v/>
      </c>
      <c r="F45" s="86" t="str">
        <f>IF('1) Signal List'!F45="","",'1) Signal List'!F45)</f>
        <v/>
      </c>
      <c r="G45" s="88" t="str">
        <f>IF('1) Signal List'!G45="","",'1) Signal List'!G45)</f>
        <v/>
      </c>
      <c r="H45" s="88" t="str">
        <f>IF('1) Signal List'!H45="","",'1) Signal List'!H45)</f>
        <v/>
      </c>
      <c r="I45" s="89" t="str">
        <f>IF('1) Signal List'!I45="","",'1) Signal List'!I45)</f>
        <v/>
      </c>
      <c r="J45" s="138"/>
    </row>
    <row r="46" spans="1:10" ht="14.25" customHeight="1" x14ac:dyDescent="0.25">
      <c r="A46" s="97" t="str">
        <f>IF('1) Signal List'!A46="","",'1) Signal List'!A46)</f>
        <v/>
      </c>
      <c r="B46" s="269" t="str">
        <f>IF('1) Signal List'!B46="","",'1) Signal List'!B46)</f>
        <v>Analogue Input Signals from DSU  Control System to EirGrid</v>
      </c>
      <c r="C46" s="86" t="str">
        <f>IF('1) Signal List'!C46="","",'1) Signal List'!C46)</f>
        <v/>
      </c>
      <c r="D46" s="86" t="str">
        <f>IF('1) Signal List'!D46="","",'1) Signal List'!D46)</f>
        <v/>
      </c>
      <c r="E46" s="87" t="str">
        <f>IF('1) Signal List'!E46="","",'1) Signal List'!E46)</f>
        <v/>
      </c>
      <c r="F46" s="86" t="str">
        <f>IF('1) Signal List'!F46="","",'1) Signal List'!F46)</f>
        <v/>
      </c>
      <c r="G46" s="91" t="str">
        <f>IF('1) Signal List'!G46="","",'1) Signal List'!G46)</f>
        <v/>
      </c>
      <c r="H46" s="91" t="str">
        <f>IF('1) Signal List'!H46="","",'1) Signal List'!H46)</f>
        <v/>
      </c>
      <c r="I46" s="89" t="str">
        <f>IF('1) Signal List'!I46="","",'1) Signal List'!I46)</f>
        <v/>
      </c>
      <c r="J46" s="139"/>
    </row>
    <row r="47" spans="1:10" ht="14.25" customHeight="1" x14ac:dyDescent="0.2">
      <c r="A47" s="85" t="str">
        <f>IF('1) Signal List'!A47="","",'1) Signal List'!A47)</f>
        <v>C1</v>
      </c>
      <c r="B47" s="86" t="str">
        <f>IF('1) Signal List'!B47="","",'1) Signal List'!B47)</f>
        <v xml:space="preserve">Onsite Generation MVar, AAAAA Generator #1 </v>
      </c>
      <c r="C47" s="86" t="str">
        <f>IF('1) Signal List'!C47="","",'1) Signal List'!C47)</f>
        <v>-10 to 0 to 10</v>
      </c>
      <c r="D47" s="86" t="str">
        <f>IF('1) Signal List'!D47="","",'1) Signal List'!D47)</f>
        <v>mA</v>
      </c>
      <c r="E47" s="87" t="str">
        <f>IF('1) Signal List'!E47="","",'1) Signal List'!E47)</f>
        <v>-3-0-3</v>
      </c>
      <c r="F47" s="86" t="str">
        <f>IF('1) Signal List'!F47="","",'1) Signal List'!F47)</f>
        <v>MVar</v>
      </c>
      <c r="G47" s="92" t="str">
        <f>IF('1) Signal List'!G47="","",'1) Signal List'!G47)</f>
        <v>DSU</v>
      </c>
      <c r="H47" s="92" t="str">
        <f>IF('1) Signal List'!H47="","",'1) Signal List'!H47)</f>
        <v xml:space="preserve">N/A </v>
      </c>
      <c r="I47" s="98" t="str">
        <f>IF('1) Signal List'!I47="","",'1) Signal List'!I47)</f>
        <v>Onsite Generator - Future</v>
      </c>
      <c r="J47" s="137"/>
    </row>
    <row r="48" spans="1:10" ht="14.25" customHeight="1" x14ac:dyDescent="0.2">
      <c r="A48" s="85" t="str">
        <f>IF('1) Signal List'!A48="","",'1) Signal List'!A48)</f>
        <v>C2</v>
      </c>
      <c r="B48" s="86" t="str">
        <f>IF('1) Signal List'!B48="","",'1) Signal List'!B48)</f>
        <v xml:space="preserve">Onsite Generation MVar, AAAAA Generator #2 </v>
      </c>
      <c r="C48" s="86" t="str">
        <f>IF('1) Signal List'!C48="","",'1) Signal List'!C48)</f>
        <v>-10 to 0 to 10</v>
      </c>
      <c r="D48" s="86" t="str">
        <f>IF('1) Signal List'!D48="","",'1) Signal List'!D48)</f>
        <v>mA</v>
      </c>
      <c r="E48" s="87" t="str">
        <f>IF('1) Signal List'!E48="","",'1) Signal List'!E48)</f>
        <v>-3-0-3</v>
      </c>
      <c r="F48" s="86" t="str">
        <f>IF('1) Signal List'!F48="","",'1) Signal List'!F48)</f>
        <v>MVar</v>
      </c>
      <c r="G48" s="92" t="str">
        <f>IF('1) Signal List'!G48="","",'1) Signal List'!G48)</f>
        <v>DSU</v>
      </c>
      <c r="H48" s="92" t="str">
        <f>IF('1) Signal List'!H48="","",'1) Signal List'!H48)</f>
        <v xml:space="preserve">N/A </v>
      </c>
      <c r="I48" s="272" t="str">
        <f>IF('1) Signal List'!I48="","",'1) Signal List'!I48)</f>
        <v>Onsite Generator - Future</v>
      </c>
      <c r="J48" s="137"/>
    </row>
    <row r="49" spans="1:10" ht="14.25" customHeight="1" x14ac:dyDescent="0.2">
      <c r="A49" s="85" t="str">
        <f>IF('1) Signal List'!A49="","",'1) Signal List'!A49)</f>
        <v>C3</v>
      </c>
      <c r="B49" s="86" t="str">
        <f>IF('1) Signal List'!B49="","",'1) Signal List'!B49)</f>
        <v>Onsite Generation MVar, BBBBB Generator #1</v>
      </c>
      <c r="C49" s="86" t="str">
        <f>IF('1) Signal List'!C49="","",'1) Signal List'!C49)</f>
        <v>-10 to 0 to 10</v>
      </c>
      <c r="D49" s="86" t="str">
        <f>IF('1) Signal List'!D49="","",'1) Signal List'!D49)</f>
        <v>mA</v>
      </c>
      <c r="E49" s="87" t="str">
        <f>IF('1) Signal List'!E49="","",'1) Signal List'!E49)</f>
        <v>-3-0-3</v>
      </c>
      <c r="F49" s="86" t="str">
        <f>IF('1) Signal List'!F49="","",'1) Signal List'!F49)</f>
        <v>MVar</v>
      </c>
      <c r="G49" s="92" t="str">
        <f>IF('1) Signal List'!G49="","",'1) Signal List'!G49)</f>
        <v>DSU</v>
      </c>
      <c r="H49" s="92" t="str">
        <f>IF('1) Signal List'!H49="","",'1) Signal List'!H49)</f>
        <v xml:space="preserve">N/A </v>
      </c>
      <c r="I49" s="98" t="str">
        <f>IF('1) Signal List'!I49="","",'1) Signal List'!I49)</f>
        <v>Onsite Generator - Future</v>
      </c>
      <c r="J49" s="137"/>
    </row>
    <row r="50" spans="1:10" ht="14.25" customHeight="1" x14ac:dyDescent="0.2">
      <c r="A50" s="85" t="str">
        <f>IF('1) Signal List'!A50="","",'1) Signal List'!A50)</f>
        <v>C4</v>
      </c>
      <c r="B50" s="86" t="str">
        <f>IF('1) Signal List'!B50="","",'1) Signal List'!B50)</f>
        <v>Onsite Generation MVar, BBBBB Generator #2</v>
      </c>
      <c r="C50" s="86" t="str">
        <f>IF('1) Signal List'!C50="","",'1) Signal List'!C50)</f>
        <v>-10 to 0 to 10</v>
      </c>
      <c r="D50" s="86" t="str">
        <f>IF('1) Signal List'!D50="","",'1) Signal List'!D50)</f>
        <v>mA</v>
      </c>
      <c r="E50" s="87" t="str">
        <f>IF('1) Signal List'!E50="","",'1) Signal List'!E50)</f>
        <v>-3-0-3</v>
      </c>
      <c r="F50" s="86" t="str">
        <f>IF('1) Signal List'!F50="","",'1) Signal List'!F50)</f>
        <v>MVar</v>
      </c>
      <c r="G50" s="92" t="str">
        <f>IF('1) Signal List'!G50="","",'1) Signal List'!G50)</f>
        <v>DSU</v>
      </c>
      <c r="H50" s="92" t="str">
        <f>IF('1) Signal List'!H50="","",'1) Signal List'!H50)</f>
        <v xml:space="preserve">N/A </v>
      </c>
      <c r="I50" s="89" t="str">
        <f>IF('1) Signal List'!I50="","",'1) Signal List'!I50)</f>
        <v>Onsite Generator - Future</v>
      </c>
      <c r="J50" s="137"/>
    </row>
    <row r="51" spans="1:10" ht="14.25" customHeight="1" x14ac:dyDescent="0.2">
      <c r="A51" s="85" t="str">
        <f>IF('1) Signal List'!A51="","",'1) Signal List'!A51)</f>
        <v>C5</v>
      </c>
      <c r="B51" s="269" t="str">
        <f>IF('1) Signal List'!B51="","",'1) Signal List'!B51)</f>
        <v>Onsite Generation MVar, CCCCC Generator #1</v>
      </c>
      <c r="C51" s="86" t="str">
        <f>IF('1) Signal List'!C51="","",'1) Signal List'!C51)</f>
        <v>-10 to 0 to 10</v>
      </c>
      <c r="D51" s="86" t="str">
        <f>IF('1) Signal List'!D51="","",'1) Signal List'!D51)</f>
        <v>mA</v>
      </c>
      <c r="E51" s="87" t="str">
        <f>IF('1) Signal List'!E51="","",'1) Signal List'!E51)</f>
        <v>-3-0-3</v>
      </c>
      <c r="F51" s="86" t="str">
        <f>IF('1) Signal List'!F51="","",'1) Signal List'!F51)</f>
        <v>MVar</v>
      </c>
      <c r="G51" s="92" t="str">
        <f>IF('1) Signal List'!G51="","",'1) Signal List'!G51)</f>
        <v>DSU</v>
      </c>
      <c r="H51" s="92" t="str">
        <f>IF('1) Signal List'!H51="","",'1) Signal List'!H51)</f>
        <v xml:space="preserve">N/A </v>
      </c>
      <c r="I51" s="89" t="str">
        <f>IF('1) Signal List'!I51="","",'1) Signal List'!I51)</f>
        <v>Onsite Generator - Future</v>
      </c>
      <c r="J51" s="137"/>
    </row>
    <row r="52" spans="1:10" ht="14.25" customHeight="1" x14ac:dyDescent="0.2">
      <c r="A52" s="85" t="str">
        <f>IF('1) Signal List'!A52="","",'1) Signal List'!A52)</f>
        <v>C6</v>
      </c>
      <c r="B52" s="86" t="str">
        <f>IF('1) Signal List'!B52="","",'1) Signal List'!B52)</f>
        <v>Onsite Generation MVar, CCCCC Generator #2</v>
      </c>
      <c r="C52" s="86" t="str">
        <f>IF('1) Signal List'!C52="","",'1) Signal List'!C52)</f>
        <v>-10 to 0 to 10</v>
      </c>
      <c r="D52" s="86" t="str">
        <f>IF('1) Signal List'!D52="","",'1) Signal List'!D52)</f>
        <v>mA</v>
      </c>
      <c r="E52" s="87" t="str">
        <f>IF('1) Signal List'!E52="","",'1) Signal List'!E52)</f>
        <v>-3-0-3</v>
      </c>
      <c r="F52" s="86" t="str">
        <f>IF('1) Signal List'!F52="","",'1) Signal List'!F52)</f>
        <v>MVar</v>
      </c>
      <c r="G52" s="92" t="str">
        <f>IF('1) Signal List'!G52="","",'1) Signal List'!G52)</f>
        <v>DSU</v>
      </c>
      <c r="H52" s="92" t="str">
        <f>IF('1) Signal List'!H52="","",'1) Signal List'!H52)</f>
        <v xml:space="preserve">N/A </v>
      </c>
      <c r="I52" s="98" t="str">
        <f>IF('1) Signal List'!I52="","",'1) Signal List'!I52)</f>
        <v>Onsite Generator - Future</v>
      </c>
      <c r="J52" s="137"/>
    </row>
    <row r="53" spans="1:10" ht="14.25" customHeight="1" x14ac:dyDescent="0.2">
      <c r="A53" s="85" t="str">
        <f>IF('1) Signal List'!A53="","",'1) Signal List'!A53)</f>
        <v>C7</v>
      </c>
      <c r="B53" s="86" t="str">
        <f>IF('1) Signal List'!B53="","",'1) Signal List'!B53)</f>
        <v>Onsite Generation MVar, CCCCC Generator #3</v>
      </c>
      <c r="C53" s="86" t="str">
        <f>IF('1) Signal List'!C53="","",'1) Signal List'!C53)</f>
        <v>-10 to 0 to 10</v>
      </c>
      <c r="D53" s="86" t="str">
        <f>IF('1) Signal List'!D53="","",'1) Signal List'!D53)</f>
        <v>mA</v>
      </c>
      <c r="E53" s="87" t="str">
        <f>IF('1) Signal List'!E53="","",'1) Signal List'!E53)</f>
        <v>-3-0-3</v>
      </c>
      <c r="F53" s="86" t="str">
        <f>IF('1) Signal List'!F53="","",'1) Signal List'!F53)</f>
        <v>MVar</v>
      </c>
      <c r="G53" s="92" t="str">
        <f>IF('1) Signal List'!G53="","",'1) Signal List'!G53)</f>
        <v>DSU</v>
      </c>
      <c r="H53" s="92" t="str">
        <f>IF('1) Signal List'!H53="","",'1) Signal List'!H53)</f>
        <v xml:space="preserve">N/A </v>
      </c>
      <c r="I53" s="98" t="str">
        <f>IF('1) Signal List'!I53="","",'1) Signal List'!I53)</f>
        <v>Onsite Generator - Future</v>
      </c>
      <c r="J53" s="137"/>
    </row>
    <row r="54" spans="1:10" ht="14.25" customHeight="1" x14ac:dyDescent="0.2">
      <c r="A54" s="85" t="str">
        <f>IF('1) Signal List'!A54="","",'1) Signal List'!A54)</f>
        <v/>
      </c>
      <c r="B54" s="86" t="str">
        <f>IF('1) Signal List'!B54="","",'1) Signal List'!B54)</f>
        <v/>
      </c>
      <c r="C54" s="86" t="str">
        <f>IF('1) Signal List'!C54="","",'1) Signal List'!C54)</f>
        <v/>
      </c>
      <c r="D54" s="86" t="str">
        <f>IF('1) Signal List'!D54="","",'1) Signal List'!D54)</f>
        <v/>
      </c>
      <c r="E54" s="87" t="str">
        <f>IF('1) Signal List'!E54="","",'1) Signal List'!E54)</f>
        <v/>
      </c>
      <c r="F54" s="86" t="str">
        <f>IF('1) Signal List'!F54="","",'1) Signal List'!F54)</f>
        <v/>
      </c>
      <c r="G54" s="92" t="str">
        <f>IF('1) Signal List'!G54="","",'1) Signal List'!G54)</f>
        <v/>
      </c>
      <c r="H54" s="92" t="str">
        <f>IF('1) Signal List'!H54="","",'1) Signal List'!H54)</f>
        <v/>
      </c>
      <c r="I54" s="98" t="str">
        <f>IF('1) Signal List'!I54="","",'1) Signal List'!I54)</f>
        <v/>
      </c>
      <c r="J54" s="191"/>
    </row>
    <row r="55" spans="1:10" ht="14.25" customHeight="1" x14ac:dyDescent="0.2">
      <c r="A55" s="85" t="str">
        <f>IF('1) Signal List'!A55="","",'1) Signal List'!A55)</f>
        <v/>
      </c>
      <c r="B55" s="570" t="str">
        <f>IF('1) Signal List'!B55="","",'1) Signal List'!B55)</f>
        <v>Analogue Input Signals from DSU Control System to EirGrid</v>
      </c>
      <c r="C55" s="571"/>
      <c r="D55" s="86" t="str">
        <f>IF('1) Signal List'!D55="","",'1) Signal List'!D55)</f>
        <v/>
      </c>
      <c r="E55" s="87" t="str">
        <f>IF('1) Signal List'!E55="","",'1) Signal List'!E55)</f>
        <v/>
      </c>
      <c r="F55" s="86" t="str">
        <f>IF('1) Signal List'!F55="","",'1) Signal List'!F55)</f>
        <v/>
      </c>
      <c r="G55" s="92" t="str">
        <f>IF('1) Signal List'!G55="","",'1) Signal List'!G55)</f>
        <v/>
      </c>
      <c r="H55" s="92" t="str">
        <f>IF('1) Signal List'!H55="","",'1) Signal List'!H55)</f>
        <v/>
      </c>
      <c r="I55" s="98" t="str">
        <f>IF('1) Signal List'!I55="","",'1) Signal List'!I55)</f>
        <v/>
      </c>
      <c r="J55" s="191"/>
    </row>
    <row r="56" spans="1:10" ht="14.25" customHeight="1" x14ac:dyDescent="0.2">
      <c r="A56" s="85" t="str">
        <f>IF('1) Signal List'!A56="","",'1) Signal List'!A56)</f>
        <v>D1</v>
      </c>
      <c r="B56" s="86" t="str">
        <f>IF('1) Signal List'!B56="","",'1) Signal List'!B56)</f>
        <v>Remaining MW Availability of DSU</v>
      </c>
      <c r="C56" s="86" t="str">
        <f>IF('1) Signal List'!C56="","",'1) Signal List'!C56)</f>
        <v>0-10</v>
      </c>
      <c r="D56" s="86" t="str">
        <f>IF('1) Signal List'!D56="","",'1) Signal List'!D56)</f>
        <v>mA</v>
      </c>
      <c r="E56" s="87" t="str">
        <f>IF('1) Signal List'!E56="","",'1) Signal List'!E56)</f>
        <v>0-XX</v>
      </c>
      <c r="F56" s="86" t="str">
        <f>IF('1) Signal List'!F56="","",'1) Signal List'!F56)</f>
        <v>MW</v>
      </c>
      <c r="G56" s="92" t="str">
        <f>IF('1) Signal List'!G56="","",'1) Signal List'!G56)</f>
        <v>DSU</v>
      </c>
      <c r="H56" s="92" t="str">
        <f>IF('1) Signal List'!H56="","",'1) Signal List'!H56)</f>
        <v xml:space="preserve">N/A </v>
      </c>
      <c r="I56" s="98" t="str">
        <f>IF('1) Signal List'!I56="","",'1) Signal List'!I56)</f>
        <v>120% of Registered Capacity (XX)*1.2 = XXMW)</v>
      </c>
      <c r="J56" s="137"/>
    </row>
    <row r="57" spans="1:10" ht="14.25" customHeight="1" x14ac:dyDescent="0.2">
      <c r="A57" s="85" t="str">
        <f>IF('1) Signal List'!A57="","",'1) Signal List'!A57)</f>
        <v>D2</v>
      </c>
      <c r="B57" s="86" t="str">
        <f>IF('1) Signal List'!B57="","",'1) Signal List'!B57)</f>
        <v>Total MW Reduction of DSU achieved from onsite Demand Reduction</v>
      </c>
      <c r="C57" s="86" t="str">
        <f>IF('1) Signal List'!C57="","",'1) Signal List'!C57)</f>
        <v>0-10</v>
      </c>
      <c r="D57" s="86" t="str">
        <f>IF('1) Signal List'!D57="","",'1) Signal List'!D57)</f>
        <v>mA</v>
      </c>
      <c r="E57" s="87" t="e">
        <f>IF('1) Signal List'!E57="","",'1) Signal List'!E57)</f>
        <v>#VALUE!</v>
      </c>
      <c r="F57" s="86" t="str">
        <f>IF('1) Signal List'!F57="","",'1) Signal List'!F57)</f>
        <v>MW</v>
      </c>
      <c r="G57" s="92" t="str">
        <f>IF('1) Signal List'!G57="","",'1) Signal List'!G57)</f>
        <v>DSU</v>
      </c>
      <c r="H57" s="92" t="str">
        <f>IF('1) Signal List'!H57="","",'1) Signal List'!H57)</f>
        <v xml:space="preserve">N/A </v>
      </c>
      <c r="I57" s="98" t="str">
        <f>IF('1) Signal List'!I57="","",'1) Signal List'!I57)</f>
        <v xml:space="preserve">120% of Total demand side unit MW Capacity available from avoided Demand (XX*1.2 = 0MW) - set to XXMW </v>
      </c>
      <c r="J57" s="137"/>
    </row>
    <row r="58" spans="1:10" ht="14.25" customHeight="1" x14ac:dyDescent="0.2">
      <c r="A58" s="85" t="str">
        <f>IF('1) Signal List'!A58="","",'1) Signal List'!A58)</f>
        <v>D3</v>
      </c>
      <c r="B58" s="86" t="str">
        <f>IF('1) Signal List'!B58="","",'1) Signal List'!B58)</f>
        <v xml:space="preserve">Total MW Reduction of DSU achieved from onsite Generation </v>
      </c>
      <c r="C58" s="86" t="str">
        <f>IF('1) Signal List'!C58="","",'1) Signal List'!C58)</f>
        <v>0-10</v>
      </c>
      <c r="D58" s="86" t="str">
        <f>IF('1) Signal List'!D58="","",'1) Signal List'!D58)</f>
        <v>mA</v>
      </c>
      <c r="E58" s="87" t="e">
        <f>IF('1) Signal List'!E58="","",'1) Signal List'!E58)</f>
        <v>#VALUE!</v>
      </c>
      <c r="F58" s="86" t="str">
        <f>IF('1) Signal List'!F58="","",'1) Signal List'!F58)</f>
        <v>MW</v>
      </c>
      <c r="G58" s="92" t="str">
        <f>IF('1) Signal List'!G58="","",'1) Signal List'!G58)</f>
        <v>DSU</v>
      </c>
      <c r="H58" s="92" t="str">
        <f>IF('1) Signal List'!H58="","",'1) Signal List'!H58)</f>
        <v xml:space="preserve">N/A </v>
      </c>
      <c r="I58" s="98" t="str">
        <f>IF('1) Signal List'!I58="","",'1) Signal List'!I58)</f>
        <v xml:space="preserve">120% of Total demand side units MW Capacity from on-site Generation (XX * 1.2 = XXMW) </v>
      </c>
      <c r="J58" s="137"/>
    </row>
    <row r="59" spans="1:10" ht="14.25" customHeight="1" x14ac:dyDescent="0.2">
      <c r="A59" s="85" t="str">
        <f>IF('1) Signal List'!A59="","",'1) Signal List'!A59)</f>
        <v/>
      </c>
      <c r="B59" s="86" t="str">
        <f>IF('1) Signal List'!B59="","",'1) Signal List'!B59)</f>
        <v/>
      </c>
      <c r="C59" s="86" t="str">
        <f>IF('1) Signal List'!C59="","",'1) Signal List'!C59)</f>
        <v/>
      </c>
      <c r="D59" s="86" t="str">
        <f>IF('1) Signal List'!D59="","",'1) Signal List'!D59)</f>
        <v/>
      </c>
      <c r="E59" s="87" t="str">
        <f>IF('1) Signal List'!E59="","",'1) Signal List'!E59)</f>
        <v/>
      </c>
      <c r="F59" s="86" t="str">
        <f>IF('1) Signal List'!F59="","",'1) Signal List'!F59)</f>
        <v/>
      </c>
      <c r="G59" s="92" t="str">
        <f>IF('1) Signal List'!G59="","",'1) Signal List'!G59)</f>
        <v/>
      </c>
      <c r="H59" s="92" t="str">
        <f>IF('1) Signal List'!H59="","",'1) Signal List'!H59)</f>
        <v/>
      </c>
      <c r="I59" s="98" t="str">
        <f>IF('1) Signal List'!I59="","",'1) Signal List'!I59)</f>
        <v/>
      </c>
      <c r="J59" s="191"/>
    </row>
    <row r="60" spans="1:10" ht="14.25" customHeight="1" x14ac:dyDescent="0.2">
      <c r="A60" s="85" t="str">
        <f>IF('1) Signal List'!A60="","",'1) Signal List'!A60)</f>
        <v>D4</v>
      </c>
      <c r="B60" s="269" t="str">
        <f>IF('1) Signal List'!B60="","",'1) Signal List'!B60)</f>
        <v xml:space="preserve">Onsite Generation MW, AAAAA Generator #1 </v>
      </c>
      <c r="C60" s="86" t="str">
        <f>IF('1) Signal List'!C60="","",'1) Signal List'!C60)</f>
        <v>0-10</v>
      </c>
      <c r="D60" s="86" t="str">
        <f>IF('1) Signal List'!D60="","",'1) Signal List'!D60)</f>
        <v>mA</v>
      </c>
      <c r="E60" s="87" t="str">
        <f>IF('1) Signal List'!E60="","",'1) Signal List'!E60)</f>
        <v>0-6</v>
      </c>
      <c r="F60" s="86" t="str">
        <f>IF('1) Signal List'!F60="","",'1) Signal List'!F60)</f>
        <v>MW</v>
      </c>
      <c r="G60" s="92" t="str">
        <f>IF('1) Signal List'!G60="","",'1) Signal List'!G60)</f>
        <v>DSU</v>
      </c>
      <c r="H60" s="92" t="str">
        <f>IF('1) Signal List'!H60="","",'1) Signal List'!H60)</f>
        <v>N/A</v>
      </c>
      <c r="I60" s="98" t="str">
        <f>IF('1) Signal List'!I60="","",'1) Signal List'!I60)</f>
        <v>120% of Onsite Generation - Future</v>
      </c>
      <c r="J60" s="137"/>
    </row>
    <row r="61" spans="1:10" ht="14.25" customHeight="1" x14ac:dyDescent="0.2">
      <c r="A61" s="85" t="str">
        <f>IF('1) Signal List'!A61="","",'1) Signal List'!A61)</f>
        <v>D5</v>
      </c>
      <c r="B61" s="86" t="str">
        <f>IF('1) Signal List'!B61="","",'1) Signal List'!B61)</f>
        <v xml:space="preserve">Onsite Generation MW, AAAAA Generator #2 </v>
      </c>
      <c r="C61" s="86" t="str">
        <f>IF('1) Signal List'!C61="","",'1) Signal List'!C61)</f>
        <v>0-10</v>
      </c>
      <c r="D61" s="86" t="str">
        <f>IF('1) Signal List'!D61="","",'1) Signal List'!D61)</f>
        <v>mA</v>
      </c>
      <c r="E61" s="87" t="str">
        <f>IF('1) Signal List'!E61="","",'1) Signal List'!E61)</f>
        <v>0-6</v>
      </c>
      <c r="F61" s="86" t="str">
        <f>IF('1) Signal List'!F61="","",'1) Signal List'!F61)</f>
        <v>MW</v>
      </c>
      <c r="G61" s="92" t="str">
        <f>IF('1) Signal List'!G61="","",'1) Signal List'!G61)</f>
        <v>DSU</v>
      </c>
      <c r="H61" s="92" t="str">
        <f>IF('1) Signal List'!H61="","",'1) Signal List'!H61)</f>
        <v>N/A</v>
      </c>
      <c r="I61" s="98" t="str">
        <f>IF('1) Signal List'!I61="","",'1) Signal List'!I61)</f>
        <v>120% of Onsite Generation - Future</v>
      </c>
      <c r="J61" s="137"/>
    </row>
    <row r="62" spans="1:10" ht="14.25" customHeight="1" x14ac:dyDescent="0.2">
      <c r="A62" s="85" t="str">
        <f>IF('1) Signal List'!A62="","",'1) Signal List'!A62)</f>
        <v>D6</v>
      </c>
      <c r="B62" s="86" t="str">
        <f>IF('1) Signal List'!B62="","",'1) Signal List'!B62)</f>
        <v>Onsite Generation MW, BBBBB Generator #1</v>
      </c>
      <c r="C62" s="86" t="str">
        <f>IF('1) Signal List'!C62="","",'1) Signal List'!C62)</f>
        <v>0-10</v>
      </c>
      <c r="D62" s="86" t="str">
        <f>IF('1) Signal List'!D62="","",'1) Signal List'!D62)</f>
        <v>mA</v>
      </c>
      <c r="E62" s="87" t="str">
        <f>IF('1) Signal List'!E62="","",'1) Signal List'!E62)</f>
        <v>0-6</v>
      </c>
      <c r="F62" s="86" t="str">
        <f>IF('1) Signal List'!F62="","",'1) Signal List'!F62)</f>
        <v>MW</v>
      </c>
      <c r="G62" s="92" t="str">
        <f>IF('1) Signal List'!G62="","",'1) Signal List'!G62)</f>
        <v>DSU</v>
      </c>
      <c r="H62" s="92" t="str">
        <f>IF('1) Signal List'!H62="","",'1) Signal List'!H62)</f>
        <v>N/A</v>
      </c>
      <c r="I62" s="98" t="str">
        <f>IF('1) Signal List'!I62="","",'1) Signal List'!I62)</f>
        <v>120% of Onsite Generation - Future</v>
      </c>
      <c r="J62" s="137"/>
    </row>
    <row r="63" spans="1:10" ht="14.25" customHeight="1" x14ac:dyDescent="0.2">
      <c r="A63" s="85" t="str">
        <f>IF('1) Signal List'!A63="","",'1) Signal List'!A63)</f>
        <v>D7</v>
      </c>
      <c r="B63" s="86" t="str">
        <f>IF('1) Signal List'!B63="","",'1) Signal List'!B63)</f>
        <v>Onsite Generation MW, BBBBB Generator #2</v>
      </c>
      <c r="C63" s="86" t="str">
        <f>IF('1) Signal List'!C63="","",'1) Signal List'!C63)</f>
        <v>0-10</v>
      </c>
      <c r="D63" s="86" t="str">
        <f>IF('1) Signal List'!D63="","",'1) Signal List'!D63)</f>
        <v>mA</v>
      </c>
      <c r="E63" s="87" t="str">
        <f>IF('1) Signal List'!E63="","",'1) Signal List'!E63)</f>
        <v>0-6</v>
      </c>
      <c r="F63" s="86" t="str">
        <f>IF('1) Signal List'!F63="","",'1) Signal List'!F63)</f>
        <v>MW</v>
      </c>
      <c r="G63" s="92" t="str">
        <f>IF('1) Signal List'!G63="","",'1) Signal List'!G63)</f>
        <v>DSU</v>
      </c>
      <c r="H63" s="92" t="str">
        <f>IF('1) Signal List'!H63="","",'1) Signal List'!H63)</f>
        <v>N/A</v>
      </c>
      <c r="I63" s="98" t="str">
        <f>IF('1) Signal List'!I63="","",'1) Signal List'!I63)</f>
        <v>120% of Onsite Generation - Future</v>
      </c>
      <c r="J63" s="137"/>
    </row>
    <row r="64" spans="1:10" ht="14.25" customHeight="1" x14ac:dyDescent="0.2">
      <c r="A64" s="85" t="str">
        <f>IF('1) Signal List'!A64="","",'1) Signal List'!A64)</f>
        <v>D8</v>
      </c>
      <c r="B64" s="86" t="str">
        <f>IF('1) Signal List'!B64="","",'1) Signal List'!B64)</f>
        <v>Onsite Generation MW, CCCCC Generator #1</v>
      </c>
      <c r="C64" s="86" t="str">
        <f>IF('1) Signal List'!C64="","",'1) Signal List'!C64)</f>
        <v>0-10</v>
      </c>
      <c r="D64" s="86" t="str">
        <f>IF('1) Signal List'!D64="","",'1) Signal List'!D64)</f>
        <v>mA</v>
      </c>
      <c r="E64" s="87" t="str">
        <f>IF('1) Signal List'!E64="","",'1) Signal List'!E64)</f>
        <v>0-6</v>
      </c>
      <c r="F64" s="86" t="str">
        <f>IF('1) Signal List'!F64="","",'1) Signal List'!F64)</f>
        <v>MW</v>
      </c>
      <c r="G64" s="92" t="str">
        <f>IF('1) Signal List'!G64="","",'1) Signal List'!G64)</f>
        <v>DSU</v>
      </c>
      <c r="H64" s="92" t="str">
        <f>IF('1) Signal List'!H64="","",'1) Signal List'!H64)</f>
        <v>N/A</v>
      </c>
      <c r="I64" s="98" t="str">
        <f>IF('1) Signal List'!I64="","",'1) Signal List'!I64)</f>
        <v>120% of Onsite Generation - Future</v>
      </c>
      <c r="J64" s="137"/>
    </row>
    <row r="65" spans="1:10" ht="14.25" customHeight="1" x14ac:dyDescent="0.2">
      <c r="A65" s="85" t="str">
        <f>IF('1) Signal List'!A65="","",'1) Signal List'!A65)</f>
        <v>D9</v>
      </c>
      <c r="B65" s="86" t="str">
        <f>IF('1) Signal List'!B65="","",'1) Signal List'!B65)</f>
        <v>Onsite Generation MW, CCCCC Generator #2</v>
      </c>
      <c r="C65" s="86" t="str">
        <f>IF('1) Signal List'!C65="","",'1) Signal List'!C65)</f>
        <v>0-10</v>
      </c>
      <c r="D65" s="86" t="str">
        <f>IF('1) Signal List'!D65="","",'1) Signal List'!D65)</f>
        <v>mA</v>
      </c>
      <c r="E65" s="87" t="str">
        <f>IF('1) Signal List'!E65="","",'1) Signal List'!E65)</f>
        <v>0-6</v>
      </c>
      <c r="F65" s="86" t="str">
        <f>IF('1) Signal List'!F65="","",'1) Signal List'!F65)</f>
        <v>MW</v>
      </c>
      <c r="G65" s="92" t="str">
        <f>IF('1) Signal List'!G65="","",'1) Signal List'!G65)</f>
        <v>DSU</v>
      </c>
      <c r="H65" s="92" t="str">
        <f>IF('1) Signal List'!H65="","",'1) Signal List'!H65)</f>
        <v>N/A</v>
      </c>
      <c r="I65" s="98" t="str">
        <f>IF('1) Signal List'!I65="","",'1) Signal List'!I65)</f>
        <v>120% of Onsite Generation - Future</v>
      </c>
      <c r="J65" s="137"/>
    </row>
    <row r="66" spans="1:10" ht="14.25" customHeight="1" x14ac:dyDescent="0.2">
      <c r="A66" s="85" t="str">
        <f>IF('1) Signal List'!A66="","",'1) Signal List'!A66)</f>
        <v>D10</v>
      </c>
      <c r="B66" s="269" t="str">
        <f>IF('1) Signal List'!B66="","",'1) Signal List'!B66)</f>
        <v>Onsite Generation MW, CCCCC Generator #3</v>
      </c>
      <c r="C66" s="86" t="str">
        <f>IF('1) Signal List'!C66="","",'1) Signal List'!C66)</f>
        <v>0-10</v>
      </c>
      <c r="D66" s="86" t="str">
        <f>IF('1) Signal List'!D66="","",'1) Signal List'!D66)</f>
        <v>mA</v>
      </c>
      <c r="E66" s="87" t="str">
        <f>IF('1) Signal List'!E66="","",'1) Signal List'!E66)</f>
        <v>0-6</v>
      </c>
      <c r="F66" s="86" t="str">
        <f>IF('1) Signal List'!F66="","",'1) Signal List'!F66)</f>
        <v>MW</v>
      </c>
      <c r="G66" s="92" t="str">
        <f>IF('1) Signal List'!G66="","",'1) Signal List'!G66)</f>
        <v>DSU</v>
      </c>
      <c r="H66" s="92" t="str">
        <f>IF('1) Signal List'!H66="","",'1) Signal List'!H66)</f>
        <v>N/A</v>
      </c>
      <c r="I66" s="98" t="str">
        <f>IF('1) Signal List'!I66="","",'1) Signal List'!I66)</f>
        <v>120% of Onsite Generation - Future</v>
      </c>
      <c r="J66" s="137"/>
    </row>
    <row r="67" spans="1:10" ht="14.25" customHeight="1" x14ac:dyDescent="0.2">
      <c r="A67" s="85" t="str">
        <f>IF('1) Signal List'!A67="","",'1) Signal List'!A67)</f>
        <v/>
      </c>
      <c r="B67" s="86" t="str">
        <f>IF('1) Signal List'!B67="","",'1) Signal List'!B67)</f>
        <v/>
      </c>
      <c r="C67" s="86" t="str">
        <f>IF('1) Signal List'!C67="","",'1) Signal List'!C67)</f>
        <v/>
      </c>
      <c r="D67" s="86" t="str">
        <f>IF('1) Signal List'!D67="","",'1) Signal List'!D67)</f>
        <v/>
      </c>
      <c r="E67" s="87" t="str">
        <f>IF('1) Signal List'!E67="","",'1) Signal List'!E67)</f>
        <v/>
      </c>
      <c r="F67" s="86" t="str">
        <f>IF('1) Signal List'!F67="","",'1) Signal List'!F67)</f>
        <v/>
      </c>
      <c r="G67" s="92" t="str">
        <f>IF('1) Signal List'!G67="","",'1) Signal List'!G67)</f>
        <v/>
      </c>
      <c r="H67" s="92" t="str">
        <f>IF('1) Signal List'!H67="","",'1) Signal List'!H67)</f>
        <v/>
      </c>
      <c r="I67" s="98" t="str">
        <f>IF('1) Signal List'!I67="","",'1) Signal List'!I67)</f>
        <v/>
      </c>
      <c r="J67" s="191"/>
    </row>
    <row r="68" spans="1:10" ht="14.25" customHeight="1" x14ac:dyDescent="0.2">
      <c r="A68" s="85" t="str">
        <f>IF('1) Signal List'!A68="","",'1) Signal List'!A68)</f>
        <v>D11</v>
      </c>
      <c r="B68" s="86" t="str">
        <f>IF('1) Signal List'!B68="","",'1) Signal List'!B68)</f>
        <v>Demand Reduction from site MW, DDDDDD #1</v>
      </c>
      <c r="C68" s="86" t="str">
        <f>IF('1) Signal List'!C68="","",'1) Signal List'!C68)</f>
        <v>0-10</v>
      </c>
      <c r="D68" s="86" t="str">
        <f>IF('1) Signal List'!D68="","",'1) Signal List'!D68)</f>
        <v>mA</v>
      </c>
      <c r="E68" s="87" t="str">
        <f>IF('1) Signal List'!E68="","",'1) Signal List'!E68)</f>
        <v>0-12</v>
      </c>
      <c r="F68" s="86" t="str">
        <f>IF('1) Signal List'!F68="","",'1) Signal List'!F68)</f>
        <v>MW</v>
      </c>
      <c r="G68" s="92" t="str">
        <f>IF('1) Signal List'!G68="","",'1) Signal List'!G68)</f>
        <v>DSU</v>
      </c>
      <c r="H68" s="92" t="str">
        <f>IF('1) Signal List'!H68="","",'1) Signal List'!H68)</f>
        <v xml:space="preserve">N/A </v>
      </c>
      <c r="I68" s="98" t="str">
        <f>IF('1) Signal List'!I68="","",'1) Signal List'!I68)</f>
        <v>120% of Demand Side Unit MW Capacity (9.9MW)</v>
      </c>
      <c r="J68" s="137"/>
    </row>
    <row r="69" spans="1:10" ht="14.25" customHeight="1" x14ac:dyDescent="0.2">
      <c r="A69" s="85" t="str">
        <f>IF('1) Signal List'!A69="","",'1) Signal List'!A69)</f>
        <v>D12</v>
      </c>
      <c r="B69" s="86" t="str">
        <f>IF('1) Signal List'!B69="","",'1) Signal List'!B69)</f>
        <v>Demand Reduction from site MW, DDDDDD #2</v>
      </c>
      <c r="C69" s="86" t="str">
        <f>IF('1) Signal List'!C69="","",'1) Signal List'!C69)</f>
        <v>0-10</v>
      </c>
      <c r="D69" s="86" t="str">
        <f>IF('1) Signal List'!D69="","",'1) Signal List'!D69)</f>
        <v>mA</v>
      </c>
      <c r="E69" s="87" t="str">
        <f>IF('1) Signal List'!E69="","",'1) Signal List'!E69)</f>
        <v>0-12</v>
      </c>
      <c r="F69" s="86" t="str">
        <f>IF('1) Signal List'!F69="","",'1) Signal List'!F69)</f>
        <v>MW</v>
      </c>
      <c r="G69" s="92" t="str">
        <f>IF('1) Signal List'!G69="","",'1) Signal List'!G69)</f>
        <v>DSU</v>
      </c>
      <c r="H69" s="92" t="str">
        <f>IF('1) Signal List'!H69="","",'1) Signal List'!H69)</f>
        <v xml:space="preserve">N/A </v>
      </c>
      <c r="I69" s="98" t="str">
        <f>IF('1) Signal List'!I69="","",'1) Signal List'!I69)</f>
        <v>120% of Demand Side Unit MW Capacity (9.9MW)</v>
      </c>
      <c r="J69" s="137"/>
    </row>
    <row r="70" spans="1:10" ht="14.25" customHeight="1" x14ac:dyDescent="0.2">
      <c r="A70" s="85" t="str">
        <f>IF('1) Signal List'!A70="","",'1) Signal List'!A70)</f>
        <v>D13</v>
      </c>
      <c r="B70" s="86" t="str">
        <f>IF('1) Signal List'!B70="","",'1) Signal List'!B70)</f>
        <v>Demand Reduction from site MW, DDDDDD #3</v>
      </c>
      <c r="C70" s="86" t="str">
        <f>IF('1) Signal List'!C70="","",'1) Signal List'!C70)</f>
        <v>0-10</v>
      </c>
      <c r="D70" s="86" t="str">
        <f>IF('1) Signal List'!D70="","",'1) Signal List'!D70)</f>
        <v>mA</v>
      </c>
      <c r="E70" s="87" t="str">
        <f>IF('1) Signal List'!E70="","",'1) Signal List'!E70)</f>
        <v>0-12</v>
      </c>
      <c r="F70" s="86" t="str">
        <f>IF('1) Signal List'!F70="","",'1) Signal List'!F70)</f>
        <v>MW</v>
      </c>
      <c r="G70" s="92" t="str">
        <f>IF('1) Signal List'!G70="","",'1) Signal List'!G70)</f>
        <v>DSU</v>
      </c>
      <c r="H70" s="92" t="str">
        <f>IF('1) Signal List'!H70="","",'1) Signal List'!H70)</f>
        <v xml:space="preserve">N/A </v>
      </c>
      <c r="I70" s="98" t="str">
        <f>IF('1) Signal List'!I70="","",'1) Signal List'!I70)</f>
        <v>120% of Demand Side Unit MW Capacity (9.9MW)</v>
      </c>
      <c r="J70" s="137"/>
    </row>
    <row r="71" spans="1:10" ht="14.25" customHeight="1" x14ac:dyDescent="0.2">
      <c r="A71" s="85" t="str">
        <f>IF('1) Signal List'!A71="","",'1) Signal List'!A71)</f>
        <v>D14</v>
      </c>
      <c r="B71" s="86" t="str">
        <f>IF('1) Signal List'!B71="","",'1) Signal List'!B71)</f>
        <v>Demand Reduction from site MW, DDDDDD #4</v>
      </c>
      <c r="C71" s="86" t="str">
        <f>IF('1) Signal List'!C71="","",'1) Signal List'!C71)</f>
        <v>0-10</v>
      </c>
      <c r="D71" s="86" t="str">
        <f>IF('1) Signal List'!D71="","",'1) Signal List'!D71)</f>
        <v>mA</v>
      </c>
      <c r="E71" s="87" t="str">
        <f>IF('1) Signal List'!E71="","",'1) Signal List'!E71)</f>
        <v>0-12</v>
      </c>
      <c r="F71" s="86" t="str">
        <f>IF('1) Signal List'!F71="","",'1) Signal List'!F71)</f>
        <v>MW</v>
      </c>
      <c r="G71" s="92" t="str">
        <f>IF('1) Signal List'!G71="","",'1) Signal List'!G71)</f>
        <v>DSU</v>
      </c>
      <c r="H71" s="92" t="str">
        <f>IF('1) Signal List'!H71="","",'1) Signal List'!H71)</f>
        <v xml:space="preserve">N/A </v>
      </c>
      <c r="I71" s="98" t="str">
        <f>IF('1) Signal List'!I71="","",'1) Signal List'!I71)</f>
        <v>120% of Demand Side Unit MW Capacity (9.9MW)</v>
      </c>
      <c r="J71" s="137"/>
    </row>
    <row r="72" spans="1:10" ht="14.25" customHeight="1" x14ac:dyDescent="0.2">
      <c r="A72" s="85" t="str">
        <f>IF('1) Signal List'!A72="","",'1) Signal List'!A72)</f>
        <v/>
      </c>
      <c r="B72" s="315" t="str">
        <f>IF('1) Signal List'!B72="","",'1) Signal List'!B72)</f>
        <v/>
      </c>
      <c r="C72" s="86" t="str">
        <f>IF('1) Signal List'!C72="","",'1) Signal List'!C72)</f>
        <v/>
      </c>
      <c r="D72" s="86" t="str">
        <f>IF('1) Signal List'!D72="","",'1) Signal List'!D72)</f>
        <v/>
      </c>
      <c r="E72" s="87" t="str">
        <f>IF('1) Signal List'!E72="","",'1) Signal List'!E72)</f>
        <v/>
      </c>
      <c r="F72" s="86" t="str">
        <f>IF('1) Signal List'!F72="","",'1) Signal List'!F72)</f>
        <v/>
      </c>
      <c r="G72" s="92" t="str">
        <f>IF('1) Signal List'!G72="","",'1) Signal List'!G72)</f>
        <v/>
      </c>
      <c r="H72" s="92" t="str">
        <f>IF('1) Signal List'!H72="","",'1) Signal List'!H72)</f>
        <v/>
      </c>
      <c r="I72" s="89" t="str">
        <f>IF('1) Signal List'!I72="","",'1) Signal List'!I72)</f>
        <v/>
      </c>
      <c r="J72" s="137"/>
    </row>
    <row r="73" spans="1:10" ht="14.25" customHeight="1" x14ac:dyDescent="0.25">
      <c r="A73" s="85" t="str">
        <f>IF('1) Signal List'!A73="","",'1) Signal List'!A73)</f>
        <v/>
      </c>
      <c r="B73" s="572" t="str">
        <f>IF('1) Signal List'!B73="","",'1) Signal List'!B73)</f>
        <v>Recommended cable 25-pair cable: 25 x 2 x 0.6sqmm TP, stranded, individually screened pairs. Screens to be terminated by IPP.</v>
      </c>
      <c r="C73" s="573"/>
      <c r="D73" s="573"/>
      <c r="E73" s="573"/>
      <c r="F73" s="86" t="str">
        <f>IF('1) Signal List'!F73="","",'1) Signal List'!F73)</f>
        <v/>
      </c>
      <c r="G73" s="91" t="str">
        <f>IF('1) Signal List'!G73="","",'1) Signal List'!G73)</f>
        <v/>
      </c>
      <c r="H73" s="91" t="str">
        <f>IF('1) Signal List'!H73="","",'1) Signal List'!H73)</f>
        <v/>
      </c>
      <c r="I73" s="89" t="str">
        <f>IF('1) Signal List'!I73="","",'1) Signal List'!I73)</f>
        <v/>
      </c>
      <c r="J73" s="139"/>
    </row>
    <row r="74" spans="1:10" ht="15.75" thickBot="1" x14ac:dyDescent="0.3">
      <c r="A74" s="80" t="str">
        <f>IF('1) Signal List'!A74="","",'1) Signal List'!A74)</f>
        <v>ETIE Ref</v>
      </c>
      <c r="B74" s="81" t="str">
        <f>IF('1) Signal List'!B74="","",'1) Signal List'!B74)</f>
        <v>Digital Output Signals (from EirGrid)</v>
      </c>
      <c r="C74" s="100" t="str">
        <f>IF('1) Signal List'!C74="","",'1) Signal List'!C74)</f>
        <v/>
      </c>
      <c r="D74" s="82" t="str">
        <f>IF('1) Signal List'!D74="","",'1) Signal List'!D74)</f>
        <v/>
      </c>
      <c r="E74" s="83" t="str">
        <f>IF('1) Signal List'!E74="","",'1) Signal List'!E74)</f>
        <v/>
      </c>
      <c r="F74" s="82" t="str">
        <f>IF('1) Signal List'!F74="","",'1) Signal List'!F74)</f>
        <v/>
      </c>
      <c r="G74" s="84" t="str">
        <f>IF('1) Signal List'!G74="","",'1) Signal List'!G74)</f>
        <v>Provided to</v>
      </c>
      <c r="H74" s="84" t="str">
        <f>IF('1) Signal List'!H74="","",'1) Signal List'!H74)</f>
        <v>TSO Pass-through to</v>
      </c>
      <c r="I74" s="105" t="str">
        <f>IF('1) Signal List'!I74="","",'1) Signal List'!I74)</f>
        <v>Comment</v>
      </c>
      <c r="J74" s="143"/>
    </row>
    <row r="75" spans="1:10" ht="14.25" customHeight="1" thickTop="1" x14ac:dyDescent="0.25">
      <c r="A75" s="85" t="str">
        <f>IF('1) Signal List'!A75="","",'1) Signal List'!A75)</f>
        <v/>
      </c>
      <c r="B75" s="86" t="str">
        <f>IF('1) Signal List'!B75="","",'1) Signal List'!B75)</f>
        <v/>
      </c>
      <c r="C75" s="101" t="str">
        <f>IF('1) Signal List'!C75="","",'1) Signal List'!C75)</f>
        <v/>
      </c>
      <c r="D75" s="86" t="str">
        <f>IF('1) Signal List'!D75="","",'1) Signal List'!D75)</f>
        <v/>
      </c>
      <c r="E75" s="87" t="str">
        <f>IF('1) Signal List'!E75="","",'1) Signal List'!E75)</f>
        <v/>
      </c>
      <c r="F75" s="86" t="str">
        <f>IF('1) Signal List'!F75="","",'1) Signal List'!F75)</f>
        <v/>
      </c>
      <c r="G75" s="88" t="str">
        <f>IF('1) Signal List'!G75="","",'1) Signal List'!G75)</f>
        <v/>
      </c>
      <c r="H75" s="88" t="str">
        <f>IF('1) Signal List'!H75="","",'1) Signal List'!H75)</f>
        <v/>
      </c>
      <c r="I75" s="89" t="str">
        <f>IF('1) Signal List'!I75="","",'1) Signal List'!I75)</f>
        <v/>
      </c>
      <c r="J75" s="138"/>
    </row>
    <row r="76" spans="1:10" ht="14.25" customHeight="1" x14ac:dyDescent="0.25">
      <c r="A76" s="85" t="str">
        <f>IF('1) Signal List'!A76="","",'1) Signal List'!A76)</f>
        <v/>
      </c>
      <c r="B76" s="90" t="str">
        <f>IF('1) Signal List'!B76="","",'1) Signal List'!B76)</f>
        <v>Double Command Outputs</v>
      </c>
      <c r="C76" s="566" t="str">
        <f>IF('1) Signal List'!C76="","",'1) Signal List'!C76)</f>
        <v>(each individual relay output identified separately)</v>
      </c>
      <c r="D76" s="549"/>
      <c r="E76" s="549"/>
      <c r="F76" s="550"/>
      <c r="G76" s="91" t="str">
        <f>IF('1) Signal List'!G76="","",'1) Signal List'!G76)</f>
        <v/>
      </c>
      <c r="H76" s="91" t="str">
        <f>IF('1) Signal List'!H76="","",'1) Signal List'!H76)</f>
        <v/>
      </c>
      <c r="I76" s="89" t="str">
        <f>IF('1) Signal List'!I76="","",'1) Signal List'!I76)</f>
        <v/>
      </c>
      <c r="J76" s="140"/>
    </row>
    <row r="77" spans="1:10" ht="14.25" customHeight="1" x14ac:dyDescent="0.25">
      <c r="A77" s="85" t="str">
        <f>IF('1) Signal List'!A77="","",'1) Signal List'!A77)</f>
        <v/>
      </c>
      <c r="B77" s="269" t="str">
        <f>IF('1) Signal List'!B77="","",'1) Signal List'!B77)</f>
        <v>Digital Output Signals from EirGrid to WTG System</v>
      </c>
      <c r="C77" s="101" t="str">
        <f>IF('1) Signal List'!C77="","",'1) Signal List'!C77)</f>
        <v/>
      </c>
      <c r="D77" s="86" t="str">
        <f>IF('1) Signal List'!D77="","",'1) Signal List'!D77)</f>
        <v/>
      </c>
      <c r="E77" s="87" t="str">
        <f>IF('1) Signal List'!E77="","",'1) Signal List'!E77)</f>
        <v/>
      </c>
      <c r="F77" s="86" t="str">
        <f>IF('1) Signal List'!F77="","",'1) Signal List'!F77)</f>
        <v/>
      </c>
      <c r="G77" s="91" t="str">
        <f>IF('1) Signal List'!G77="","",'1) Signal List'!G77)</f>
        <v/>
      </c>
      <c r="H77" s="91" t="str">
        <f>IF('1) Signal List'!H77="","",'1) Signal List'!H77)</f>
        <v/>
      </c>
      <c r="I77" s="89" t="str">
        <f>IF('1) Signal List'!I77="","",'1) Signal List'!I77)</f>
        <v/>
      </c>
      <c r="J77" s="191"/>
    </row>
    <row r="78" spans="1:10" ht="14.25" customHeight="1" x14ac:dyDescent="0.2">
      <c r="A78" s="85" t="str">
        <f>IF('1) Signal List'!A78="","",'1) Signal List'!A78)</f>
        <v/>
      </c>
      <c r="B78" s="130" t="str">
        <f>IF('1) Signal List'!B78="","",'1) Signal List'!B78)</f>
        <v/>
      </c>
      <c r="C78" s="86" t="str">
        <f>IF('1) Signal List'!C78="","",'1) Signal List'!C78)</f>
        <v/>
      </c>
      <c r="D78" s="86" t="str">
        <f>IF('1) Signal List'!D78="","",'1) Signal List'!D78)</f>
        <v/>
      </c>
      <c r="E78" s="95" t="str">
        <f>IF('1) Signal List'!E78="","",'1) Signal List'!E78)</f>
        <v/>
      </c>
      <c r="F78" s="86" t="str">
        <f>IF('1) Signal List'!F78="","",'1) Signal List'!F78)</f>
        <v/>
      </c>
      <c r="G78" s="92" t="str">
        <f>IF('1) Signal List'!G78="","",'1) Signal List'!G78)</f>
        <v/>
      </c>
      <c r="H78" s="92" t="str">
        <f>IF('1) Signal List'!H78="","",'1) Signal List'!H78)</f>
        <v/>
      </c>
      <c r="I78" s="89" t="str">
        <f>IF('1) Signal List'!I78="","",'1) Signal List'!I78)</f>
        <v/>
      </c>
      <c r="J78" s="191"/>
    </row>
    <row r="79" spans="1:10" ht="14.25" customHeight="1" x14ac:dyDescent="0.2">
      <c r="A79" s="85" t="str">
        <f>IF('1) Signal List'!A79="","",'1) Signal List'!A79)</f>
        <v/>
      </c>
      <c r="B79" s="130" t="str">
        <f>IF('1) Signal List'!B79="","",'1) Signal List'!B79)</f>
        <v/>
      </c>
      <c r="C79" s="86" t="str">
        <f>IF('1) Signal List'!C79="","",'1) Signal List'!C79)</f>
        <v/>
      </c>
      <c r="D79" s="86" t="str">
        <f>IF('1) Signal List'!D79="","",'1) Signal List'!D79)</f>
        <v/>
      </c>
      <c r="E79" s="95" t="str">
        <f>IF('1) Signal List'!E79="","",'1) Signal List'!E79)</f>
        <v/>
      </c>
      <c r="F79" s="86" t="str">
        <f>IF('1) Signal List'!F79="","",'1) Signal List'!F79)</f>
        <v/>
      </c>
      <c r="G79" s="92" t="str">
        <f>IF('1) Signal List'!G79="","",'1) Signal List'!G79)</f>
        <v/>
      </c>
      <c r="H79" s="92" t="str">
        <f>IF('1) Signal List'!H79="","",'1) Signal List'!H79)</f>
        <v/>
      </c>
      <c r="I79" s="89" t="str">
        <f>IF('1) Signal List'!I79="","",'1) Signal List'!I79)</f>
        <v/>
      </c>
      <c r="J79" s="191"/>
    </row>
    <row r="80" spans="1:10" ht="14.25" customHeight="1" x14ac:dyDescent="0.2">
      <c r="A80" s="85" t="str">
        <f>IF('1) Signal List'!A80="","",'1) Signal List'!A80)</f>
        <v/>
      </c>
      <c r="B80" s="86" t="str">
        <f>IF('1) Signal List'!B80="","",'1) Signal List'!B80)</f>
        <v/>
      </c>
      <c r="C80" s="86" t="str">
        <f>IF('1) Signal List'!C80="","",'1) Signal List'!C80)</f>
        <v/>
      </c>
      <c r="D80" s="86" t="str">
        <f>IF('1) Signal List'!D80="","",'1) Signal List'!D80)</f>
        <v/>
      </c>
      <c r="E80" s="95" t="str">
        <f>IF('1) Signal List'!E80="","",'1) Signal List'!E80)</f>
        <v/>
      </c>
      <c r="F80" s="86" t="str">
        <f>IF('1) Signal List'!F80="","",'1) Signal List'!F80)</f>
        <v/>
      </c>
      <c r="G80" s="92" t="str">
        <f>IF('1) Signal List'!G80="","",'1) Signal List'!G80)</f>
        <v/>
      </c>
      <c r="H80" s="92" t="str">
        <f>IF('1) Signal List'!H80="","",'1) Signal List'!H80)</f>
        <v/>
      </c>
      <c r="I80" s="89" t="str">
        <f>IF('1) Signal List'!I80="","",'1) Signal List'!I80)</f>
        <v/>
      </c>
      <c r="J80" s="191"/>
    </row>
    <row r="81" spans="1:10" ht="14.25" customHeight="1" x14ac:dyDescent="0.2">
      <c r="A81" s="85" t="str">
        <f>IF('1) Signal List'!A81="","",'1) Signal List'!A81)</f>
        <v/>
      </c>
      <c r="B81" s="86" t="str">
        <f>IF('1) Signal List'!B81="","",'1) Signal List'!B81)</f>
        <v/>
      </c>
      <c r="C81" s="86" t="str">
        <f>IF('1) Signal List'!C81="","",'1) Signal List'!C81)</f>
        <v/>
      </c>
      <c r="D81" s="86" t="str">
        <f>IF('1) Signal List'!D81="","",'1) Signal List'!D81)</f>
        <v/>
      </c>
      <c r="E81" s="95" t="str">
        <f>IF('1) Signal List'!E81="","",'1) Signal List'!E81)</f>
        <v/>
      </c>
      <c r="F81" s="86" t="str">
        <f>IF('1) Signal List'!F81="","",'1) Signal List'!F81)</f>
        <v/>
      </c>
      <c r="G81" s="92" t="str">
        <f>IF('1) Signal List'!G81="","",'1) Signal List'!G81)</f>
        <v/>
      </c>
      <c r="H81" s="92" t="str">
        <f>IF('1) Signal List'!H81="","",'1) Signal List'!H81)</f>
        <v/>
      </c>
      <c r="I81" s="89" t="str">
        <f>IF('1) Signal List'!I81="","",'1) Signal List'!I81)</f>
        <v/>
      </c>
      <c r="J81" s="191"/>
    </row>
    <row r="82" spans="1:10" ht="14.25" customHeight="1" x14ac:dyDescent="0.2">
      <c r="A82" s="85" t="str">
        <f>IF('1) Signal List'!A82="","",'1) Signal List'!A82)</f>
        <v/>
      </c>
      <c r="B82" s="86" t="str">
        <f>IF('1) Signal List'!B82="","",'1) Signal List'!B82)</f>
        <v/>
      </c>
      <c r="C82" s="86" t="str">
        <f>IF('1) Signal List'!C82="","",'1) Signal List'!C82)</f>
        <v/>
      </c>
      <c r="D82" s="86" t="str">
        <f>IF('1) Signal List'!D82="","",'1) Signal List'!D82)</f>
        <v/>
      </c>
      <c r="E82" s="95" t="str">
        <f>IF('1) Signal List'!E82="","",'1) Signal List'!E82)</f>
        <v/>
      </c>
      <c r="F82" s="86" t="str">
        <f>IF('1) Signal List'!F82="","",'1) Signal List'!F82)</f>
        <v/>
      </c>
      <c r="G82" s="92" t="str">
        <f>IF('1) Signal List'!G82="","",'1) Signal List'!G82)</f>
        <v/>
      </c>
      <c r="H82" s="92" t="str">
        <f>IF('1) Signal List'!H82="","",'1) Signal List'!H82)</f>
        <v/>
      </c>
      <c r="I82" s="89" t="str">
        <f>IF('1) Signal List'!I82="","",'1) Signal List'!I82)</f>
        <v/>
      </c>
      <c r="J82" s="191"/>
    </row>
    <row r="83" spans="1:10" ht="14.25" customHeight="1" x14ac:dyDescent="0.2">
      <c r="A83" s="85" t="str">
        <f>IF('1) Signal List'!A83="","",'1) Signal List'!A83)</f>
        <v/>
      </c>
      <c r="B83" s="86" t="str">
        <f>IF('1) Signal List'!B83="","",'1) Signal List'!B83)</f>
        <v/>
      </c>
      <c r="C83" s="86" t="str">
        <f>IF('1) Signal List'!C83="","",'1) Signal List'!C83)</f>
        <v/>
      </c>
      <c r="D83" s="86" t="str">
        <f>IF('1) Signal List'!D83="","",'1) Signal List'!D83)</f>
        <v/>
      </c>
      <c r="E83" s="95" t="str">
        <f>IF('1) Signal List'!E83="","",'1) Signal List'!E83)</f>
        <v/>
      </c>
      <c r="F83" s="86" t="str">
        <f>IF('1) Signal List'!F83="","",'1) Signal List'!F83)</f>
        <v/>
      </c>
      <c r="G83" s="92" t="str">
        <f>IF('1) Signal List'!G83="","",'1) Signal List'!G83)</f>
        <v/>
      </c>
      <c r="H83" s="92" t="str">
        <f>IF('1) Signal List'!H83="","",'1) Signal List'!H83)</f>
        <v/>
      </c>
      <c r="I83" s="89" t="str">
        <f>IF('1) Signal List'!I83="","",'1) Signal List'!I83)</f>
        <v/>
      </c>
      <c r="J83" s="191"/>
    </row>
    <row r="84" spans="1:10" ht="14.25" customHeight="1" x14ac:dyDescent="0.25">
      <c r="A84" s="85" t="str">
        <f>IF('1) Signal List'!A84="","",'1) Signal List'!A84)</f>
        <v/>
      </c>
      <c r="B84" s="86" t="str">
        <f>IF('1) Signal List'!B84="","",'1) Signal List'!B84)</f>
        <v/>
      </c>
      <c r="C84" s="86" t="str">
        <f>IF('1) Signal List'!C84="","",'1) Signal List'!C84)</f>
        <v/>
      </c>
      <c r="D84" s="86" t="str">
        <f>IF('1) Signal List'!D84="","",'1) Signal List'!D84)</f>
        <v/>
      </c>
      <c r="E84" s="95" t="str">
        <f>IF('1) Signal List'!E84="","",'1) Signal List'!E84)</f>
        <v/>
      </c>
      <c r="F84" s="86" t="str">
        <f>IF('1) Signal List'!F84="","",'1) Signal List'!F84)</f>
        <v/>
      </c>
      <c r="G84" s="91" t="str">
        <f>IF('1) Signal List'!G84="","",'1) Signal List'!G84)</f>
        <v/>
      </c>
      <c r="H84" s="91" t="str">
        <f>IF('1) Signal List'!H84="","",'1) Signal List'!H84)</f>
        <v/>
      </c>
      <c r="I84" s="89" t="str">
        <f>IF('1) Signal List'!I84="","",'1) Signal List'!I84)</f>
        <v/>
      </c>
      <c r="J84" s="191"/>
    </row>
    <row r="85" spans="1:10" ht="14.25" customHeight="1" x14ac:dyDescent="0.25">
      <c r="A85" s="85" t="str">
        <f>IF('1) Signal List'!A85="","",'1) Signal List'!A85)</f>
        <v/>
      </c>
      <c r="B85" s="269" t="str">
        <f>IF('1) Signal List'!B85="","",'1) Signal List'!B85)</f>
        <v>Digital Output Signals from EirGrid to DSU Control System</v>
      </c>
      <c r="C85" s="86" t="str">
        <f>IF('1) Signal List'!C85="","",'1) Signal List'!C85)</f>
        <v/>
      </c>
      <c r="D85" s="86" t="str">
        <f>IF('1) Signal List'!D85="","",'1) Signal List'!D85)</f>
        <v/>
      </c>
      <c r="E85" s="95" t="str">
        <f>IF('1) Signal List'!E85="","",'1) Signal List'!E85)</f>
        <v/>
      </c>
      <c r="F85" s="86" t="str">
        <f>IF('1) Signal List'!F85="","",'1) Signal List'!F85)</f>
        <v/>
      </c>
      <c r="G85" s="91" t="str">
        <f>IF('1) Signal List'!G85="","",'1) Signal List'!G85)</f>
        <v/>
      </c>
      <c r="H85" s="91" t="str">
        <f>IF('1) Signal List'!H85="","",'1) Signal List'!H85)</f>
        <v/>
      </c>
      <c r="I85" s="89" t="str">
        <f>IF('1) Signal List'!I85="","",'1) Signal List'!I85)</f>
        <v/>
      </c>
      <c r="J85" s="191"/>
    </row>
    <row r="86" spans="1:10" ht="14.25" customHeight="1" x14ac:dyDescent="0.2">
      <c r="A86" s="85" t="str">
        <f>IF('1) Signal List'!A86="","",'1) Signal List'!A86)</f>
        <v>F1</v>
      </c>
      <c r="B86" s="86" t="str">
        <f>IF('1) Signal List'!B86="","",'1) Signal List'!B86)</f>
        <v>DSU Amber Alert</v>
      </c>
      <c r="C86" s="93" t="str">
        <f>IF('1) Signal List'!C86="","",'1) Signal List'!C86)</f>
        <v/>
      </c>
      <c r="D86" s="94" t="str">
        <f>IF('1) Signal List'!D86="","",'1) Signal List'!D86)</f>
        <v>off</v>
      </c>
      <c r="E86" s="95" t="str">
        <f>IF('1) Signal List'!E86="","",'1) Signal List'!E86)</f>
        <v>pulse</v>
      </c>
      <c r="F86" s="86" t="str">
        <f>IF('1) Signal List'!F86="","",'1) Signal List'!F86)</f>
        <v>0.5 seconds</v>
      </c>
      <c r="G86" s="92" t="str">
        <f>IF('1) Signal List'!G86="","",'1) Signal List'!G86)</f>
        <v>DSU</v>
      </c>
      <c r="H86" s="92" t="str">
        <f>IF('1) Signal List'!H86="","",'1) Signal List'!H86)</f>
        <v xml:space="preserve">N/A </v>
      </c>
      <c r="I86" s="89" t="str">
        <f>IF('1) Signal List'!I86="","",'1) Signal List'!I86)</f>
        <v/>
      </c>
      <c r="J86" s="137"/>
    </row>
    <row r="87" spans="1:10" ht="14.25" customHeight="1" x14ac:dyDescent="0.2">
      <c r="A87" s="85" t="str">
        <f>IF('1) Signal List'!A87="","",'1) Signal List'!A87)</f>
        <v>F2</v>
      </c>
      <c r="B87" s="86" t="str">
        <f>IF('1) Signal List'!B87="","",'1) Signal List'!B87)</f>
        <v>DSU Amber Alert</v>
      </c>
      <c r="C87" s="93" t="str">
        <f>IF('1) Signal List'!C87="","",'1) Signal List'!C87)</f>
        <v/>
      </c>
      <c r="D87" s="94" t="str">
        <f>IF('1) Signal List'!D87="","",'1) Signal List'!D87)</f>
        <v xml:space="preserve">on </v>
      </c>
      <c r="E87" s="95" t="str">
        <f>IF('1) Signal List'!E87="","",'1) Signal List'!E87)</f>
        <v>pulse</v>
      </c>
      <c r="F87" s="86" t="str">
        <f>IF('1) Signal List'!F87="","",'1) Signal List'!F87)</f>
        <v>0.5 seconds</v>
      </c>
      <c r="G87" s="92" t="str">
        <f>IF('1) Signal List'!G87="","",'1) Signal List'!G87)</f>
        <v>DSU</v>
      </c>
      <c r="H87" s="92" t="str">
        <f>IF('1) Signal List'!H87="","",'1) Signal List'!H87)</f>
        <v xml:space="preserve">N/A </v>
      </c>
      <c r="I87" s="89" t="str">
        <f>IF('1) Signal List'!I87="","",'1) Signal List'!I87)</f>
        <v/>
      </c>
      <c r="J87" s="137"/>
    </row>
    <row r="88" spans="1:10" ht="14.25" customHeight="1" x14ac:dyDescent="0.2">
      <c r="A88" s="85" t="str">
        <f>IF('1) Signal List'!A88="","",'1) Signal List'!A88)</f>
        <v>F3</v>
      </c>
      <c r="B88" s="86" t="str">
        <f>IF('1) Signal List'!B88="","",'1) Signal List'!B88)</f>
        <v>DSU Red Alert</v>
      </c>
      <c r="C88" s="93" t="str">
        <f>IF('1) Signal List'!C88="","",'1) Signal List'!C88)</f>
        <v/>
      </c>
      <c r="D88" s="288" t="str">
        <f>IF('1) Signal List'!D88="","",'1) Signal List'!D88)</f>
        <v>off</v>
      </c>
      <c r="E88" s="95" t="str">
        <f>IF('1) Signal List'!E88="","",'1) Signal List'!E88)</f>
        <v>pulse</v>
      </c>
      <c r="F88" s="86" t="str">
        <f>IF('1) Signal List'!F88="","",'1) Signal List'!F88)</f>
        <v>0.5 seconds</v>
      </c>
      <c r="G88" s="92" t="str">
        <f>IF('1) Signal List'!G88="","",'1) Signal List'!G88)</f>
        <v>DSU</v>
      </c>
      <c r="H88" s="92" t="str">
        <f>IF('1) Signal List'!H88="","",'1) Signal List'!H88)</f>
        <v xml:space="preserve">N/A </v>
      </c>
      <c r="I88" s="89" t="str">
        <f>IF('1) Signal List'!I88="","",'1) Signal List'!I88)</f>
        <v/>
      </c>
      <c r="J88" s="137"/>
    </row>
    <row r="89" spans="1:10" ht="14.25" customHeight="1" x14ac:dyDescent="0.2">
      <c r="A89" s="85" t="str">
        <f>IF('1) Signal List'!A89="","",'1) Signal List'!A89)</f>
        <v>F4</v>
      </c>
      <c r="B89" s="86" t="str">
        <f>IF('1) Signal List'!B89="","",'1) Signal List'!B89)</f>
        <v>DSU Red Alert</v>
      </c>
      <c r="C89" s="93" t="str">
        <f>IF('1) Signal List'!C89="","",'1) Signal List'!C89)</f>
        <v/>
      </c>
      <c r="D89" s="288" t="str">
        <f>IF('1) Signal List'!D89="","",'1) Signal List'!D89)</f>
        <v xml:space="preserve">on </v>
      </c>
      <c r="E89" s="95" t="str">
        <f>IF('1) Signal List'!E89="","",'1) Signal List'!E89)</f>
        <v>pulse</v>
      </c>
      <c r="F89" s="86" t="str">
        <f>IF('1) Signal List'!F89="","",'1) Signal List'!F89)</f>
        <v>0.5 seconds</v>
      </c>
      <c r="G89" s="92" t="str">
        <f>IF('1) Signal List'!G89="","",'1) Signal List'!G89)</f>
        <v>DSU</v>
      </c>
      <c r="H89" s="92" t="str">
        <f>IF('1) Signal List'!H89="","",'1) Signal List'!H89)</f>
        <v xml:space="preserve">N/A </v>
      </c>
      <c r="I89" s="89" t="str">
        <f>IF('1) Signal List'!I89="","",'1) Signal List'!I89)</f>
        <v/>
      </c>
      <c r="J89" s="137"/>
    </row>
    <row r="90" spans="1:10" ht="14.25" customHeight="1" x14ac:dyDescent="0.2">
      <c r="A90" s="85" t="str">
        <f>IF('1) Signal List'!A90="","",'1) Signal List'!A90)</f>
        <v>F5</v>
      </c>
      <c r="B90" s="86" t="str">
        <f>IF('1) Signal List'!B90="","",'1) Signal List'!B90)</f>
        <v>DSU Blue Alert</v>
      </c>
      <c r="C90" s="93" t="str">
        <f>IF('1) Signal List'!C90="","",'1) Signal List'!C90)</f>
        <v/>
      </c>
      <c r="D90" s="294" t="str">
        <f>IF('1) Signal List'!D90="","",'1) Signal List'!D90)</f>
        <v xml:space="preserve">off </v>
      </c>
      <c r="E90" s="95" t="str">
        <f>IF('1) Signal List'!E90="","",'1) Signal List'!E90)</f>
        <v>pulse</v>
      </c>
      <c r="F90" s="86" t="str">
        <f>IF('1) Signal List'!F90="","",'1) Signal List'!F90)</f>
        <v>0.5 seconds</v>
      </c>
      <c r="G90" s="92" t="str">
        <f>IF('1) Signal List'!G90="","",'1) Signal List'!G90)</f>
        <v>DSU</v>
      </c>
      <c r="H90" s="92" t="str">
        <f>IF('1) Signal List'!H90="","",'1) Signal List'!H90)</f>
        <v xml:space="preserve">N/A </v>
      </c>
      <c r="I90" s="89" t="str">
        <f>IF('1) Signal List'!I90="","",'1) Signal List'!I90)</f>
        <v/>
      </c>
      <c r="J90" s="137"/>
    </row>
    <row r="91" spans="1:10" ht="14.25" customHeight="1" x14ac:dyDescent="0.2">
      <c r="A91" s="85" t="str">
        <f>IF('1) Signal List'!A91="","",'1) Signal List'!A91)</f>
        <v>F6</v>
      </c>
      <c r="B91" s="86" t="str">
        <f>IF('1) Signal List'!B91="","",'1) Signal List'!B91)</f>
        <v>DSU Blue Alert</v>
      </c>
      <c r="C91" s="93" t="str">
        <f>IF('1) Signal List'!C91="","",'1) Signal List'!C91)</f>
        <v/>
      </c>
      <c r="D91" s="294" t="str">
        <f>IF('1) Signal List'!D91="","",'1) Signal List'!D91)</f>
        <v xml:space="preserve">on </v>
      </c>
      <c r="E91" s="95" t="str">
        <f>IF('1) Signal List'!E91="","",'1) Signal List'!E91)</f>
        <v>pulse</v>
      </c>
      <c r="F91" s="86" t="str">
        <f>IF('1) Signal List'!F91="","",'1) Signal List'!F91)</f>
        <v>0.5 seconds</v>
      </c>
      <c r="G91" s="92" t="str">
        <f>IF('1) Signal List'!G91="","",'1) Signal List'!G91)</f>
        <v>DSU</v>
      </c>
      <c r="H91" s="92" t="str">
        <f>IF('1) Signal List'!H91="","",'1) Signal List'!H91)</f>
        <v xml:space="preserve">N/A </v>
      </c>
      <c r="I91" s="89" t="str">
        <f>IF('1) Signal List'!I91="","",'1) Signal List'!I91)</f>
        <v/>
      </c>
      <c r="J91" s="137"/>
    </row>
    <row r="92" spans="1:10" ht="14.25" customHeight="1" x14ac:dyDescent="0.25">
      <c r="A92" s="99" t="str">
        <f>IF('1) Signal List'!A92="","",'1) Signal List'!A92)</f>
        <v/>
      </c>
      <c r="B92" s="86" t="str">
        <f>IF('1) Signal List'!B92="","",'1) Signal List'!B92)</f>
        <v/>
      </c>
      <c r="C92" s="86" t="str">
        <f>IF('1) Signal List'!C92="","",'1) Signal List'!C92)</f>
        <v/>
      </c>
      <c r="D92" s="86" t="str">
        <f>IF('1) Signal List'!D92="","",'1) Signal List'!D92)</f>
        <v/>
      </c>
      <c r="E92" s="95" t="str">
        <f>IF('1) Signal List'!E92="","",'1) Signal List'!E92)</f>
        <v/>
      </c>
      <c r="F92" s="86" t="str">
        <f>IF('1) Signal List'!F92="","",'1) Signal List'!F92)</f>
        <v/>
      </c>
      <c r="G92" s="91" t="str">
        <f>IF('1) Signal List'!G92="","",'1) Signal List'!G92)</f>
        <v/>
      </c>
      <c r="H92" s="91" t="str">
        <f>IF('1) Signal List'!H92="","",'1) Signal List'!H92)</f>
        <v/>
      </c>
      <c r="I92" s="89" t="str">
        <f>IF('1) Signal List'!I92="","",'1) Signal List'!I92)</f>
        <v/>
      </c>
      <c r="J92" s="138"/>
    </row>
    <row r="93" spans="1:10" ht="14.25" customHeight="1" x14ac:dyDescent="0.25">
      <c r="A93" s="85" t="str">
        <f>IF('1) Signal List'!A93="","",'1) Signal List'!A93)</f>
        <v/>
      </c>
      <c r="B93" s="90" t="str">
        <f>IF('1) Signal List'!B93="","",'1) Signal List'!B93)</f>
        <v>Single Command Outputs</v>
      </c>
      <c r="C93" s="86" t="str">
        <f>IF('1) Signal List'!C93="","",'1) Signal List'!C93)</f>
        <v/>
      </c>
      <c r="D93" s="86" t="str">
        <f>IF('1) Signal List'!D93="","",'1) Signal List'!D93)</f>
        <v/>
      </c>
      <c r="E93" s="95" t="str">
        <f>IF('1) Signal List'!E93="","",'1) Signal List'!E93)</f>
        <v/>
      </c>
      <c r="F93" s="86" t="str">
        <f>IF('1) Signal List'!F93="","",'1) Signal List'!F93)</f>
        <v/>
      </c>
      <c r="G93" s="91" t="str">
        <f>IF('1) Signal List'!G93="","",'1) Signal List'!G93)</f>
        <v/>
      </c>
      <c r="H93" s="91" t="str">
        <f>IF('1) Signal List'!H93="","",'1) Signal List'!H93)</f>
        <v/>
      </c>
      <c r="I93" s="89" t="str">
        <f>IF('1) Signal List'!I93="","",'1) Signal List'!I93)</f>
        <v/>
      </c>
      <c r="J93" s="191"/>
    </row>
    <row r="94" spans="1:10" s="38" customFormat="1" ht="14.25" customHeight="1" x14ac:dyDescent="0.25">
      <c r="A94" s="99" t="str">
        <f>IF('1) Signal List'!A94="","",'1) Signal List'!A94)</f>
        <v/>
      </c>
      <c r="B94" s="269" t="str">
        <f>IF('1) Signal List'!B94="","",'1) Signal List'!B94)</f>
        <v>Digital Output Signals from EirGrid to DSU Control System</v>
      </c>
      <c r="C94" s="86" t="str">
        <f>IF('1) Signal List'!C94="","",'1) Signal List'!C94)</f>
        <v/>
      </c>
      <c r="D94" s="86" t="str">
        <f>IF('1) Signal List'!D94="","",'1) Signal List'!D94)</f>
        <v/>
      </c>
      <c r="E94" s="95" t="str">
        <f>IF('1) Signal List'!E94="","",'1) Signal List'!E94)</f>
        <v/>
      </c>
      <c r="F94" s="86" t="str">
        <f>IF('1) Signal List'!F94="","",'1) Signal List'!F94)</f>
        <v/>
      </c>
      <c r="G94" s="91" t="str">
        <f>IF('1) Signal List'!G94="","",'1) Signal List'!G94)</f>
        <v/>
      </c>
      <c r="H94" s="91" t="str">
        <f>IF('1) Signal List'!H94="","",'1) Signal List'!H94)</f>
        <v/>
      </c>
      <c r="I94" s="89" t="str">
        <f>IF('1) Signal List'!I94="","",'1) Signal List'!I94)</f>
        <v/>
      </c>
      <c r="J94" s="191"/>
    </row>
    <row r="95" spans="1:10" ht="14.25" customHeight="1" x14ac:dyDescent="0.2">
      <c r="A95" s="85" t="str">
        <f>IF('1) Signal List'!A95="","",'1) Signal List'!A95)</f>
        <v/>
      </c>
      <c r="B95" s="130" t="str">
        <f>IF('1) Signal List'!B95="","",'1) Signal List'!B95)</f>
        <v/>
      </c>
      <c r="C95" s="86" t="str">
        <f>IF('1) Signal List'!C95="","",'1) Signal List'!C95)</f>
        <v/>
      </c>
      <c r="D95" s="86" t="str">
        <f>IF('1) Signal List'!D95="","",'1) Signal List'!D95)</f>
        <v/>
      </c>
      <c r="E95" s="95" t="str">
        <f>IF('1) Signal List'!E95="","",'1) Signal List'!E95)</f>
        <v/>
      </c>
      <c r="F95" s="86" t="str">
        <f>IF('1) Signal List'!F95="","",'1) Signal List'!F95)</f>
        <v/>
      </c>
      <c r="G95" s="92" t="str">
        <f>IF('1) Signal List'!G95="","",'1) Signal List'!G95)</f>
        <v/>
      </c>
      <c r="H95" s="92" t="str">
        <f>IF('1) Signal List'!H95="","",'1) Signal List'!H95)</f>
        <v/>
      </c>
      <c r="I95" s="89" t="str">
        <f>IF('1) Signal List'!I95="","",'1) Signal List'!I95)</f>
        <v/>
      </c>
      <c r="J95" s="191"/>
    </row>
    <row r="96" spans="1:10" ht="14.25" customHeight="1" x14ac:dyDescent="0.2">
      <c r="A96" s="85"/>
      <c r="B96" s="130"/>
      <c r="C96" s="86"/>
      <c r="D96" s="86"/>
      <c r="E96" s="95"/>
      <c r="F96" s="86"/>
      <c r="G96" s="92"/>
      <c r="H96" s="92"/>
      <c r="I96" s="89"/>
      <c r="J96" s="191"/>
    </row>
    <row r="97" spans="1:10" ht="14.25" customHeight="1" x14ac:dyDescent="0.2">
      <c r="A97" s="85" t="str">
        <f>IF('1) Signal List'!A97="","",'1) Signal List'!A97)</f>
        <v/>
      </c>
      <c r="B97" s="548" t="str">
        <f>IF('1) Signal List'!B97="","",'1) Signal List'!B97)</f>
        <v>Recommended Cable 15-pair Screened Cable : 15 x 2 x 0.6sqmm, Twisted-Pair ( TP).</v>
      </c>
      <c r="C97" s="549"/>
      <c r="D97" s="549"/>
      <c r="E97" s="549"/>
      <c r="F97" s="550"/>
      <c r="G97" s="92" t="str">
        <f>IF('1) Signal List'!G97="","",'1) Signal List'!G97)</f>
        <v/>
      </c>
      <c r="H97" s="92" t="str">
        <f>IF('1) Signal List'!H97="","",'1) Signal List'!H97)</f>
        <v/>
      </c>
      <c r="I97" s="89" t="str">
        <f>IF('1) Signal List'!I97="","",'1) Signal List'!I97)</f>
        <v/>
      </c>
      <c r="J97" s="191"/>
    </row>
    <row r="98" spans="1:10" ht="14.25" customHeight="1" x14ac:dyDescent="0.2">
      <c r="A98" s="85"/>
      <c r="B98" s="264"/>
      <c r="C98" s="267"/>
      <c r="D98" s="267"/>
      <c r="E98" s="267"/>
      <c r="F98" s="267"/>
      <c r="G98" s="268"/>
      <c r="H98" s="92"/>
      <c r="I98" s="89"/>
      <c r="J98" s="191"/>
    </row>
    <row r="99" spans="1:10" ht="14.25" customHeight="1" x14ac:dyDescent="0.25">
      <c r="A99" s="85" t="str">
        <f>IF('1) Signal List'!A99="","",'1) Signal List'!A99)</f>
        <v/>
      </c>
      <c r="B99" s="86" t="str">
        <f>IF('1) Signal List'!B99="","",'1) Signal List'!B99)</f>
        <v/>
      </c>
      <c r="C99" s="86" t="str">
        <f>IF('1) Signal List'!C99="","",'1) Signal List'!C99)</f>
        <v/>
      </c>
      <c r="D99" s="86" t="str">
        <f>IF('1) Signal List'!D99="","",'1) Signal List'!D99)</f>
        <v/>
      </c>
      <c r="E99" s="87" t="str">
        <f>IF('1) Signal List'!E99="","",'1) Signal List'!E99)</f>
        <v/>
      </c>
      <c r="F99" s="86" t="str">
        <f>IF('1) Signal List'!F99="","",'1) Signal List'!F99)</f>
        <v/>
      </c>
      <c r="G99" s="91" t="str">
        <f>IF('1) Signal List'!G99="","",'1) Signal List'!G99)</f>
        <v/>
      </c>
      <c r="H99" s="91" t="str">
        <f>IF('1) Signal List'!H99="","",'1) Signal List'!H99)</f>
        <v/>
      </c>
      <c r="I99" s="89" t="str">
        <f>IF('1) Signal List'!I99="","",'1) Signal List'!I99)</f>
        <v/>
      </c>
      <c r="J99" s="139"/>
    </row>
    <row r="100" spans="1:10" ht="15.75" thickBot="1" x14ac:dyDescent="0.3">
      <c r="A100" s="80" t="str">
        <f>IF('1) Signal List'!A100="","",'1) Signal List'!A100)</f>
        <v>ETIE Ref</v>
      </c>
      <c r="B100" s="81" t="str">
        <f>IF('1) Signal List'!B100="","",'1) Signal List'!B100)</f>
        <v>Analogue Output Signals (from EirGrid)</v>
      </c>
      <c r="C100" s="82" t="str">
        <f>IF('1) Signal List'!C100="","",'1) Signal List'!C100)</f>
        <v/>
      </c>
      <c r="D100" s="82" t="str">
        <f>IF('1) Signal List'!D100="","",'1) Signal List'!D100)</f>
        <v/>
      </c>
      <c r="E100" s="83" t="str">
        <f>IF('1) Signal List'!E100="","",'1) Signal List'!E100)</f>
        <v/>
      </c>
      <c r="F100" s="82" t="str">
        <f>IF('1) Signal List'!F100="","",'1) Signal List'!F100)</f>
        <v/>
      </c>
      <c r="G100" s="84" t="str">
        <f>IF('1) Signal List'!G100="","",'1) Signal List'!G100)</f>
        <v>Provided to</v>
      </c>
      <c r="H100" s="84" t="str">
        <f>IF('1) Signal List'!H100="","",'1) Signal List'!H100)</f>
        <v>TSO Pass-through to</v>
      </c>
      <c r="I100" s="105" t="str">
        <f>IF('1) Signal List'!I100="","",'1) Signal List'!I100)</f>
        <v>Comment</v>
      </c>
      <c r="J100" s="143"/>
    </row>
    <row r="101" spans="1:10" ht="14.25" customHeight="1" thickTop="1" x14ac:dyDescent="0.25">
      <c r="A101" s="103" t="str">
        <f>IF('1) Signal List'!A101="","",'1) Signal List'!A101)</f>
        <v/>
      </c>
      <c r="B101" s="86" t="str">
        <f>IF('1) Signal List'!B101="","",'1) Signal List'!B101)</f>
        <v/>
      </c>
      <c r="C101" s="86" t="str">
        <f>IF('1) Signal List'!C101="","",'1) Signal List'!C101)</f>
        <v/>
      </c>
      <c r="D101" s="86" t="str">
        <f>IF('1) Signal List'!D101="","",'1) Signal List'!D101)</f>
        <v/>
      </c>
      <c r="E101" s="87" t="str">
        <f>IF('1) Signal List'!E101="","",'1) Signal List'!E101)</f>
        <v/>
      </c>
      <c r="F101" s="86" t="str">
        <f>IF('1) Signal List'!F101="","",'1) Signal List'!F101)</f>
        <v/>
      </c>
      <c r="G101" s="88" t="str">
        <f>IF('1) Signal List'!G101="","",'1) Signal List'!G101)</f>
        <v/>
      </c>
      <c r="H101" s="88" t="str">
        <f>IF('1) Signal List'!H101="","",'1) Signal List'!H101)</f>
        <v/>
      </c>
      <c r="I101" s="89" t="str">
        <f>IF('1) Signal List'!I101="","",'1) Signal List'!I101)</f>
        <v/>
      </c>
      <c r="J101" s="191"/>
    </row>
    <row r="102" spans="1:10" ht="14.25" customHeight="1" x14ac:dyDescent="0.25">
      <c r="A102" s="99" t="str">
        <f>IF('1) Signal List'!A102="","",'1) Signal List'!A102)</f>
        <v/>
      </c>
      <c r="B102" s="269" t="str">
        <f>IF('1) Signal List'!B102="","",'1) Signal List'!B102)</f>
        <v>Analogue Output Signals from EirGrid to WTG System</v>
      </c>
      <c r="C102" s="86" t="str">
        <f>IF('1) Signal List'!C102="","",'1) Signal List'!C102)</f>
        <v/>
      </c>
      <c r="D102" s="86" t="str">
        <f>IF('1) Signal List'!D102="","",'1) Signal List'!D102)</f>
        <v/>
      </c>
      <c r="E102" s="87" t="str">
        <f>IF('1) Signal List'!E102="","",'1) Signal List'!E102)</f>
        <v/>
      </c>
      <c r="F102" s="86" t="str">
        <f>IF('1) Signal List'!F102="","",'1) Signal List'!F102)</f>
        <v/>
      </c>
      <c r="G102" s="91" t="str">
        <f>IF('1) Signal List'!G102="","",'1) Signal List'!G102)</f>
        <v/>
      </c>
      <c r="H102" s="91" t="str">
        <f>IF('1) Signal List'!H102="","",'1) Signal List'!H102)</f>
        <v/>
      </c>
      <c r="I102" s="89" t="str">
        <f>IF('1) Signal List'!I102="","",'1) Signal List'!I102)</f>
        <v/>
      </c>
      <c r="J102" s="191"/>
    </row>
    <row r="103" spans="1:10" ht="14.25" customHeight="1" x14ac:dyDescent="0.2">
      <c r="A103" s="85" t="str">
        <f>IF('1) Signal List'!A103="","",'1) Signal List'!A103)</f>
        <v/>
      </c>
      <c r="B103" s="130" t="str">
        <f>IF('1) Signal List'!B103="","",'1) Signal List'!B103)</f>
        <v/>
      </c>
      <c r="C103" s="101" t="str">
        <f>IF('1) Signal List'!C103="","",'1) Signal List'!C103)</f>
        <v/>
      </c>
      <c r="D103" s="86" t="str">
        <f>IF('1) Signal List'!D103="","",'1) Signal List'!D103)</f>
        <v/>
      </c>
      <c r="E103" s="87" t="str">
        <f>IF('1) Signal List'!E103="","",'1) Signal List'!E103)</f>
        <v/>
      </c>
      <c r="F103" s="86" t="str">
        <f>IF('1) Signal List'!F103="","",'1) Signal List'!F103)</f>
        <v/>
      </c>
      <c r="G103" s="92" t="str">
        <f>IF('1) Signal List'!G103="","",'1) Signal List'!G103)</f>
        <v/>
      </c>
      <c r="H103" s="92" t="str">
        <f>IF('1) Signal List'!H103="","",'1) Signal List'!H103)</f>
        <v/>
      </c>
      <c r="I103" s="98" t="str">
        <f>IF('1) Signal List'!I103="","",'1) Signal List'!I103)</f>
        <v/>
      </c>
      <c r="J103" s="191"/>
    </row>
    <row r="104" spans="1:10" ht="14.25" customHeight="1" x14ac:dyDescent="0.25">
      <c r="A104" s="99" t="str">
        <f>IF('1) Signal List'!A104="","",'1) Signal List'!A104)</f>
        <v/>
      </c>
      <c r="B104" s="86" t="str">
        <f>IF('1) Signal List'!B104="","",'1) Signal List'!B104)</f>
        <v/>
      </c>
      <c r="C104" s="86" t="str">
        <f>IF('1) Signal List'!C104="","",'1) Signal List'!C104)</f>
        <v/>
      </c>
      <c r="D104" s="86" t="str">
        <f>IF('1) Signal List'!D104="","",'1) Signal List'!D104)</f>
        <v/>
      </c>
      <c r="E104" s="87" t="str">
        <f>IF('1) Signal List'!E104="","",'1) Signal List'!E104)</f>
        <v/>
      </c>
      <c r="F104" s="86" t="str">
        <f>IF('1) Signal List'!F104="","",'1) Signal List'!F104)</f>
        <v/>
      </c>
      <c r="G104" s="91" t="str">
        <f>IF('1) Signal List'!G104="","",'1) Signal List'!G104)</f>
        <v/>
      </c>
      <c r="H104" s="91" t="str">
        <f>IF('1) Signal List'!H104="","",'1) Signal List'!H104)</f>
        <v/>
      </c>
      <c r="I104" s="89" t="str">
        <f>IF('1) Signal List'!I104="","",'1) Signal List'!I104)</f>
        <v/>
      </c>
      <c r="J104" s="191"/>
    </row>
    <row r="105" spans="1:10" ht="14.25" customHeight="1" x14ac:dyDescent="0.25">
      <c r="A105" s="99" t="str">
        <f>IF('1) Signal List'!A105="","",'1) Signal List'!A105)</f>
        <v/>
      </c>
      <c r="B105" s="569" t="str">
        <f>IF('1) Signal List'!B105="","",'1) Signal List'!B105)</f>
        <v>Recommended cable 5-pair cable: 5 x 2 x 0.6sqmm TP, stranded, individually screened pairs. Screens to be terminated by IPP.</v>
      </c>
      <c r="C105" s="567"/>
      <c r="D105" s="567"/>
      <c r="E105" s="567"/>
      <c r="F105" s="86" t="str">
        <f>IF('1) Signal List'!F105="","",'1) Signal List'!F105)</f>
        <v/>
      </c>
      <c r="G105" s="91" t="str">
        <f>IF('1) Signal List'!G105="","",'1) Signal List'!G105)</f>
        <v/>
      </c>
      <c r="H105" s="91" t="str">
        <f>IF('1) Signal List'!H105="","",'1) Signal List'!H105)</f>
        <v/>
      </c>
      <c r="I105" s="89" t="str">
        <f>IF('1) Signal List'!I105="","",'1) Signal List'!I105)</f>
        <v/>
      </c>
      <c r="J105" s="191"/>
    </row>
    <row r="106" spans="1:10" ht="14.25" customHeight="1" thickBot="1" x14ac:dyDescent="0.3">
      <c r="A106" s="150"/>
      <c r="B106" s="265"/>
      <c r="C106" s="266"/>
      <c r="D106" s="266"/>
      <c r="E106" s="266"/>
      <c r="F106" s="107"/>
      <c r="G106" s="110"/>
      <c r="H106" s="110"/>
      <c r="I106" s="111"/>
      <c r="J106" s="145"/>
    </row>
    <row r="107" spans="1:10" ht="15.75" thickBot="1" x14ac:dyDescent="0.3">
      <c r="A107" s="273" t="str">
        <f>IF('1) Signal List'!A106="","",'1) Signal List'!A106)</f>
        <v/>
      </c>
      <c r="B107" s="274" t="str">
        <f>IF('1) Signal List'!B106="","",'1) Signal List'!B106)</f>
        <v/>
      </c>
      <c r="C107" s="274" t="str">
        <f>IF('1) Signal List'!C106="","",'1) Signal List'!C106)</f>
        <v/>
      </c>
      <c r="D107" s="274" t="str">
        <f>IF('1) Signal List'!D106="","",'1) Signal List'!D106)</f>
        <v/>
      </c>
      <c r="E107" s="277" t="str">
        <f>IF('1) Signal List'!E106="","",'1) Signal List'!E106)</f>
        <v/>
      </c>
      <c r="F107" s="274" t="str">
        <f>IF('1) Signal List'!F106="","",'1) Signal List'!F106)</f>
        <v/>
      </c>
      <c r="G107" s="275" t="str">
        <f>IF('1) Signal List'!G106="","",'1) Signal List'!G106)</f>
        <v/>
      </c>
      <c r="H107" s="275" t="str">
        <f>IF('1) Signal List'!H106="","",'1) Signal List'!H106)</f>
        <v/>
      </c>
      <c r="I107" s="276" t="str">
        <f>IF('1) Signal List'!I106="","",'1) Signal List'!I106)</f>
        <v/>
      </c>
      <c r="J107" s="145"/>
    </row>
    <row r="108" spans="1:10" x14ac:dyDescent="0.2">
      <c r="A108"/>
      <c r="B108" s="23"/>
      <c r="D108" s="23"/>
    </row>
    <row r="109" spans="1:10" ht="13.5" thickBot="1" x14ac:dyDescent="0.25">
      <c r="A109"/>
      <c r="B109" s="23"/>
      <c r="D109" s="23"/>
    </row>
    <row r="110" spans="1:10" ht="12.75" customHeight="1" x14ac:dyDescent="0.2">
      <c r="A110" s="556" t="s">
        <v>45</v>
      </c>
      <c r="B110" s="557"/>
      <c r="C110" s="557"/>
      <c r="D110" s="558"/>
      <c r="E110" s="578" t="s">
        <v>88</v>
      </c>
      <c r="F110" s="579"/>
      <c r="G110" s="580"/>
      <c r="I110" s="592" t="s">
        <v>109</v>
      </c>
      <c r="J110" s="593"/>
    </row>
    <row r="111" spans="1:10" ht="12.75" customHeight="1" x14ac:dyDescent="0.2">
      <c r="A111" s="559"/>
      <c r="B111" s="560"/>
      <c r="C111" s="560"/>
      <c r="D111" s="561"/>
      <c r="E111" s="581"/>
      <c r="F111" s="582"/>
      <c r="G111" s="583"/>
      <c r="H111" s="15" t="str">
        <f>IF('1) Signal List'!H111="","",'1) Signal List'!H111)</f>
        <v/>
      </c>
      <c r="I111" s="594"/>
      <c r="J111" s="595"/>
    </row>
    <row r="112" spans="1:10" ht="14.25" customHeight="1" thickBot="1" x14ac:dyDescent="0.25">
      <c r="A112" s="562"/>
      <c r="B112" s="563"/>
      <c r="C112" s="563"/>
      <c r="D112" s="564"/>
      <c r="E112" s="584"/>
      <c r="F112" s="585"/>
      <c r="G112" s="586"/>
      <c r="H112" s="15" t="str">
        <f>IF('1) Signal List'!H112="","",'1) Signal List'!H112)</f>
        <v/>
      </c>
      <c r="I112" s="596"/>
      <c r="J112" s="597"/>
    </row>
    <row r="113" spans="1:10" ht="12.75" customHeight="1" x14ac:dyDescent="0.2">
      <c r="A113" s="565" t="s">
        <v>215</v>
      </c>
      <c r="B113" s="557"/>
      <c r="C113" s="557"/>
      <c r="D113" s="558"/>
      <c r="E113" s="578" t="s">
        <v>88</v>
      </c>
      <c r="F113" s="579"/>
      <c r="G113" s="580"/>
      <c r="H113" s="15" t="str">
        <f>IF('1) Signal List'!H113="","",'1) Signal List'!H113)</f>
        <v/>
      </c>
      <c r="I113" s="598"/>
      <c r="J113" s="599"/>
    </row>
    <row r="114" spans="1:10" ht="12.75" customHeight="1" x14ac:dyDescent="0.2">
      <c r="A114" s="559"/>
      <c r="B114" s="560"/>
      <c r="C114" s="560"/>
      <c r="D114" s="561"/>
      <c r="E114" s="581"/>
      <c r="F114" s="582"/>
      <c r="G114" s="583"/>
      <c r="H114" s="15" t="str">
        <f>IF('1) Signal List'!H114="","",'1) Signal List'!H114)</f>
        <v/>
      </c>
      <c r="I114" s="600"/>
      <c r="J114" s="601"/>
    </row>
    <row r="115" spans="1:10" ht="32.25" customHeight="1" thickBot="1" x14ac:dyDescent="0.25">
      <c r="A115" s="562"/>
      <c r="B115" s="563"/>
      <c r="C115" s="563"/>
      <c r="D115" s="564"/>
      <c r="E115" s="584"/>
      <c r="F115" s="585"/>
      <c r="G115" s="586"/>
      <c r="H115" s="15" t="str">
        <f>IF('1) Signal List'!H115="","",'1) Signal List'!H115)</f>
        <v/>
      </c>
      <c r="I115" s="600"/>
      <c r="J115" s="601"/>
    </row>
    <row r="116" spans="1:10" ht="13.5" customHeight="1" x14ac:dyDescent="0.2">
      <c r="A116" s="565" t="s">
        <v>216</v>
      </c>
      <c r="B116" s="557"/>
      <c r="C116" s="557"/>
      <c r="D116" s="558"/>
      <c r="E116" s="578" t="s">
        <v>88</v>
      </c>
      <c r="F116" s="579"/>
      <c r="G116" s="580"/>
      <c r="H116" s="15" t="str">
        <f>IF('1) Signal List'!H116="","",'1) Signal List'!H116)</f>
        <v/>
      </c>
      <c r="I116" s="600"/>
      <c r="J116" s="601"/>
    </row>
    <row r="117" spans="1:10" ht="12.75" customHeight="1" x14ac:dyDescent="0.2">
      <c r="A117" s="559"/>
      <c r="B117" s="560"/>
      <c r="C117" s="560"/>
      <c r="D117" s="561"/>
      <c r="E117" s="581"/>
      <c r="F117" s="582"/>
      <c r="G117" s="583"/>
      <c r="H117" s="15" t="str">
        <f>IF('1) Signal List'!H117="","",'1) Signal List'!H117)</f>
        <v/>
      </c>
      <c r="I117" s="600"/>
      <c r="J117" s="601"/>
    </row>
    <row r="118" spans="1:10" ht="31.5" customHeight="1" thickBot="1" x14ac:dyDescent="0.25">
      <c r="A118" s="562"/>
      <c r="B118" s="563"/>
      <c r="C118" s="563"/>
      <c r="D118" s="564"/>
      <c r="E118" s="584"/>
      <c r="F118" s="585"/>
      <c r="G118" s="586"/>
      <c r="H118" s="15" t="str">
        <f>IF('1) Signal List'!H118="","",'1) Signal List'!H118)</f>
        <v/>
      </c>
      <c r="I118" s="602"/>
      <c r="J118" s="603"/>
    </row>
    <row r="119" spans="1:10" x14ac:dyDescent="0.2">
      <c r="A119" s="565" t="s">
        <v>46</v>
      </c>
      <c r="B119" s="557"/>
      <c r="C119" s="557"/>
      <c r="D119" s="558"/>
      <c r="E119" s="578" t="s">
        <v>88</v>
      </c>
      <c r="F119" s="579"/>
      <c r="G119" s="580"/>
      <c r="H119" s="15" t="str">
        <f>IF('1) Signal List'!H119="","",'1) Signal List'!H119)</f>
        <v/>
      </c>
      <c r="I119" s="24" t="str">
        <f>IF('1) Signal List'!I119="","",'1) Signal List'!I119)</f>
        <v/>
      </c>
    </row>
    <row r="120" spans="1:10" ht="12.75" customHeight="1" x14ac:dyDescent="0.2">
      <c r="A120" s="559"/>
      <c r="B120" s="560"/>
      <c r="C120" s="560"/>
      <c r="D120" s="561"/>
      <c r="E120" s="581"/>
      <c r="F120" s="582"/>
      <c r="G120" s="583"/>
      <c r="H120" s="15" t="str">
        <f>IF('1) Signal List'!H120="","",'1) Signal List'!H120)</f>
        <v/>
      </c>
      <c r="I120" s="24" t="str">
        <f>IF('1) Signal List'!I120="","",'1) Signal List'!I120)</f>
        <v/>
      </c>
    </row>
    <row r="121" spans="1:10" ht="15" customHeight="1" thickBot="1" x14ac:dyDescent="0.25">
      <c r="A121" s="562"/>
      <c r="B121" s="563"/>
      <c r="C121" s="563"/>
      <c r="D121" s="564"/>
      <c r="E121" s="584"/>
      <c r="F121" s="585"/>
      <c r="G121" s="586"/>
      <c r="H121" s="15" t="str">
        <f>IF('1) Signal List'!H121="","",'1) Signal List'!H121)</f>
        <v/>
      </c>
      <c r="I121" s="24" t="str">
        <f>IF('1) Signal List'!I121="","",'1) Signal List'!I121)</f>
        <v/>
      </c>
    </row>
    <row r="122" spans="1:10" x14ac:dyDescent="0.2">
      <c r="A122" s="565" t="s">
        <v>47</v>
      </c>
      <c r="B122" s="557"/>
      <c r="C122" s="557"/>
      <c r="D122" s="558"/>
      <c r="E122" s="578" t="s">
        <v>88</v>
      </c>
      <c r="F122" s="579"/>
      <c r="G122" s="580"/>
      <c r="H122" s="15" t="str">
        <f>IF('1) Signal List'!H122="","",'1) Signal List'!H122)</f>
        <v/>
      </c>
      <c r="I122" s="24" t="str">
        <f>IF('1) Signal List'!I122="","",'1) Signal List'!I122)</f>
        <v/>
      </c>
    </row>
    <row r="123" spans="1:10" ht="12.75" customHeight="1" x14ac:dyDescent="0.2">
      <c r="A123" s="559"/>
      <c r="B123" s="560"/>
      <c r="C123" s="560"/>
      <c r="D123" s="561"/>
      <c r="E123" s="581"/>
      <c r="F123" s="582"/>
      <c r="G123" s="583"/>
      <c r="H123" s="15" t="str">
        <f>IF('1) Signal List'!H123="","",'1) Signal List'!H123)</f>
        <v/>
      </c>
      <c r="I123" s="24" t="str">
        <f>IF('1) Signal List'!I123="","",'1) Signal List'!I123)</f>
        <v/>
      </c>
    </row>
    <row r="124" spans="1:10" ht="11.25" customHeight="1" thickBot="1" x14ac:dyDescent="0.25">
      <c r="A124" s="562"/>
      <c r="B124" s="563"/>
      <c r="C124" s="563"/>
      <c r="D124" s="564"/>
      <c r="E124" s="584"/>
      <c r="F124" s="585"/>
      <c r="G124" s="586"/>
      <c r="H124" s="15" t="str">
        <f>IF('1) Signal List'!H124="","",'1) Signal List'!H124)</f>
        <v/>
      </c>
      <c r="I124" s="24" t="str">
        <f>IF('1) Signal List'!I124="","",'1) Signal List'!I124)</f>
        <v/>
      </c>
    </row>
    <row r="125" spans="1:10" x14ac:dyDescent="0.2">
      <c r="A125" s="565" t="s">
        <v>48</v>
      </c>
      <c r="B125" s="557"/>
      <c r="C125" s="557"/>
      <c r="D125" s="558"/>
      <c r="E125" s="578" t="s">
        <v>88</v>
      </c>
      <c r="F125" s="579"/>
      <c r="G125" s="580"/>
      <c r="H125" s="15" t="str">
        <f>IF('1) Signal List'!H125="","",'1) Signal List'!H125)</f>
        <v/>
      </c>
      <c r="I125" s="24" t="str">
        <f>IF('1) Signal List'!I125="","",'1) Signal List'!I125)</f>
        <v/>
      </c>
    </row>
    <row r="126" spans="1:10" ht="12.75" customHeight="1" x14ac:dyDescent="0.2">
      <c r="A126" s="559"/>
      <c r="B126" s="560"/>
      <c r="C126" s="560"/>
      <c r="D126" s="561"/>
      <c r="E126" s="581"/>
      <c r="F126" s="582"/>
      <c r="G126" s="583"/>
      <c r="H126" s="15" t="str">
        <f>IF('1) Signal List'!H126="","",'1) Signal List'!H126)</f>
        <v/>
      </c>
      <c r="I126" s="24" t="str">
        <f>IF('1) Signal List'!I126="","",'1) Signal List'!I126)</f>
        <v/>
      </c>
    </row>
    <row r="127" spans="1:10" ht="16.5" customHeight="1" thickBot="1" x14ac:dyDescent="0.25">
      <c r="A127" s="562"/>
      <c r="B127" s="563"/>
      <c r="C127" s="563"/>
      <c r="D127" s="564"/>
      <c r="E127" s="584"/>
      <c r="F127" s="585"/>
      <c r="G127" s="586"/>
      <c r="H127" s="15" t="str">
        <f>IF('1) Signal List'!H127="","",'1) Signal List'!H127)</f>
        <v/>
      </c>
      <c r="I127" s="24" t="str">
        <f>IF('1) Signal List'!I127="","",'1) Signal List'!I127)</f>
        <v/>
      </c>
    </row>
    <row r="128" spans="1:10" ht="13.5" thickBot="1" x14ac:dyDescent="0.25">
      <c r="A128" t="str">
        <f>IF('1) Signal List'!A128="","",'1) Signal List'!A128)</f>
        <v/>
      </c>
      <c r="B128" s="35" t="str">
        <f>IF('1) Signal List'!B128="","",'1) Signal List'!B128)</f>
        <v/>
      </c>
      <c r="C128" s="35" t="str">
        <f>IF('1) Signal List'!C128="","",'1) Signal List'!C128)</f>
        <v/>
      </c>
      <c r="D128" s="35" t="str">
        <f>IF('1) Signal List'!D128="","",'1) Signal List'!D128)</f>
        <v/>
      </c>
      <c r="E128" s="28" t="str">
        <f>IF('1) Signal List'!E128="","",'1) Signal List'!E128)</f>
        <v/>
      </c>
      <c r="F128" s="35" t="str">
        <f>IF('1) Signal List'!F128="","",'1) Signal List'!F128)</f>
        <v/>
      </c>
      <c r="G128" s="15" t="str">
        <f>IF('1) Signal List'!G128="","",'1) Signal List'!G128)</f>
        <v/>
      </c>
      <c r="H128" s="15" t="str">
        <f>IF('1) Signal List'!H128="","",'1) Signal List'!H128)</f>
        <v/>
      </c>
      <c r="I128" s="24" t="str">
        <f>IF('1) Signal List'!I128="","",'1) Signal List'!I128)</f>
        <v/>
      </c>
    </row>
    <row r="129" spans="1:10" ht="52.5" customHeight="1" thickBot="1" x14ac:dyDescent="0.45">
      <c r="A129" s="589" t="s">
        <v>100</v>
      </c>
      <c r="B129" s="590"/>
      <c r="C129" s="590"/>
      <c r="D129" s="591"/>
      <c r="E129" s="28" t="str">
        <f>IF('1) Signal List'!E129="","",'1) Signal List'!E129)</f>
        <v/>
      </c>
      <c r="F129" s="35" t="str">
        <f>IF('1) Signal List'!F129="","",'1) Signal List'!F129)</f>
        <v/>
      </c>
      <c r="G129" s="15" t="str">
        <f>IF('1) Signal List'!G129="","",'1) Signal List'!G129)</f>
        <v/>
      </c>
      <c r="H129" s="190" t="s">
        <v>217</v>
      </c>
      <c r="I129" s="587"/>
      <c r="J129" s="588"/>
    </row>
    <row r="130" spans="1:10" ht="38.25" customHeight="1" x14ac:dyDescent="0.4">
      <c r="A130" t="str">
        <f>IF('1) Signal List'!A130="","",'1) Signal List'!A130)</f>
        <v/>
      </c>
      <c r="B130" s="35" t="str">
        <f>IF('1) Signal List'!B130="","",'1) Signal List'!B130)</f>
        <v/>
      </c>
      <c r="C130" s="35" t="str">
        <f>IF('1) Signal List'!C130="","",'1) Signal List'!C130)</f>
        <v/>
      </c>
      <c r="D130" s="35" t="str">
        <f>IF('1) Signal List'!D130="","",'1) Signal List'!D130)</f>
        <v/>
      </c>
      <c r="E130" s="28" t="str">
        <f>IF('1) Signal List'!E130="","",'1) Signal List'!E130)</f>
        <v/>
      </c>
      <c r="F130" s="35" t="str">
        <f>IF('1) Signal List'!F130="","",'1) Signal List'!F130)</f>
        <v/>
      </c>
      <c r="G130" s="15" t="str">
        <f>IF('1) Signal List'!G130="","",'1) Signal List'!G130)</f>
        <v/>
      </c>
      <c r="H130" s="154" t="s">
        <v>212</v>
      </c>
      <c r="I130" s="574"/>
      <c r="J130" s="575"/>
    </row>
    <row r="131" spans="1:10" ht="41.25" customHeight="1" thickBot="1" x14ac:dyDescent="0.45">
      <c r="A131" t="str">
        <f>IF('1) Signal List'!A131="","",'1) Signal List'!A131)</f>
        <v/>
      </c>
      <c r="B131" s="35" t="str">
        <f>IF('1) Signal List'!B131="","",'1) Signal List'!B131)</f>
        <v/>
      </c>
      <c r="C131" s="35" t="str">
        <f>IF('1) Signal List'!C131="","",'1) Signal List'!C131)</f>
        <v/>
      </c>
      <c r="D131" s="35" t="str">
        <f>IF('1) Signal List'!D131="","",'1) Signal List'!D131)</f>
        <v/>
      </c>
      <c r="E131" s="28" t="str">
        <f>IF('1) Signal List'!E131="","",'1) Signal List'!E131)</f>
        <v/>
      </c>
      <c r="F131" s="35" t="str">
        <f>IF('1) Signal List'!F131="","",'1) Signal List'!F131)</f>
        <v/>
      </c>
      <c r="G131" s="15" t="str">
        <f>IF('1) Signal List'!G131="","",'1) Signal List'!G131)</f>
        <v/>
      </c>
      <c r="H131" s="155" t="s">
        <v>64</v>
      </c>
      <c r="I131" s="576"/>
      <c r="J131" s="577"/>
    </row>
    <row r="132" spans="1:10" x14ac:dyDescent="0.2">
      <c r="A132" t="str">
        <f>IF('1) Signal List'!A132="","",'1) Signal List'!A132)</f>
        <v/>
      </c>
      <c r="B132" s="35" t="str">
        <f>IF('1) Signal List'!B132="","",'1) Signal List'!B132)</f>
        <v/>
      </c>
      <c r="C132" s="35" t="str">
        <f>IF('1) Signal List'!C132="","",'1) Signal List'!C132)</f>
        <v/>
      </c>
      <c r="D132" s="35" t="str">
        <f>IF('1) Signal List'!D132="","",'1) Signal List'!D132)</f>
        <v/>
      </c>
      <c r="E132" s="28" t="str">
        <f>IF('1) Signal List'!E132="","",'1) Signal List'!E132)</f>
        <v/>
      </c>
      <c r="F132" s="35" t="str">
        <f>IF('1) Signal List'!F132="","",'1) Signal List'!F132)</f>
        <v/>
      </c>
      <c r="G132" s="15" t="str">
        <f>IF('1) Signal List'!G132="","",'1) Signal List'!G132)</f>
        <v/>
      </c>
      <c r="H132" s="15" t="str">
        <f>IF('1) Signal List'!H132="","",'1) Signal List'!H132)</f>
        <v/>
      </c>
      <c r="I132" s="24" t="str">
        <f>IF('1) Signal List'!I132="","",'1) Signal List'!I132)</f>
        <v/>
      </c>
    </row>
    <row r="133" spans="1:10" x14ac:dyDescent="0.2">
      <c r="A133" s="4" t="str">
        <f>IF('1) Signal List'!A133="","",'1) Signal List'!A133)</f>
        <v/>
      </c>
      <c r="B133" s="35" t="str">
        <f>IF('1) Signal List'!B133="","",'1) Signal List'!B133)</f>
        <v/>
      </c>
      <c r="C133" s="35" t="str">
        <f>IF('1) Signal List'!C133="","",'1) Signal List'!C133)</f>
        <v/>
      </c>
      <c r="D133" s="35" t="str">
        <f>IF('1) Signal List'!D133="","",'1) Signal List'!D133)</f>
        <v/>
      </c>
      <c r="E133" s="28" t="str">
        <f>IF('1) Signal List'!E133="","",'1) Signal List'!E133)</f>
        <v/>
      </c>
      <c r="F133" s="35" t="str">
        <f>IF('1) Signal List'!F133="","",'1) Signal List'!F133)</f>
        <v/>
      </c>
      <c r="G133" s="15" t="str">
        <f>IF('1) Signal List'!G133="","",'1) Signal List'!G133)</f>
        <v/>
      </c>
      <c r="H133" s="15" t="str">
        <f>IF('1) Signal List'!H133="","",'1) Signal List'!H133)</f>
        <v/>
      </c>
      <c r="I133" s="24" t="str">
        <f>IF('1) Signal List'!I133="","",'1) Signal List'!I133)</f>
        <v/>
      </c>
    </row>
    <row r="134" spans="1:10" x14ac:dyDescent="0.2">
      <c r="A134" s="4" t="str">
        <f>IF('1) Signal List'!A134="","",'1) Signal List'!A134)</f>
        <v/>
      </c>
      <c r="B134" s="35" t="str">
        <f>IF('1) Signal List'!B134="","",'1) Signal List'!B134)</f>
        <v/>
      </c>
      <c r="C134" s="35" t="str">
        <f>IF('1) Signal List'!C134="","",'1) Signal List'!C134)</f>
        <v/>
      </c>
      <c r="D134" s="35" t="str">
        <f>IF('1) Signal List'!D134="","",'1) Signal List'!D134)</f>
        <v/>
      </c>
      <c r="E134" s="28" t="str">
        <f>IF('1) Signal List'!E134="","",'1) Signal List'!E134)</f>
        <v/>
      </c>
      <c r="F134" s="35" t="str">
        <f>IF('1) Signal List'!F134="","",'1) Signal List'!F134)</f>
        <v/>
      </c>
      <c r="G134" s="15" t="str">
        <f>IF('1) Signal List'!G134="","",'1) Signal List'!G134)</f>
        <v/>
      </c>
      <c r="H134" s="15" t="str">
        <f>IF('1) Signal List'!H134="","",'1) Signal List'!H134)</f>
        <v/>
      </c>
      <c r="I134" s="24" t="str">
        <f>IF('1) Signal List'!I134="","",'1) Signal List'!I134)</f>
        <v/>
      </c>
    </row>
    <row r="135" spans="1:10" x14ac:dyDescent="0.2">
      <c r="A135" s="4" t="str">
        <f>IF('1) Signal List'!A135="","",'1) Signal List'!A135)</f>
        <v/>
      </c>
      <c r="B135" s="35" t="str">
        <f>IF('1) Signal List'!B135="","",'1) Signal List'!B135)</f>
        <v/>
      </c>
      <c r="C135" s="35" t="str">
        <f>IF('1) Signal List'!C135="","",'1) Signal List'!C135)</f>
        <v/>
      </c>
      <c r="D135" s="35" t="str">
        <f>IF('1) Signal List'!D135="","",'1) Signal List'!D135)</f>
        <v/>
      </c>
      <c r="E135" s="28" t="str">
        <f>IF('1) Signal List'!E135="","",'1) Signal List'!E135)</f>
        <v/>
      </c>
      <c r="F135" s="35" t="str">
        <f>IF('1) Signal List'!F135="","",'1) Signal List'!F135)</f>
        <v/>
      </c>
      <c r="G135" s="15" t="str">
        <f>IF('1) Signal List'!G135="","",'1) Signal List'!G135)</f>
        <v/>
      </c>
      <c r="H135" s="15" t="str">
        <f>IF('1) Signal List'!H135="","",'1) Signal List'!H135)</f>
        <v/>
      </c>
      <c r="I135" s="24" t="str">
        <f>IF('1) Signal List'!I135="","",'1) Signal List'!I135)</f>
        <v/>
      </c>
    </row>
    <row r="136" spans="1:10" x14ac:dyDescent="0.2">
      <c r="A136" s="4" t="str">
        <f>IF('1) Signal List'!A136="","",'1) Signal List'!A136)</f>
        <v/>
      </c>
      <c r="B136" s="35" t="str">
        <f>IF('1) Signal List'!B136="","",'1) Signal List'!B136)</f>
        <v/>
      </c>
      <c r="C136" s="35" t="str">
        <f>IF('1) Signal List'!C136="","",'1) Signal List'!C136)</f>
        <v/>
      </c>
      <c r="D136" s="35" t="str">
        <f>IF('1) Signal List'!D136="","",'1) Signal List'!D136)</f>
        <v/>
      </c>
      <c r="E136" s="28" t="str">
        <f>IF('1) Signal List'!E136="","",'1) Signal List'!E136)</f>
        <v/>
      </c>
      <c r="F136" s="35" t="str">
        <f>IF('1) Signal List'!F136="","",'1) Signal List'!F136)</f>
        <v/>
      </c>
      <c r="G136" s="15" t="str">
        <f>IF('1) Signal List'!G136="","",'1) Signal List'!G136)</f>
        <v/>
      </c>
      <c r="H136" s="15" t="str">
        <f>IF('1) Signal List'!H136="","",'1) Signal List'!H136)</f>
        <v/>
      </c>
      <c r="I136" s="24" t="str">
        <f>IF('1) Signal List'!I136="","",'1) Signal List'!I136)</f>
        <v/>
      </c>
    </row>
    <row r="137" spans="1:10" x14ac:dyDescent="0.2">
      <c r="A137" s="4" t="str">
        <f>IF('1) Signal List'!A137="","",'1) Signal List'!A137)</f>
        <v/>
      </c>
      <c r="B137" s="35" t="str">
        <f>IF('1) Signal List'!B137="","",'1) Signal List'!B137)</f>
        <v/>
      </c>
      <c r="C137" s="35" t="str">
        <f>IF('1) Signal List'!C137="","",'1) Signal List'!C137)</f>
        <v/>
      </c>
      <c r="D137" s="35" t="str">
        <f>IF('1) Signal List'!D137="","",'1) Signal List'!D137)</f>
        <v/>
      </c>
      <c r="E137" s="28" t="str">
        <f>IF('1) Signal List'!E137="","",'1) Signal List'!E137)</f>
        <v/>
      </c>
      <c r="F137" s="35" t="str">
        <f>IF('1) Signal List'!F137="","",'1) Signal List'!F137)</f>
        <v/>
      </c>
      <c r="G137" s="15" t="str">
        <f>IF('1) Signal List'!G137="","",'1) Signal List'!G137)</f>
        <v/>
      </c>
      <c r="H137" s="15" t="str">
        <f>IF('1) Signal List'!H137="","",'1) Signal List'!H137)</f>
        <v/>
      </c>
      <c r="I137" s="24" t="str">
        <f>IF('1) Signal List'!I137="","",'1) Signal List'!I137)</f>
        <v/>
      </c>
    </row>
  </sheetData>
  <customSheetViews>
    <customSheetView guid="{87DE1C7C-F92F-4056-9C7F-506D880140E3}" scale="70" fitToPage="1" topLeftCell="A79">
      <selection activeCell="H139" sqref="H139"/>
      <pageMargins left="0.23622047244094491" right="0.23622047244094491" top="0.74803149606299213" bottom="0.74803149606299213" header="0.31496062992125984" footer="0.31496062992125984"/>
      <printOptions horizontalCentered="1" verticalCentered="1"/>
      <pageSetup paperSize="9" scale="35" orientation="portrait" r:id="rId1"/>
      <headerFooter alignWithMargins="0">
        <oddHeader>&amp;L&amp;G&amp;C&amp;24IPP Wiring Completion Cert</oddHeader>
        <oddFooter>&amp;L&amp;"Arial,Bold"&amp;14EIRGRID Confidential - &amp;F&amp;C
&amp;R&amp;14Page &amp;P
&amp;D</oddFooter>
      </headerFooter>
    </customSheetView>
  </customSheetViews>
  <mergeCells count="26">
    <mergeCell ref="A129:D129"/>
    <mergeCell ref="A122:D124"/>
    <mergeCell ref="A125:D127"/>
    <mergeCell ref="I110:J112"/>
    <mergeCell ref="I113:J118"/>
    <mergeCell ref="I130:J130"/>
    <mergeCell ref="I131:J131"/>
    <mergeCell ref="E110:G112"/>
    <mergeCell ref="E113:G115"/>
    <mergeCell ref="E116:G118"/>
    <mergeCell ref="E119:G121"/>
    <mergeCell ref="E122:G124"/>
    <mergeCell ref="E125:G127"/>
    <mergeCell ref="I129:J129"/>
    <mergeCell ref="A1:B1"/>
    <mergeCell ref="A110:D112"/>
    <mergeCell ref="A113:D115"/>
    <mergeCell ref="A116:D118"/>
    <mergeCell ref="A119:D121"/>
    <mergeCell ref="C7:F7"/>
    <mergeCell ref="B42:E42"/>
    <mergeCell ref="B105:E105"/>
    <mergeCell ref="C76:F76"/>
    <mergeCell ref="B97:F97"/>
    <mergeCell ref="B55:C55"/>
    <mergeCell ref="B73:E73"/>
  </mergeCells>
  <printOptions horizontalCentered="1" verticalCentered="1"/>
  <pageMargins left="0.23622047244094491" right="0.23622047244094491" top="0.74803149606299213" bottom="0.74803149606299213" header="0.31496062992125984" footer="0.31496062992125984"/>
  <pageSetup paperSize="8" scale="50" orientation="portrait" r:id="rId2"/>
  <headerFooter alignWithMargins="0">
    <oddHeader>&amp;L&amp;G&amp;C&amp;24IPP Wiring Completion Cert</oddHeader>
    <oddFooter>&amp;L&amp;"Arial,Bold"&amp;14EIRGRID Confidential - &amp;F&amp;C
&amp;R&amp;14Page &amp;P
&amp;D</oddFooter>
  </headerFooter>
  <legacyDrawing r:id="rId3"/>
  <legacyDrawingHF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J147"/>
  <sheetViews>
    <sheetView view="pageBreakPreview" zoomScale="70" zoomScaleNormal="85" zoomScaleSheetLayoutView="70" workbookViewId="0">
      <selection activeCell="I54" sqref="I54"/>
    </sheetView>
  </sheetViews>
  <sheetFormatPr defaultRowHeight="12.75" x14ac:dyDescent="0.2"/>
  <cols>
    <col min="1" max="1" width="16.28515625" style="4" customWidth="1"/>
    <col min="2" max="2" width="56.5703125" style="35" customWidth="1"/>
    <col min="3" max="3" width="15.140625" style="35" customWidth="1"/>
    <col min="4" max="4" width="9.140625" style="35"/>
    <col min="5" max="5" width="12" style="28" bestFit="1" customWidth="1"/>
    <col min="6" max="6" width="18" style="35" customWidth="1"/>
    <col min="7" max="7" width="13.5703125" style="15" customWidth="1"/>
    <col min="8" max="8" width="29.140625" style="15" customWidth="1"/>
    <col min="9" max="9" width="43" style="23" customWidth="1"/>
    <col min="10" max="16384" width="9.140625" style="23"/>
  </cols>
  <sheetData>
    <row r="1" spans="1:9" s="11" customFormat="1" ht="53.25" customHeight="1" x14ac:dyDescent="0.4">
      <c r="A1" s="554" t="str">
        <f>IF('1) Signal List'!A1="","",'1) Signal List'!A1)</f>
        <v>XXXXX DSU</v>
      </c>
      <c r="B1" s="555" t="str">
        <f>IF('1) Signal List'!B1="","",'1) Signal List'!B1)</f>
        <v/>
      </c>
      <c r="C1" s="10" t="str">
        <f>IF('1) Signal List'!C1="","",'1) Signal List'!C1)</f>
        <v/>
      </c>
      <c r="D1" s="10" t="str">
        <f>IF('1) Signal List'!D1="","",'1) Signal List'!D1)</f>
        <v/>
      </c>
      <c r="E1" s="9" t="str">
        <f>'1) Signal List'!E1</f>
        <v>XX</v>
      </c>
      <c r="F1" s="10" t="str">
        <f>IF('1) Signal List'!F1="","",'1) Signal List'!F1)</f>
        <v>MW</v>
      </c>
      <c r="G1" s="9" t="str">
        <f>'1) Signal List'!G1</f>
        <v>V0.1</v>
      </c>
      <c r="H1" s="9"/>
      <c r="I1" s="134" t="s">
        <v>83</v>
      </c>
    </row>
    <row r="2" spans="1:9" ht="26.25" x14ac:dyDescent="0.4">
      <c r="A2" s="608" t="str">
        <f>IF('1) Signal List'!A2="","",'1) Signal List'!A2)</f>
        <v xml:space="preserve">EirGrid Signals, Command Specification </v>
      </c>
      <c r="B2" s="609" t="str">
        <f>IF('1) Signal List'!B2="","",'1) Signal List'!B2)</f>
        <v/>
      </c>
      <c r="C2" s="609" t="str">
        <f>IF('1) Signal List'!C2="","",'1) Signal List'!C2)</f>
        <v/>
      </c>
      <c r="D2" s="609" t="str">
        <f>IF('1) Signal List'!D2="","",'1) Signal List'!D2)</f>
        <v/>
      </c>
      <c r="E2" s="609" t="str">
        <f>IF('1) Signal List'!E2="","",'1) Signal List'!E2)</f>
        <v/>
      </c>
      <c r="F2" s="609" t="str">
        <f>IF('1) Signal List'!F2="","",'1) Signal List'!F2)</f>
        <v/>
      </c>
      <c r="G2" s="549"/>
      <c r="H2" s="549"/>
      <c r="I2" s="135" t="s">
        <v>96</v>
      </c>
    </row>
    <row r="3" spans="1:9" ht="33.75" x14ac:dyDescent="0.5">
      <c r="A3" s="313" t="s">
        <v>98</v>
      </c>
      <c r="B3" s="62"/>
      <c r="C3" s="62"/>
      <c r="D3" s="62"/>
      <c r="E3" s="62"/>
      <c r="F3" s="62"/>
      <c r="G3" s="63"/>
      <c r="H3" s="63"/>
      <c r="I3" s="138"/>
    </row>
    <row r="4" spans="1:9" ht="14.25" customHeight="1" x14ac:dyDescent="0.2">
      <c r="A4" s="7" t="str">
        <f>IF('1) Signal List'!A4="","",'1) Signal List'!A4)</f>
        <v/>
      </c>
      <c r="B4" s="23" t="str">
        <f>IF('1) Signal List'!B4="","",'1) Signal List'!B4)</f>
        <v/>
      </c>
      <c r="C4" s="23" t="str">
        <f>IF('1) Signal List'!C4="","",'1) Signal List'!C4)</f>
        <v/>
      </c>
      <c r="D4" s="23" t="str">
        <f>IF('1) Signal List'!D4="","",'1) Signal List'!D4)</f>
        <v/>
      </c>
      <c r="E4" s="3" t="str">
        <f>IF('1) Signal List'!E4="","",'1) Signal List'!E4)</f>
        <v/>
      </c>
      <c r="F4" s="23" t="str">
        <f>IF('1) Signal List'!F4="","",'1) Signal List'!F4)</f>
        <v/>
      </c>
      <c r="G4" s="15" t="str">
        <f>IF('1) Signal List'!G4="","",'1) Signal List'!G4)</f>
        <v/>
      </c>
      <c r="H4" s="15" t="str">
        <f>IF('1) Signal List'!H4="","",'1) Signal List'!H4)</f>
        <v/>
      </c>
      <c r="I4" s="141"/>
    </row>
    <row r="5" spans="1:9" ht="15.75" thickBot="1" x14ac:dyDescent="0.3">
      <c r="A5" s="80" t="str">
        <f>IF('1) Signal List'!A5="","",'1) Signal List'!A5)</f>
        <v>ETIE Ref</v>
      </c>
      <c r="B5" s="81" t="str">
        <f>IF('1) Signal List'!B5="","",'1) Signal List'!B5)</f>
        <v>Digital Input Signals (signals sent to EirGrid)</v>
      </c>
      <c r="C5" s="82" t="str">
        <f>IF('1) Signal List'!C5="","",'1) Signal List'!C5)</f>
        <v/>
      </c>
      <c r="D5" s="82" t="str">
        <f>IF('1) Signal List'!D5="","",'1) Signal List'!D5)</f>
        <v/>
      </c>
      <c r="E5" s="83" t="str">
        <f>IF('1) Signal List'!E5="","",'1) Signal List'!E5)</f>
        <v/>
      </c>
      <c r="F5" s="82" t="str">
        <f>IF('1) Signal List'!F5="","",'1) Signal List'!F5)</f>
        <v/>
      </c>
      <c r="G5" s="84" t="str">
        <f>IF('1) Signal List'!G5="","",'1) Signal List'!G5)</f>
        <v>Provided by</v>
      </c>
      <c r="H5" s="128" t="str">
        <f>IF('1) Signal List'!H5="","",'1) Signal List'!H5)</f>
        <v>TSO Pass-through to</v>
      </c>
      <c r="I5" s="136"/>
    </row>
    <row r="6" spans="1:9" ht="14.25" customHeight="1" thickTop="1" x14ac:dyDescent="0.25">
      <c r="A6" s="85" t="str">
        <f>IF('1) Signal List'!A6="","",'1) Signal List'!A6)</f>
        <v/>
      </c>
      <c r="B6" s="86" t="str">
        <f>IF('1) Signal List'!B6="","",'1) Signal List'!B6)</f>
        <v/>
      </c>
      <c r="C6" s="86" t="str">
        <f>IF('1) Signal List'!C6="","",'1) Signal List'!C6)</f>
        <v/>
      </c>
      <c r="D6" s="86" t="str">
        <f>IF('1) Signal List'!D6="","",'1) Signal List'!D6)</f>
        <v/>
      </c>
      <c r="E6" s="87" t="str">
        <f>IF('1) Signal List'!E6="","",'1) Signal List'!E6)</f>
        <v/>
      </c>
      <c r="F6" s="86" t="str">
        <f>IF('1) Signal List'!F6="","",'1) Signal List'!F6)</f>
        <v/>
      </c>
      <c r="G6" s="88" t="str">
        <f>IF('1) Signal List'!G6="","",'1) Signal List'!G6)</f>
        <v/>
      </c>
      <c r="H6" s="129" t="str">
        <f>IF('1) Signal List'!H6="","",'1) Signal List'!H6)</f>
        <v/>
      </c>
      <c r="I6" s="138"/>
    </row>
    <row r="7" spans="1:9" ht="14.25" customHeight="1" x14ac:dyDescent="0.25">
      <c r="A7" s="85" t="str">
        <f>IF('1) Signal List'!A7="","",'1) Signal List'!A7)</f>
        <v/>
      </c>
      <c r="B7" s="90" t="str">
        <f>IF('1) Signal List'!B7="","",'1) Signal List'!B7)</f>
        <v>Double Point Status Indications</v>
      </c>
      <c r="C7" s="566" t="str">
        <f>IF('1) Signal List'!C7="","",'1) Signal List'!C7)</f>
        <v>(each individual input identified separately for clarity)</v>
      </c>
      <c r="D7" s="567"/>
      <c r="E7" s="567"/>
      <c r="F7" s="568"/>
      <c r="G7" s="91" t="str">
        <f>IF('1) Signal List'!G7="","",'1) Signal List'!G7)</f>
        <v/>
      </c>
      <c r="H7" s="131" t="str">
        <f>IF('1) Signal List'!H7="","",'1) Signal List'!H7)</f>
        <v/>
      </c>
      <c r="I7" s="140"/>
    </row>
    <row r="8" spans="1:9" ht="14.25" customHeight="1" x14ac:dyDescent="0.25">
      <c r="A8" s="85" t="str">
        <f>IF('1) Signal List'!A8="","",'1) Signal List'!A8)</f>
        <v/>
      </c>
      <c r="B8" s="269" t="str">
        <f>IF('1) Signal List'!B8="","",'1) Signal List'!B8)</f>
        <v>Digital Input Signals from Sub Station to EirGrid</v>
      </c>
      <c r="C8" s="86" t="str">
        <f>IF('1) Signal List'!C8="","",'1) Signal List'!C8)</f>
        <v/>
      </c>
      <c r="D8" s="86" t="str">
        <f>IF('1) Signal List'!D8="","",'1) Signal List'!D8)</f>
        <v/>
      </c>
      <c r="E8" s="87" t="str">
        <f>IF('1) Signal List'!E8="","",'1) Signal List'!E8)</f>
        <v/>
      </c>
      <c r="F8" s="86" t="str">
        <f>IF('1) Signal List'!F8="","",'1) Signal List'!F8)</f>
        <v/>
      </c>
      <c r="G8" s="91" t="str">
        <f>IF('1) Signal List'!G8="","",'1) Signal List'!G8)</f>
        <v/>
      </c>
      <c r="H8" s="132" t="str">
        <f>IF('1) Signal List'!H8="","",'1) Signal List'!H8)</f>
        <v/>
      </c>
      <c r="I8" s="139"/>
    </row>
    <row r="9" spans="1:9" ht="14.25" customHeight="1" x14ac:dyDescent="0.2">
      <c r="A9" s="85" t="str">
        <f>IF('1) Signal List'!A9="","",'1) Signal List'!A9)</f>
        <v>A1</v>
      </c>
      <c r="B9" s="86" t="str">
        <f>IF('1) Signal List'!B9="","",'1) Signal List'!B9)</f>
        <v>DSU Amber Alert</v>
      </c>
      <c r="C9" s="86" t="str">
        <f>IF('1) Signal List'!C9="","",'1) Signal List'!C9)</f>
        <v/>
      </c>
      <c r="D9" s="86" t="str">
        <f>IF('1) Signal List'!D9="","",'1) Signal List'!D9)</f>
        <v>off</v>
      </c>
      <c r="E9" s="87" t="str">
        <f>IF('1) Signal List'!E9="","",'1) Signal List'!E9)</f>
        <v/>
      </c>
      <c r="F9" s="86" t="str">
        <f>IF('1) Signal List'!F9="","",'1) Signal List'!F9)</f>
        <v/>
      </c>
      <c r="G9" s="92" t="str">
        <f>IF('1) Signal List'!G9="","",'1) Signal List'!G9)</f>
        <v>DSU</v>
      </c>
      <c r="H9" s="132" t="str">
        <f>IF('1) Signal List'!H9="","",'1) Signal List'!H9)</f>
        <v xml:space="preserve">N/A </v>
      </c>
      <c r="I9" s="137"/>
    </row>
    <row r="10" spans="1:9" ht="14.25" customHeight="1" x14ac:dyDescent="0.2">
      <c r="A10" s="85" t="str">
        <f>IF('1) Signal List'!A10="","",'1) Signal List'!A10)</f>
        <v>A2</v>
      </c>
      <c r="B10" s="86" t="str">
        <f>IF('1) Signal List'!B10="","",'1) Signal List'!B10)</f>
        <v>DSU Amber Alert</v>
      </c>
      <c r="C10" s="86" t="str">
        <f>IF('1) Signal List'!C10="","",'1) Signal List'!C10)</f>
        <v/>
      </c>
      <c r="D10" s="86" t="str">
        <f>IF('1) Signal List'!D10="","",'1) Signal List'!D10)</f>
        <v>on</v>
      </c>
      <c r="E10" s="87" t="str">
        <f>IF('1) Signal List'!E10="","",'1) Signal List'!E10)</f>
        <v/>
      </c>
      <c r="F10" s="86" t="str">
        <f>IF('1) Signal List'!F10="","",'1) Signal List'!F10)</f>
        <v/>
      </c>
      <c r="G10" s="92" t="str">
        <f>IF('1) Signal List'!G10="","",'1) Signal List'!G10)</f>
        <v>DSU</v>
      </c>
      <c r="H10" s="132" t="str">
        <f>IF('1) Signal List'!H10="","",'1) Signal List'!H10)</f>
        <v xml:space="preserve">N/A </v>
      </c>
      <c r="I10" s="137"/>
    </row>
    <row r="11" spans="1:9" ht="14.25" customHeight="1" x14ac:dyDescent="0.2">
      <c r="A11" s="85" t="str">
        <f>IF('1) Signal List'!A11="","",'1) Signal List'!A11)</f>
        <v>A3</v>
      </c>
      <c r="B11" s="86" t="str">
        <f>IF('1) Signal List'!B11="","",'1) Signal List'!B11)</f>
        <v>DSU Amber Alert Acknowledge</v>
      </c>
      <c r="C11" s="86" t="str">
        <f>IF('1) Signal List'!C11="","",'1) Signal List'!C11)</f>
        <v/>
      </c>
      <c r="D11" s="86" t="str">
        <f>IF('1) Signal List'!D11="","",'1) Signal List'!D11)</f>
        <v>off</v>
      </c>
      <c r="E11" s="87" t="str">
        <f>IF('1) Signal List'!E11="","",'1) Signal List'!E11)</f>
        <v/>
      </c>
      <c r="F11" s="86" t="str">
        <f>IF('1) Signal List'!F11="","",'1) Signal List'!F11)</f>
        <v/>
      </c>
      <c r="G11" s="92" t="str">
        <f>IF('1) Signal List'!G11="","",'1) Signal List'!G11)</f>
        <v>DSU</v>
      </c>
      <c r="H11" s="132" t="str">
        <f>IF('1) Signal List'!H11="","",'1) Signal List'!H11)</f>
        <v xml:space="preserve">N/A </v>
      </c>
      <c r="I11" s="137"/>
    </row>
    <row r="12" spans="1:9" ht="14.25" customHeight="1" x14ac:dyDescent="0.2">
      <c r="A12" s="85" t="str">
        <f>IF('1) Signal List'!A12="","",'1) Signal List'!A12)</f>
        <v>A4</v>
      </c>
      <c r="B12" s="86" t="str">
        <f>IF('1) Signal List'!B12="","",'1) Signal List'!B12)</f>
        <v>DSU Amber Alert Acknowledge</v>
      </c>
      <c r="C12" s="86" t="str">
        <f>IF('1) Signal List'!C12="","",'1) Signal List'!C12)</f>
        <v/>
      </c>
      <c r="D12" s="86" t="str">
        <f>IF('1) Signal List'!D12="","",'1) Signal List'!D12)</f>
        <v>on</v>
      </c>
      <c r="E12" s="87" t="str">
        <f>IF('1) Signal List'!E12="","",'1) Signal List'!E12)</f>
        <v/>
      </c>
      <c r="F12" s="86" t="str">
        <f>IF('1) Signal List'!F12="","",'1) Signal List'!F12)</f>
        <v/>
      </c>
      <c r="G12" s="92" t="str">
        <f>IF('1) Signal List'!G12="","",'1) Signal List'!G12)</f>
        <v>DSU</v>
      </c>
      <c r="H12" s="132" t="str">
        <f>IF('1) Signal List'!H12="","",'1) Signal List'!H12)</f>
        <v xml:space="preserve">N/A </v>
      </c>
      <c r="I12" s="137"/>
    </row>
    <row r="13" spans="1:9" ht="14.25" customHeight="1" x14ac:dyDescent="0.2">
      <c r="A13" s="85" t="str">
        <f>IF('1) Signal List'!A13="","",'1) Signal List'!A13)</f>
        <v/>
      </c>
      <c r="B13" s="86" t="str">
        <f>IF('1) Signal List'!B13="","",'1) Signal List'!B13)</f>
        <v/>
      </c>
      <c r="C13" s="86" t="str">
        <f>IF('1) Signal List'!C13="","",'1) Signal List'!C13)</f>
        <v/>
      </c>
      <c r="D13" s="86" t="str">
        <f>IF('1) Signal List'!D13="","",'1) Signal List'!D13)</f>
        <v/>
      </c>
      <c r="E13" s="87" t="str">
        <f>IF('1) Signal List'!E13="","",'1) Signal List'!E13)</f>
        <v/>
      </c>
      <c r="F13" s="86" t="str">
        <f>IF('1) Signal List'!F13="","",'1) Signal List'!F13)</f>
        <v/>
      </c>
      <c r="G13" s="92" t="str">
        <f>IF('1) Signal List'!G13="","",'1) Signal List'!G13)</f>
        <v/>
      </c>
      <c r="H13" s="132" t="str">
        <f>IF('1) Signal List'!H13="","",'1) Signal List'!H13)</f>
        <v/>
      </c>
      <c r="I13" s="191"/>
    </row>
    <row r="14" spans="1:9" ht="14.25" customHeight="1" x14ac:dyDescent="0.2">
      <c r="A14" s="85" t="str">
        <f>IF('1) Signal List'!A14="","",'1) Signal List'!A14)</f>
        <v>A5</v>
      </c>
      <c r="B14" s="86" t="str">
        <f>IF('1) Signal List'!B14="","",'1) Signal List'!B14)</f>
        <v>DSU Red Alert</v>
      </c>
      <c r="C14" s="86" t="str">
        <f>IF('1) Signal List'!C14="","",'1) Signal List'!C14)</f>
        <v/>
      </c>
      <c r="D14" s="86" t="str">
        <f>IF('1) Signal List'!D14="","",'1) Signal List'!D14)</f>
        <v>off</v>
      </c>
      <c r="E14" s="87" t="str">
        <f>IF('1) Signal List'!E14="","",'1) Signal List'!E14)</f>
        <v/>
      </c>
      <c r="F14" s="86" t="str">
        <f>IF('1) Signal List'!F14="","",'1) Signal List'!F14)</f>
        <v/>
      </c>
      <c r="G14" s="92" t="str">
        <f>IF('1) Signal List'!G14="","",'1) Signal List'!G14)</f>
        <v>DSU</v>
      </c>
      <c r="H14" s="132" t="str">
        <f>IF('1) Signal List'!H14="","",'1) Signal List'!H14)</f>
        <v xml:space="preserve">N/A </v>
      </c>
      <c r="I14" s="137"/>
    </row>
    <row r="15" spans="1:9" ht="14.25" customHeight="1" x14ac:dyDescent="0.2">
      <c r="A15" s="85" t="str">
        <f>IF('1) Signal List'!A15="","",'1) Signal List'!A15)</f>
        <v>A6</v>
      </c>
      <c r="B15" s="86" t="str">
        <f>IF('1) Signal List'!B15="","",'1) Signal List'!B15)</f>
        <v>DSU Red Alert</v>
      </c>
      <c r="C15" s="86" t="str">
        <f>IF('1) Signal List'!C15="","",'1) Signal List'!C15)</f>
        <v/>
      </c>
      <c r="D15" s="86" t="str">
        <f>IF('1) Signal List'!D15="","",'1) Signal List'!D15)</f>
        <v>on</v>
      </c>
      <c r="E15" s="87" t="str">
        <f>IF('1) Signal List'!E15="","",'1) Signal List'!E15)</f>
        <v/>
      </c>
      <c r="F15" s="86" t="str">
        <f>IF('1) Signal List'!F15="","",'1) Signal List'!F15)</f>
        <v/>
      </c>
      <c r="G15" s="92" t="str">
        <f>IF('1) Signal List'!G15="","",'1) Signal List'!G15)</f>
        <v>DSU</v>
      </c>
      <c r="H15" s="132" t="str">
        <f>IF('1) Signal List'!H15="","",'1) Signal List'!H15)</f>
        <v xml:space="preserve">N/A </v>
      </c>
      <c r="I15" s="137"/>
    </row>
    <row r="16" spans="1:9" ht="14.25" customHeight="1" x14ac:dyDescent="0.2">
      <c r="A16" s="85" t="str">
        <f>IF('1) Signal List'!A16="","",'1) Signal List'!A16)</f>
        <v>A7</v>
      </c>
      <c r="B16" s="86" t="str">
        <f>IF('1) Signal List'!B16="","",'1) Signal List'!B16)</f>
        <v>DSU Red Alert Acknowledge</v>
      </c>
      <c r="C16" s="86" t="str">
        <f>IF('1) Signal List'!C16="","",'1) Signal List'!C16)</f>
        <v/>
      </c>
      <c r="D16" s="86" t="str">
        <f>IF('1) Signal List'!D16="","",'1) Signal List'!D16)</f>
        <v>off</v>
      </c>
      <c r="E16" s="87" t="str">
        <f>IF('1) Signal List'!E16="","",'1) Signal List'!E16)</f>
        <v/>
      </c>
      <c r="F16" s="86" t="str">
        <f>IF('1) Signal List'!F16="","",'1) Signal List'!F16)</f>
        <v/>
      </c>
      <c r="G16" s="92" t="str">
        <f>IF('1) Signal List'!G16="","",'1) Signal List'!G16)</f>
        <v>DSU</v>
      </c>
      <c r="H16" s="132" t="str">
        <f>IF('1) Signal List'!H16="","",'1) Signal List'!H16)</f>
        <v xml:space="preserve">N/A </v>
      </c>
      <c r="I16" s="137"/>
    </row>
    <row r="17" spans="1:9" ht="14.25" customHeight="1" x14ac:dyDescent="0.2">
      <c r="A17" s="85" t="str">
        <f>IF('1) Signal List'!A17="","",'1) Signal List'!A17)</f>
        <v>A8</v>
      </c>
      <c r="B17" s="86" t="str">
        <f>IF('1) Signal List'!B17="","",'1) Signal List'!B17)</f>
        <v>DSU Red Alert Acknowledge</v>
      </c>
      <c r="C17" s="86" t="str">
        <f>IF('1) Signal List'!C17="","",'1) Signal List'!C17)</f>
        <v/>
      </c>
      <c r="D17" s="86" t="str">
        <f>IF('1) Signal List'!D17="","",'1) Signal List'!D17)</f>
        <v>on</v>
      </c>
      <c r="E17" s="87" t="str">
        <f>IF('1) Signal List'!E17="","",'1) Signal List'!E17)</f>
        <v/>
      </c>
      <c r="F17" s="86" t="str">
        <f>IF('1) Signal List'!F17="","",'1) Signal List'!F17)</f>
        <v/>
      </c>
      <c r="G17" s="92" t="str">
        <f>IF('1) Signal List'!G17="","",'1) Signal List'!G17)</f>
        <v>DSU</v>
      </c>
      <c r="H17" s="132" t="str">
        <f>IF('1) Signal List'!H17="","",'1) Signal List'!H17)</f>
        <v xml:space="preserve">N/A </v>
      </c>
      <c r="I17" s="137"/>
    </row>
    <row r="18" spans="1:9" ht="14.25" customHeight="1" x14ac:dyDescent="0.2">
      <c r="A18" s="85" t="str">
        <f>IF('1) Signal List'!A18="","",'1) Signal List'!A18)</f>
        <v/>
      </c>
      <c r="B18" s="86" t="str">
        <f>IF('1) Signal List'!B18="","",'1) Signal List'!B18)</f>
        <v/>
      </c>
      <c r="C18" s="86" t="str">
        <f>IF('1) Signal List'!C18="","",'1) Signal List'!C18)</f>
        <v/>
      </c>
      <c r="D18" s="86" t="str">
        <f>IF('1) Signal List'!D18="","",'1) Signal List'!D18)</f>
        <v/>
      </c>
      <c r="E18" s="87" t="str">
        <f>IF('1) Signal List'!E18="","",'1) Signal List'!E18)</f>
        <v/>
      </c>
      <c r="F18" s="86" t="str">
        <f>IF('1) Signal List'!F18="","",'1) Signal List'!F18)</f>
        <v/>
      </c>
      <c r="G18" s="92" t="str">
        <f>IF('1) Signal List'!G18="","",'1) Signal List'!G18)</f>
        <v/>
      </c>
      <c r="H18" s="132" t="str">
        <f>IF('1) Signal List'!H18="","",'1) Signal List'!H18)</f>
        <v/>
      </c>
      <c r="I18" s="191"/>
    </row>
    <row r="19" spans="1:9" ht="14.25" customHeight="1" x14ac:dyDescent="0.2">
      <c r="A19" s="85" t="str">
        <f>IF('1) Signal List'!A19="","",'1) Signal List'!A19)</f>
        <v>A9</v>
      </c>
      <c r="B19" s="86" t="str">
        <f>IF('1) Signal List'!B19="","",'1) Signal List'!B19)</f>
        <v>DSU Blue Alert</v>
      </c>
      <c r="C19" s="86" t="str">
        <f>IF('1) Signal List'!C19="","",'1) Signal List'!C19)</f>
        <v/>
      </c>
      <c r="D19" s="86" t="str">
        <f>IF('1) Signal List'!D19="","",'1) Signal List'!D19)</f>
        <v>off</v>
      </c>
      <c r="E19" s="87" t="str">
        <f>IF('1) Signal List'!E19="","",'1) Signal List'!E19)</f>
        <v/>
      </c>
      <c r="F19" s="86" t="str">
        <f>IF('1) Signal List'!F19="","",'1) Signal List'!F19)</f>
        <v/>
      </c>
      <c r="G19" s="92" t="str">
        <f>IF('1) Signal List'!G19="","",'1) Signal List'!G19)</f>
        <v>DSU</v>
      </c>
      <c r="H19" s="132" t="str">
        <f>IF('1) Signal List'!H19="","",'1) Signal List'!H19)</f>
        <v xml:space="preserve">N/A </v>
      </c>
      <c r="I19" s="137"/>
    </row>
    <row r="20" spans="1:9" ht="14.25" customHeight="1" x14ac:dyDescent="0.2">
      <c r="A20" s="85" t="str">
        <f>IF('1) Signal List'!A20="","",'1) Signal List'!A20)</f>
        <v>A10</v>
      </c>
      <c r="B20" s="86" t="str">
        <f>IF('1) Signal List'!B20="","",'1) Signal List'!B20)</f>
        <v>DSU Blue Alert</v>
      </c>
      <c r="C20" s="86" t="str">
        <f>IF('1) Signal List'!C20="","",'1) Signal List'!C20)</f>
        <v/>
      </c>
      <c r="D20" s="86" t="str">
        <f>IF('1) Signal List'!D20="","",'1) Signal List'!D20)</f>
        <v>on</v>
      </c>
      <c r="E20" s="87" t="str">
        <f>IF('1) Signal List'!E20="","",'1) Signal List'!E20)</f>
        <v/>
      </c>
      <c r="F20" s="86" t="str">
        <f>IF('1) Signal List'!F20="","",'1) Signal List'!F20)</f>
        <v/>
      </c>
      <c r="G20" s="92" t="str">
        <f>IF('1) Signal List'!G20="","",'1) Signal List'!G20)</f>
        <v>DSU</v>
      </c>
      <c r="H20" s="132" t="str">
        <f>IF('1) Signal List'!H20="","",'1) Signal List'!H20)</f>
        <v xml:space="preserve">N/A </v>
      </c>
      <c r="I20" s="137"/>
    </row>
    <row r="21" spans="1:9" ht="14.25" customHeight="1" x14ac:dyDescent="0.2">
      <c r="A21" s="85" t="str">
        <f>IF('1) Signal List'!A21="","",'1) Signal List'!A21)</f>
        <v>A11</v>
      </c>
      <c r="B21" s="86" t="str">
        <f>IF('1) Signal List'!B21="","",'1) Signal List'!B21)</f>
        <v>DSU Blue Alert Acknowledge</v>
      </c>
      <c r="C21" s="86" t="str">
        <f>IF('1) Signal List'!C21="","",'1) Signal List'!C21)</f>
        <v/>
      </c>
      <c r="D21" s="86" t="str">
        <f>IF('1) Signal List'!D21="","",'1) Signal List'!D21)</f>
        <v>off</v>
      </c>
      <c r="E21" s="87" t="str">
        <f>IF('1) Signal List'!E21="","",'1) Signal List'!E21)</f>
        <v/>
      </c>
      <c r="F21" s="86" t="str">
        <f>IF('1) Signal List'!F21="","",'1) Signal List'!F21)</f>
        <v/>
      </c>
      <c r="G21" s="92" t="str">
        <f>IF('1) Signal List'!G21="","",'1) Signal List'!G21)</f>
        <v>DSU</v>
      </c>
      <c r="H21" s="132" t="str">
        <f>IF('1) Signal List'!H21="","",'1) Signal List'!H21)</f>
        <v xml:space="preserve">N/A </v>
      </c>
      <c r="I21" s="137"/>
    </row>
    <row r="22" spans="1:9" ht="14.25" customHeight="1" x14ac:dyDescent="0.2">
      <c r="A22" s="85" t="str">
        <f>IF('1) Signal List'!A22="","",'1) Signal List'!A22)</f>
        <v>A12</v>
      </c>
      <c r="B22" s="86" t="str">
        <f>IF('1) Signal List'!B22="","",'1) Signal List'!B22)</f>
        <v>DSU Blue Alert Acknowledge</v>
      </c>
      <c r="C22" s="86" t="str">
        <f>IF('1) Signal List'!C22="","",'1) Signal List'!C22)</f>
        <v/>
      </c>
      <c r="D22" s="86" t="str">
        <f>IF('1) Signal List'!D22="","",'1) Signal List'!D22)</f>
        <v>on</v>
      </c>
      <c r="E22" s="87" t="str">
        <f>IF('1) Signal List'!E22="","",'1) Signal List'!E22)</f>
        <v/>
      </c>
      <c r="F22" s="86" t="str">
        <f>IF('1) Signal List'!F22="","",'1) Signal List'!F22)</f>
        <v/>
      </c>
      <c r="G22" s="92" t="str">
        <f>IF('1) Signal List'!G22="","",'1) Signal List'!G22)</f>
        <v>DSU</v>
      </c>
      <c r="H22" s="132" t="str">
        <f>IF('1) Signal List'!H22="","",'1) Signal List'!H22)</f>
        <v xml:space="preserve">N/A </v>
      </c>
      <c r="I22" s="137"/>
    </row>
    <row r="23" spans="1:9" ht="14.25" customHeight="1" x14ac:dyDescent="0.2">
      <c r="A23" s="85" t="str">
        <f>IF('1) Signal List'!A23="","",'1) Signal List'!A23)</f>
        <v/>
      </c>
      <c r="B23" s="130" t="str">
        <f>IF('1) Signal List'!B23="","",'1) Signal List'!B23)</f>
        <v/>
      </c>
      <c r="C23" s="93" t="str">
        <f>IF('1) Signal List'!C23="","",'1) Signal List'!C23)</f>
        <v/>
      </c>
      <c r="D23" s="94" t="str">
        <f>IF('1) Signal List'!D23="","",'1) Signal List'!D23)</f>
        <v/>
      </c>
      <c r="E23" s="95" t="str">
        <f>IF('1) Signal List'!E23="","",'1) Signal List'!E23)</f>
        <v/>
      </c>
      <c r="F23" s="86" t="str">
        <f>IF('1) Signal List'!F23="","",'1) Signal List'!F23)</f>
        <v/>
      </c>
      <c r="G23" s="92" t="str">
        <f>IF('1) Signal List'!G23="","",'1) Signal List'!G23)</f>
        <v/>
      </c>
      <c r="H23" s="132" t="str">
        <f>IF('1) Signal List'!H23="","",'1) Signal List'!H23)</f>
        <v/>
      </c>
      <c r="I23" s="191"/>
    </row>
    <row r="24" spans="1:9" ht="14.25" customHeight="1" x14ac:dyDescent="0.2">
      <c r="A24" s="85" t="str">
        <f>IF('1) Signal List'!A24="","",'1) Signal List'!A24)</f>
        <v/>
      </c>
      <c r="B24" s="130" t="str">
        <f>IF('1) Signal List'!B24="","",'1) Signal List'!B24)</f>
        <v/>
      </c>
      <c r="C24" s="93" t="str">
        <f>IF('1) Signal List'!C24="","",'1) Signal List'!C24)</f>
        <v/>
      </c>
      <c r="D24" s="94" t="str">
        <f>IF('1) Signal List'!D24="","",'1) Signal List'!D24)</f>
        <v/>
      </c>
      <c r="E24" s="95" t="str">
        <f>IF('1) Signal List'!E24="","",'1) Signal List'!E24)</f>
        <v/>
      </c>
      <c r="F24" s="86" t="str">
        <f>IF('1) Signal List'!F24="","",'1) Signal List'!F24)</f>
        <v/>
      </c>
      <c r="G24" s="92" t="str">
        <f>IF('1) Signal List'!G24="","",'1) Signal List'!G24)</f>
        <v/>
      </c>
      <c r="H24" s="132" t="str">
        <f>IF('1) Signal List'!H24="","",'1) Signal List'!H24)</f>
        <v/>
      </c>
      <c r="I24" s="191"/>
    </row>
    <row r="25" spans="1:9" ht="14.25" customHeight="1" x14ac:dyDescent="0.2">
      <c r="A25" s="85" t="str">
        <f>IF('1) Signal List'!A25="","",'1) Signal List'!A25)</f>
        <v/>
      </c>
      <c r="B25" s="130" t="str">
        <f>IF('1) Signal List'!B25="","",'1) Signal List'!B25)</f>
        <v/>
      </c>
      <c r="C25" s="93" t="str">
        <f>IF('1) Signal List'!C25="","",'1) Signal List'!C25)</f>
        <v/>
      </c>
      <c r="D25" s="288" t="str">
        <f>IF('1) Signal List'!D25="","",'1) Signal List'!D25)</f>
        <v/>
      </c>
      <c r="E25" s="95" t="str">
        <f>IF('1) Signal List'!E25="","",'1) Signal List'!E25)</f>
        <v/>
      </c>
      <c r="F25" s="86" t="str">
        <f>IF('1) Signal List'!F25="","",'1) Signal List'!F25)</f>
        <v/>
      </c>
      <c r="G25" s="92" t="str">
        <f>IF('1) Signal List'!G25="","",'1) Signal List'!G25)</f>
        <v/>
      </c>
      <c r="H25" s="287" t="str">
        <f>IF('1) Signal List'!H25="","",'1) Signal List'!H25)</f>
        <v/>
      </c>
      <c r="I25" s="191"/>
    </row>
    <row r="26" spans="1:9" ht="14.25" customHeight="1" x14ac:dyDescent="0.2">
      <c r="A26" s="85" t="str">
        <f>IF('1) Signal List'!A26="","",'1) Signal List'!A26)</f>
        <v/>
      </c>
      <c r="B26" s="130" t="str">
        <f>IF('1) Signal List'!B26="","",'1) Signal List'!B26)</f>
        <v/>
      </c>
      <c r="C26" s="93" t="str">
        <f>IF('1) Signal List'!C26="","",'1) Signal List'!C26)</f>
        <v/>
      </c>
      <c r="D26" s="288" t="str">
        <f>IF('1) Signal List'!D26="","",'1) Signal List'!D26)</f>
        <v/>
      </c>
      <c r="E26" s="95" t="str">
        <f>IF('1) Signal List'!E26="","",'1) Signal List'!E26)</f>
        <v/>
      </c>
      <c r="F26" s="86" t="str">
        <f>IF('1) Signal List'!F26="","",'1) Signal List'!F26)</f>
        <v/>
      </c>
      <c r="G26" s="92" t="str">
        <f>IF('1) Signal List'!G26="","",'1) Signal List'!G26)</f>
        <v/>
      </c>
      <c r="H26" s="287" t="str">
        <f>IF('1) Signal List'!H26="","",'1) Signal List'!H26)</f>
        <v/>
      </c>
      <c r="I26" s="191"/>
    </row>
    <row r="27" spans="1:9" ht="14.25" customHeight="1" x14ac:dyDescent="0.2">
      <c r="A27" s="85" t="str">
        <f>IF('1) Signal List'!A27="","",'1) Signal List'!A27)</f>
        <v/>
      </c>
      <c r="B27" s="86" t="str">
        <f>IF('1) Signal List'!B27="","",'1) Signal List'!B27)</f>
        <v/>
      </c>
      <c r="C27" s="86" t="str">
        <f>IF('1) Signal List'!C27="","",'1) Signal List'!C27)</f>
        <v/>
      </c>
      <c r="D27" s="86" t="str">
        <f>IF('1) Signal List'!D27="","",'1) Signal List'!D27)</f>
        <v/>
      </c>
      <c r="E27" s="87" t="str">
        <f>IF('1) Signal List'!E27="","",'1) Signal List'!E27)</f>
        <v/>
      </c>
      <c r="F27" s="86" t="str">
        <f>IF('1) Signal List'!F27="","",'1) Signal List'!F27)</f>
        <v/>
      </c>
      <c r="G27" s="92" t="str">
        <f>IF('1) Signal List'!G27="","",'1) Signal List'!G27)</f>
        <v/>
      </c>
      <c r="H27" s="132" t="str">
        <f>IF('1) Signal List'!H27="","",'1) Signal List'!H27)</f>
        <v/>
      </c>
      <c r="I27" s="191"/>
    </row>
    <row r="28" spans="1:9" ht="14.25" customHeight="1" x14ac:dyDescent="0.2">
      <c r="A28" s="85" t="str">
        <f>IF('1) Signal List'!A28="","",'1) Signal List'!A28)</f>
        <v/>
      </c>
      <c r="B28" s="86" t="str">
        <f>IF('1) Signal List'!B28="","",'1) Signal List'!B28)</f>
        <v/>
      </c>
      <c r="C28" s="86" t="str">
        <f>IF('1) Signal List'!C28="","",'1) Signal List'!C28)</f>
        <v/>
      </c>
      <c r="D28" s="86" t="str">
        <f>IF('1) Signal List'!D28="","",'1) Signal List'!D28)</f>
        <v/>
      </c>
      <c r="E28" s="87" t="str">
        <f>IF('1) Signal List'!E28="","",'1) Signal List'!E28)</f>
        <v/>
      </c>
      <c r="F28" s="86" t="str">
        <f>IF('1) Signal List'!F28="","",'1) Signal List'!F28)</f>
        <v/>
      </c>
      <c r="G28" s="92" t="str">
        <f>IF('1) Signal List'!G28="","",'1) Signal List'!G28)</f>
        <v/>
      </c>
      <c r="H28" s="132" t="str">
        <f>IF('1) Signal List'!H28="","",'1) Signal List'!H28)</f>
        <v/>
      </c>
      <c r="I28" s="191"/>
    </row>
    <row r="29" spans="1:9" ht="14.25" customHeight="1" x14ac:dyDescent="0.2">
      <c r="A29" s="85" t="str">
        <f>IF('1) Signal List'!A29="","",'1) Signal List'!A29)</f>
        <v/>
      </c>
      <c r="B29" s="86" t="str">
        <f>IF('1) Signal List'!B29="","",'1) Signal List'!B29)</f>
        <v/>
      </c>
      <c r="C29" s="86" t="str">
        <f>IF('1) Signal List'!C29="","",'1) Signal List'!C29)</f>
        <v/>
      </c>
      <c r="D29" s="86" t="str">
        <f>IF('1) Signal List'!D29="","",'1) Signal List'!D29)</f>
        <v/>
      </c>
      <c r="E29" s="87" t="str">
        <f>IF('1) Signal List'!E29="","",'1) Signal List'!E29)</f>
        <v/>
      </c>
      <c r="F29" s="86" t="str">
        <f>IF('1) Signal List'!F29="","",'1) Signal List'!F29)</f>
        <v/>
      </c>
      <c r="G29" s="92" t="str">
        <f>IF('1) Signal List'!G29="","",'1) Signal List'!G29)</f>
        <v/>
      </c>
      <c r="H29" s="132" t="str">
        <f>IF('1) Signal List'!H29="","",'1) Signal List'!H29)</f>
        <v/>
      </c>
      <c r="I29" s="191"/>
    </row>
    <row r="30" spans="1:9" ht="14.25" customHeight="1" x14ac:dyDescent="0.2">
      <c r="A30" s="85" t="str">
        <f>IF('1) Signal List'!A30="","",'1) Signal List'!A30)</f>
        <v/>
      </c>
      <c r="B30" s="86" t="str">
        <f>IF('1) Signal List'!B30="","",'1) Signal List'!B30)</f>
        <v/>
      </c>
      <c r="C30" s="86" t="str">
        <f>IF('1) Signal List'!C30="","",'1) Signal List'!C30)</f>
        <v/>
      </c>
      <c r="D30" s="86" t="str">
        <f>IF('1) Signal List'!D30="","",'1) Signal List'!D30)</f>
        <v/>
      </c>
      <c r="E30" s="87" t="str">
        <f>IF('1) Signal List'!E30="","",'1) Signal List'!E30)</f>
        <v/>
      </c>
      <c r="F30" s="86" t="str">
        <f>IF('1) Signal List'!F30="","",'1) Signal List'!F30)</f>
        <v/>
      </c>
      <c r="G30" s="92" t="str">
        <f>IF('1) Signal List'!G30="","",'1) Signal List'!G30)</f>
        <v/>
      </c>
      <c r="H30" s="132" t="str">
        <f>IF('1) Signal List'!H30="","",'1) Signal List'!H30)</f>
        <v/>
      </c>
      <c r="I30" s="191"/>
    </row>
    <row r="31" spans="1:9" ht="14.25" customHeight="1" x14ac:dyDescent="0.2">
      <c r="A31" s="85" t="str">
        <f>IF('1) Signal List'!A31="","",'1) Signal List'!A31)</f>
        <v/>
      </c>
      <c r="B31" s="86" t="str">
        <f>IF('1) Signal List'!B31="","",'1) Signal List'!B31)</f>
        <v/>
      </c>
      <c r="C31" s="86" t="str">
        <f>IF('1) Signal List'!C31="","",'1) Signal List'!C31)</f>
        <v/>
      </c>
      <c r="D31" s="86" t="str">
        <f>IF('1) Signal List'!D31="","",'1) Signal List'!D31)</f>
        <v/>
      </c>
      <c r="E31" s="87" t="str">
        <f>IF('1) Signal List'!E31="","",'1) Signal List'!E31)</f>
        <v/>
      </c>
      <c r="F31" s="86" t="str">
        <f>IF('1) Signal List'!F31="","",'1) Signal List'!F31)</f>
        <v/>
      </c>
      <c r="G31" s="92" t="str">
        <f>IF('1) Signal List'!G31="","",'1) Signal List'!G31)</f>
        <v/>
      </c>
      <c r="H31" s="293" t="str">
        <f>IF('1) Signal List'!H31="","",'1) Signal List'!H31)</f>
        <v/>
      </c>
      <c r="I31" s="191"/>
    </row>
    <row r="32" spans="1:9" ht="14.25" customHeight="1" x14ac:dyDescent="0.2">
      <c r="A32" s="85" t="str">
        <f>IF('1) Signal List'!A32="","",'1) Signal List'!A32)</f>
        <v/>
      </c>
      <c r="B32" s="86" t="str">
        <f>IF('1) Signal List'!B32="","",'1) Signal List'!B32)</f>
        <v/>
      </c>
      <c r="C32" s="86" t="str">
        <f>IF('1) Signal List'!C32="","",'1) Signal List'!C32)</f>
        <v/>
      </c>
      <c r="D32" s="86" t="str">
        <f>IF('1) Signal List'!D32="","",'1) Signal List'!D32)</f>
        <v/>
      </c>
      <c r="E32" s="87" t="str">
        <f>IF('1) Signal List'!E32="","",'1) Signal List'!E32)</f>
        <v/>
      </c>
      <c r="F32" s="86" t="str">
        <f>IF('1) Signal List'!F32="","",'1) Signal List'!F32)</f>
        <v/>
      </c>
      <c r="G32" s="92" t="str">
        <f>IF('1) Signal List'!G32="","",'1) Signal List'!G32)</f>
        <v/>
      </c>
      <c r="H32" s="293" t="str">
        <f>IF('1) Signal List'!H32="","",'1) Signal List'!H32)</f>
        <v/>
      </c>
      <c r="I32" s="191"/>
    </row>
    <row r="33" spans="1:9" ht="14.25" customHeight="1" x14ac:dyDescent="0.25">
      <c r="A33" s="85" t="str">
        <f>IF('1) Signal List'!A33="","",'1) Signal List'!A33)</f>
        <v/>
      </c>
      <c r="B33" s="86" t="str">
        <f>IF('1) Signal List'!B33="","",'1) Signal List'!B33)</f>
        <v/>
      </c>
      <c r="C33" s="93" t="str">
        <f>IF('1) Signal List'!C33="","",'1) Signal List'!C33)</f>
        <v/>
      </c>
      <c r="D33" s="94" t="str">
        <f>IF('1) Signal List'!D33="","",'1) Signal List'!D33)</f>
        <v/>
      </c>
      <c r="E33" s="95" t="str">
        <f>IF('1) Signal List'!E33="","",'1) Signal List'!E33)</f>
        <v/>
      </c>
      <c r="F33" s="86" t="str">
        <f>IF('1) Signal List'!F33="","",'1) Signal List'!F33)</f>
        <v/>
      </c>
      <c r="G33" s="91" t="str">
        <f>IF('1) Signal List'!G33="","",'1) Signal List'!G33)</f>
        <v/>
      </c>
      <c r="H33" s="131" t="str">
        <f>IF('1) Signal List'!H33="","",'1) Signal List'!H33)</f>
        <v/>
      </c>
      <c r="I33" s="191"/>
    </row>
    <row r="34" spans="1:9" ht="14.25" customHeight="1" x14ac:dyDescent="0.25">
      <c r="A34" s="85" t="str">
        <f>IF('1) Signal List'!A34="","",'1) Signal List'!A34)</f>
        <v/>
      </c>
      <c r="B34" s="269" t="str">
        <f>IF('1) Signal List'!B34="","",'1) Signal List'!B34)</f>
        <v/>
      </c>
      <c r="C34" s="86" t="str">
        <f>IF('1) Signal List'!C34="","",'1) Signal List'!C34)</f>
        <v/>
      </c>
      <c r="D34" s="86" t="str">
        <f>IF('1) Signal List'!D34="","",'1) Signal List'!D34)</f>
        <v/>
      </c>
      <c r="E34" s="87" t="str">
        <f>IF('1) Signal List'!E34="","",'1) Signal List'!E34)</f>
        <v/>
      </c>
      <c r="F34" s="86" t="str">
        <f>IF('1) Signal List'!F34="","",'1) Signal List'!F34)</f>
        <v/>
      </c>
      <c r="G34" s="91" t="str">
        <f>IF('1) Signal List'!G34="","",'1) Signal List'!G34)</f>
        <v/>
      </c>
      <c r="H34" s="131" t="str">
        <f>IF('1) Signal List'!H34="","",'1) Signal List'!H34)</f>
        <v/>
      </c>
      <c r="I34" s="191"/>
    </row>
    <row r="35" spans="1:9" ht="14.25" customHeight="1" x14ac:dyDescent="0.2">
      <c r="A35" s="85" t="str">
        <f>IF('1) Signal List'!A35="","",'1) Signal List'!A35)</f>
        <v/>
      </c>
      <c r="B35" s="130" t="str">
        <f>IF('1) Signal List'!B35="","",'1) Signal List'!B35)</f>
        <v/>
      </c>
      <c r="C35" s="86" t="str">
        <f>IF('1) Signal List'!C35="","",'1) Signal List'!C35)</f>
        <v/>
      </c>
      <c r="D35" s="86" t="str">
        <f>IF('1) Signal List'!D35="","",'1) Signal List'!D35)</f>
        <v/>
      </c>
      <c r="E35" s="87" t="str">
        <f>IF('1) Signal List'!E35="","",'1) Signal List'!E35)</f>
        <v/>
      </c>
      <c r="F35" s="86" t="str">
        <f>IF('1) Signal List'!F35="","",'1) Signal List'!F35)</f>
        <v/>
      </c>
      <c r="G35" s="92" t="str">
        <f>IF('1) Signal List'!G35="","",'1) Signal List'!G35)</f>
        <v/>
      </c>
      <c r="H35" s="132" t="str">
        <f>IF('1) Signal List'!H35="","",'1) Signal List'!H35)</f>
        <v/>
      </c>
      <c r="I35" s="191"/>
    </row>
    <row r="36" spans="1:9" ht="14.25" customHeight="1" x14ac:dyDescent="0.2">
      <c r="A36" s="85" t="str">
        <f>IF('1) Signal List'!A36="","",'1) Signal List'!A36)</f>
        <v/>
      </c>
      <c r="B36" s="130" t="str">
        <f>IF('1) Signal List'!B36="","",'1) Signal List'!B36)</f>
        <v/>
      </c>
      <c r="C36" s="86" t="str">
        <f>IF('1) Signal List'!C36="","",'1) Signal List'!C36)</f>
        <v/>
      </c>
      <c r="D36" s="86" t="str">
        <f>IF('1) Signal List'!D36="","",'1) Signal List'!D36)</f>
        <v/>
      </c>
      <c r="E36" s="87" t="str">
        <f>IF('1) Signal List'!E36="","",'1) Signal List'!E36)</f>
        <v/>
      </c>
      <c r="F36" s="86" t="str">
        <f>IF('1) Signal List'!F36="","",'1) Signal List'!F36)</f>
        <v/>
      </c>
      <c r="G36" s="92" t="str">
        <f>IF('1) Signal List'!G36="","",'1) Signal List'!G36)</f>
        <v/>
      </c>
      <c r="H36" s="132" t="str">
        <f>IF('1) Signal List'!H36="","",'1) Signal List'!H36)</f>
        <v/>
      </c>
      <c r="I36" s="191"/>
    </row>
    <row r="37" spans="1:9" ht="14.25" customHeight="1" x14ac:dyDescent="0.2">
      <c r="A37" s="85" t="str">
        <f>IF('1) Signal List'!A37="","",'1) Signal List'!A37)</f>
        <v/>
      </c>
      <c r="B37" s="86" t="str">
        <f>IF('1) Signal List'!B37="","",'1) Signal List'!B37)</f>
        <v/>
      </c>
      <c r="C37" s="86" t="str">
        <f>IF('1) Signal List'!C37="","",'1) Signal List'!C37)</f>
        <v/>
      </c>
      <c r="D37" s="86" t="str">
        <f>IF('1) Signal List'!D37="","",'1) Signal List'!D37)</f>
        <v/>
      </c>
      <c r="E37" s="87" t="str">
        <f>IF('1) Signal List'!E37="","",'1) Signal List'!E37)</f>
        <v/>
      </c>
      <c r="F37" s="86" t="str">
        <f>IF('1) Signal List'!F37="","",'1) Signal List'!F37)</f>
        <v/>
      </c>
      <c r="G37" s="92" t="str">
        <f>IF('1) Signal List'!G37="","",'1) Signal List'!G37)</f>
        <v/>
      </c>
      <c r="H37" s="132" t="str">
        <f>IF('1) Signal List'!H37="","",'1) Signal List'!H37)</f>
        <v/>
      </c>
      <c r="I37" s="191"/>
    </row>
    <row r="38" spans="1:9" ht="14.25" customHeight="1" x14ac:dyDescent="0.2">
      <c r="A38" s="85" t="str">
        <f>IF('1) Signal List'!A38="","",'1) Signal List'!A38)</f>
        <v/>
      </c>
      <c r="B38" s="86" t="str">
        <f>IF('1) Signal List'!B38="","",'1) Signal List'!B38)</f>
        <v/>
      </c>
      <c r="C38" s="86" t="str">
        <f>IF('1) Signal List'!C38="","",'1) Signal List'!C38)</f>
        <v/>
      </c>
      <c r="D38" s="86" t="str">
        <f>IF('1) Signal List'!D38="","",'1) Signal List'!D38)</f>
        <v/>
      </c>
      <c r="E38" s="87" t="str">
        <f>IF('1) Signal List'!E38="","",'1) Signal List'!E38)</f>
        <v/>
      </c>
      <c r="F38" s="86" t="str">
        <f>IF('1) Signal List'!F38="","",'1) Signal List'!F38)</f>
        <v/>
      </c>
      <c r="G38" s="92" t="str">
        <f>IF('1) Signal List'!G38="","",'1) Signal List'!G38)</f>
        <v/>
      </c>
      <c r="H38" s="132" t="str">
        <f>IF('1) Signal List'!H38="","",'1) Signal List'!H38)</f>
        <v/>
      </c>
      <c r="I38" s="191"/>
    </row>
    <row r="39" spans="1:9" ht="14.25" customHeight="1" x14ac:dyDescent="0.2">
      <c r="A39" s="85" t="str">
        <f>IF('1) Signal List'!A39="","",'1) Signal List'!A39)</f>
        <v/>
      </c>
      <c r="B39" s="86" t="str">
        <f>IF('1) Signal List'!B39="","",'1) Signal List'!B39)</f>
        <v/>
      </c>
      <c r="C39" s="86" t="str">
        <f>IF('1) Signal List'!C39="","",'1) Signal List'!C39)</f>
        <v/>
      </c>
      <c r="D39" s="86" t="str">
        <f>IF('1) Signal List'!D39="","",'1) Signal List'!D39)</f>
        <v/>
      </c>
      <c r="E39" s="87" t="str">
        <f>IF('1) Signal List'!E39="","",'1) Signal List'!E39)</f>
        <v/>
      </c>
      <c r="F39" s="86" t="str">
        <f>IF('1) Signal List'!F39="","",'1) Signal List'!F39)</f>
        <v/>
      </c>
      <c r="G39" s="92" t="str">
        <f>IF('1) Signal List'!G39="","",'1) Signal List'!G39)</f>
        <v/>
      </c>
      <c r="H39" s="132" t="str">
        <f>IF('1) Signal List'!H39="","",'1) Signal List'!H39)</f>
        <v/>
      </c>
      <c r="I39" s="191"/>
    </row>
    <row r="40" spans="1:9" ht="14.25" customHeight="1" x14ac:dyDescent="0.2">
      <c r="A40" s="85" t="str">
        <f>IF('1) Signal List'!A40="","",'1) Signal List'!A40)</f>
        <v/>
      </c>
      <c r="B40" s="86" t="str">
        <f>IF('1) Signal List'!B40="","",'1) Signal List'!B40)</f>
        <v/>
      </c>
      <c r="C40" s="86" t="str">
        <f>IF('1) Signal List'!C40="","",'1) Signal List'!C40)</f>
        <v/>
      </c>
      <c r="D40" s="86" t="str">
        <f>IF('1) Signal List'!D40="","",'1) Signal List'!D40)</f>
        <v/>
      </c>
      <c r="E40" s="87" t="str">
        <f>IF('1) Signal List'!E40="","",'1) Signal List'!E40)</f>
        <v/>
      </c>
      <c r="F40" s="86" t="str">
        <f>IF('1) Signal List'!F40="","",'1) Signal List'!F40)</f>
        <v/>
      </c>
      <c r="G40" s="92" t="str">
        <f>IF('1) Signal List'!G40="","",'1) Signal List'!G40)</f>
        <v/>
      </c>
      <c r="H40" s="132" t="str">
        <f>IF('1) Signal List'!H40="","",'1) Signal List'!H40)</f>
        <v/>
      </c>
      <c r="I40" s="191"/>
    </row>
    <row r="41" spans="1:9" ht="14.25" customHeight="1" x14ac:dyDescent="0.25">
      <c r="A41" s="85" t="str">
        <f>IF('1) Signal List'!A41="","",'1) Signal List'!A41)</f>
        <v/>
      </c>
      <c r="B41" s="86" t="str">
        <f>IF('1) Signal List'!B41="","",'1) Signal List'!B41)</f>
        <v/>
      </c>
      <c r="C41" s="86" t="str">
        <f>IF('1) Signal List'!C41="","",'1) Signal List'!C41)</f>
        <v/>
      </c>
      <c r="D41" s="86" t="str">
        <f>IF('1) Signal List'!D41="","",'1) Signal List'!D41)</f>
        <v/>
      </c>
      <c r="E41" s="87" t="str">
        <f>IF('1) Signal List'!E41="","",'1) Signal List'!E41)</f>
        <v/>
      </c>
      <c r="F41" s="86" t="str">
        <f>IF('1) Signal List'!F41="","",'1) Signal List'!F41)</f>
        <v/>
      </c>
      <c r="G41" s="91" t="str">
        <f>IF('1) Signal List'!G41="","",'1) Signal List'!G41)</f>
        <v/>
      </c>
      <c r="H41" s="131" t="str">
        <f>IF('1) Signal List'!H41="","",'1) Signal List'!H41)</f>
        <v/>
      </c>
      <c r="I41" s="191"/>
    </row>
    <row r="42" spans="1:9" ht="14.25" customHeight="1" x14ac:dyDescent="0.25">
      <c r="A42" s="85" t="str">
        <f>IF('1) Signal List'!A42="","",'1) Signal List'!A42)</f>
        <v/>
      </c>
      <c r="B42" s="569" t="str">
        <f>IF('1) Signal List'!B42="","",'1) Signal List'!B42)</f>
        <v>Recommended cable 15-pair, 15 x 2 x 0.6sqmm, Twisted-Pair (TP), stranded</v>
      </c>
      <c r="C42" s="567"/>
      <c r="D42" s="567"/>
      <c r="E42" s="567"/>
      <c r="F42" s="86" t="str">
        <f>IF('1) Signal List'!F42="","",'1) Signal List'!F42)</f>
        <v/>
      </c>
      <c r="G42" s="91" t="str">
        <f>IF('1) Signal List'!G42="","",'1) Signal List'!G42)</f>
        <v/>
      </c>
      <c r="H42" s="131" t="str">
        <f>IF('1) Signal List'!H42="","",'1) Signal List'!H42)</f>
        <v/>
      </c>
      <c r="I42" s="140"/>
    </row>
    <row r="43" spans="1:9" ht="14.25" customHeight="1" x14ac:dyDescent="0.25">
      <c r="A43" s="85" t="str">
        <f>IF('1) Signal List'!A43="","",'1) Signal List'!A43)</f>
        <v/>
      </c>
      <c r="B43" s="86" t="str">
        <f>IF('1) Signal List'!B43="","",'1) Signal List'!B43)</f>
        <v/>
      </c>
      <c r="C43" s="86" t="str">
        <f>IF('1) Signal List'!C43="","",'1) Signal List'!C43)</f>
        <v/>
      </c>
      <c r="D43" s="86" t="str">
        <f>IF('1) Signal List'!D43="","",'1) Signal List'!D43)</f>
        <v/>
      </c>
      <c r="E43" s="87" t="str">
        <f>IF('1) Signal List'!E43="","",'1) Signal List'!E43)</f>
        <v/>
      </c>
      <c r="F43" s="86" t="str">
        <f>IF('1) Signal List'!F43="","",'1) Signal List'!F43)</f>
        <v/>
      </c>
      <c r="G43" s="91" t="str">
        <f>IF('1) Signal List'!G43="","",'1) Signal List'!G43)</f>
        <v/>
      </c>
      <c r="H43" s="131" t="str">
        <f>IF('1) Signal List'!H43="","",'1) Signal List'!H43)</f>
        <v/>
      </c>
      <c r="I43" s="139"/>
    </row>
    <row r="44" spans="1:9" ht="15.75" thickBot="1" x14ac:dyDescent="0.3">
      <c r="A44" s="80" t="str">
        <f>IF('1) Signal List'!A44="","",'1) Signal List'!A44)</f>
        <v>ETIE Ref</v>
      </c>
      <c r="B44" s="81" t="str">
        <f>IF('1) Signal List'!B44="","",'1) Signal List'!B44)</f>
        <v>Analogue Input Signals (to EirGrid)</v>
      </c>
      <c r="C44" s="82" t="str">
        <f>IF('1) Signal List'!C44="","",'1) Signal List'!C44)</f>
        <v/>
      </c>
      <c r="D44" s="82" t="str">
        <f>IF('1) Signal List'!D44="","",'1) Signal List'!D44)</f>
        <v/>
      </c>
      <c r="E44" s="83" t="str">
        <f>IF('1) Signal List'!E44="","",'1) Signal List'!E44)</f>
        <v/>
      </c>
      <c r="F44" s="82" t="str">
        <f>IF('1) Signal List'!F44="","",'1) Signal List'!F44)</f>
        <v/>
      </c>
      <c r="G44" s="84" t="str">
        <f>IF('1) Signal List'!G44="","",'1) Signal List'!G44)</f>
        <v>Provided by</v>
      </c>
      <c r="H44" s="128" t="str">
        <f>IF('1) Signal List'!H44="","",'1) Signal List'!H44)</f>
        <v>TSO Pass-through to</v>
      </c>
      <c r="I44" s="136"/>
    </row>
    <row r="45" spans="1:9" ht="14.25" customHeight="1" thickTop="1" x14ac:dyDescent="0.25">
      <c r="A45" s="97" t="str">
        <f>IF('1) Signal List'!A45="","",'1) Signal List'!A45)</f>
        <v/>
      </c>
      <c r="B45" s="86" t="str">
        <f>IF('1) Signal List'!B45="","",'1) Signal List'!B45)</f>
        <v/>
      </c>
      <c r="C45" s="86" t="str">
        <f>IF('1) Signal List'!C45="","",'1) Signal List'!C45)</f>
        <v/>
      </c>
      <c r="D45" s="86" t="str">
        <f>IF('1) Signal List'!D45="","",'1) Signal List'!D45)</f>
        <v/>
      </c>
      <c r="E45" s="87" t="str">
        <f>IF('1) Signal List'!E45="","",'1) Signal List'!E45)</f>
        <v/>
      </c>
      <c r="F45" s="86" t="str">
        <f>IF('1) Signal List'!F45="","",'1) Signal List'!F45)</f>
        <v/>
      </c>
      <c r="G45" s="88" t="str">
        <f>IF('1) Signal List'!G45="","",'1) Signal List'!G45)</f>
        <v/>
      </c>
      <c r="H45" s="129" t="str">
        <f>IF('1) Signal List'!H45="","",'1) Signal List'!H45)</f>
        <v/>
      </c>
      <c r="I45" s="231"/>
    </row>
    <row r="46" spans="1:9" ht="14.25" customHeight="1" x14ac:dyDescent="0.25">
      <c r="A46" s="97" t="str">
        <f>IF('1) Signal List'!A46="","",'1) Signal List'!A46)</f>
        <v/>
      </c>
      <c r="B46" s="269" t="str">
        <f>IF('1) Signal List'!B46="","",'1) Signal List'!B46)</f>
        <v>Analogue Input Signals from DSU  Control System to EirGrid</v>
      </c>
      <c r="C46" s="86" t="str">
        <f>IF('1) Signal List'!C46="","",'1) Signal List'!C46)</f>
        <v/>
      </c>
      <c r="D46" s="86" t="str">
        <f>IF('1) Signal List'!D46="","",'1) Signal List'!D46)</f>
        <v/>
      </c>
      <c r="E46" s="87" t="str">
        <f>IF('1) Signal List'!E46="","",'1) Signal List'!E46)</f>
        <v/>
      </c>
      <c r="F46" s="86" t="str">
        <f>IF('1) Signal List'!F46="","",'1) Signal List'!F46)</f>
        <v/>
      </c>
      <c r="G46" s="91" t="str">
        <f>IF('1) Signal List'!G46="","",'1) Signal List'!G46)</f>
        <v/>
      </c>
      <c r="H46" s="131" t="str">
        <f>IF('1) Signal List'!H46="","",'1) Signal List'!H46)</f>
        <v/>
      </c>
      <c r="I46" s="232"/>
    </row>
    <row r="47" spans="1:9" ht="14.25" customHeight="1" x14ac:dyDescent="0.2">
      <c r="A47" s="85" t="str">
        <f>IF('1) Signal List'!A47="","",'1) Signal List'!A47)</f>
        <v>C1</v>
      </c>
      <c r="B47" s="86" t="str">
        <f>IF('1) Signal List'!B47="","",'1) Signal List'!B47)</f>
        <v xml:space="preserve">Onsite Generation MVar, AAAAA Generator #1 </v>
      </c>
      <c r="C47" s="86" t="str">
        <f>IF('1) Signal List'!C47="","",'1) Signal List'!C47)</f>
        <v>-10 to 0 to 10</v>
      </c>
      <c r="D47" s="86" t="str">
        <f>IF('1) Signal List'!D47="","",'1) Signal List'!D47)</f>
        <v>mA</v>
      </c>
      <c r="E47" s="87" t="str">
        <f>IF('1) Signal List'!E47="","",'1) Signal List'!E47)</f>
        <v>-3-0-3</v>
      </c>
      <c r="F47" s="86" t="str">
        <f>IF('1) Signal List'!F47="","",'1) Signal List'!F47)</f>
        <v>MVar</v>
      </c>
      <c r="G47" s="92" t="str">
        <f>IF('1) Signal List'!G47="","",'1) Signal List'!G47)</f>
        <v>DSU</v>
      </c>
      <c r="H47" s="132" t="str">
        <f>IF('1) Signal List'!H47="","",'1) Signal List'!H47)</f>
        <v xml:space="preserve">N/A </v>
      </c>
      <c r="I47" s="137"/>
    </row>
    <row r="48" spans="1:9" ht="14.25" customHeight="1" x14ac:dyDescent="0.2">
      <c r="A48" s="85" t="str">
        <f>IF('1) Signal List'!A48="","",'1) Signal List'!A48)</f>
        <v>C2</v>
      </c>
      <c r="B48" s="86" t="str">
        <f>IF('1) Signal List'!B48="","",'1) Signal List'!B48)</f>
        <v xml:space="preserve">Onsite Generation MVar, AAAAA Generator #2 </v>
      </c>
      <c r="C48" s="86" t="str">
        <f>IF('1) Signal List'!C48="","",'1) Signal List'!C48)</f>
        <v>-10 to 0 to 10</v>
      </c>
      <c r="D48" s="86" t="str">
        <f>IF('1) Signal List'!D48="","",'1) Signal List'!D48)</f>
        <v>mA</v>
      </c>
      <c r="E48" s="87" t="str">
        <f>IF('1) Signal List'!E48="","",'1) Signal List'!E48)</f>
        <v>-3-0-3</v>
      </c>
      <c r="F48" s="86" t="str">
        <f>IF('1) Signal List'!F48="","",'1) Signal List'!F48)</f>
        <v>MVar</v>
      </c>
      <c r="G48" s="92" t="str">
        <f>IF('1) Signal List'!G48="","",'1) Signal List'!G48)</f>
        <v>DSU</v>
      </c>
      <c r="H48" s="132" t="str">
        <f>IF('1) Signal List'!H48="","",'1) Signal List'!H48)</f>
        <v xml:space="preserve">N/A </v>
      </c>
      <c r="I48" s="137"/>
    </row>
    <row r="49" spans="1:9" ht="14.25" customHeight="1" x14ac:dyDescent="0.2">
      <c r="A49" s="85" t="str">
        <f>IF('1) Signal List'!A49="","",'1) Signal List'!A49)</f>
        <v>C3</v>
      </c>
      <c r="B49" s="86" t="str">
        <f>IF('1) Signal List'!B49="","",'1) Signal List'!B49)</f>
        <v>Onsite Generation MVar, BBBBB Generator #1</v>
      </c>
      <c r="C49" s="86" t="str">
        <f>IF('1) Signal List'!C49="","",'1) Signal List'!C49)</f>
        <v>-10 to 0 to 10</v>
      </c>
      <c r="D49" s="86" t="str">
        <f>IF('1) Signal List'!D49="","",'1) Signal List'!D49)</f>
        <v>mA</v>
      </c>
      <c r="E49" s="87" t="str">
        <f>IF('1) Signal List'!E49="","",'1) Signal List'!E49)</f>
        <v>-3-0-3</v>
      </c>
      <c r="F49" s="86" t="str">
        <f>IF('1) Signal List'!F49="","",'1) Signal List'!F49)</f>
        <v>MVar</v>
      </c>
      <c r="G49" s="92" t="str">
        <f>IF('1) Signal List'!G49="","",'1) Signal List'!G49)</f>
        <v>DSU</v>
      </c>
      <c r="H49" s="132" t="str">
        <f>IF('1) Signal List'!H49="","",'1) Signal List'!H49)</f>
        <v xml:space="preserve">N/A </v>
      </c>
      <c r="I49" s="137"/>
    </row>
    <row r="50" spans="1:9" ht="14.25" customHeight="1" x14ac:dyDescent="0.2">
      <c r="A50" s="85" t="str">
        <f>IF('1) Signal List'!A50="","",'1) Signal List'!A50)</f>
        <v>C4</v>
      </c>
      <c r="B50" s="86" t="str">
        <f>IF('1) Signal List'!B50="","",'1) Signal List'!B50)</f>
        <v>Onsite Generation MVar, BBBBB Generator #2</v>
      </c>
      <c r="C50" s="86" t="str">
        <f>IF('1) Signal List'!C50="","",'1) Signal List'!C50)</f>
        <v>-10 to 0 to 10</v>
      </c>
      <c r="D50" s="86" t="str">
        <f>IF('1) Signal List'!D50="","",'1) Signal List'!D50)</f>
        <v>mA</v>
      </c>
      <c r="E50" s="87" t="str">
        <f>IF('1) Signal List'!E50="","",'1) Signal List'!E50)</f>
        <v>-3-0-3</v>
      </c>
      <c r="F50" s="86" t="str">
        <f>IF('1) Signal List'!F50="","",'1) Signal List'!F50)</f>
        <v>MVar</v>
      </c>
      <c r="G50" s="92" t="str">
        <f>IF('1) Signal List'!G50="","",'1) Signal List'!G50)</f>
        <v>DSU</v>
      </c>
      <c r="H50" s="132" t="str">
        <f>IF('1) Signal List'!H50="","",'1) Signal List'!H50)</f>
        <v xml:space="preserve">N/A </v>
      </c>
      <c r="I50" s="137"/>
    </row>
    <row r="51" spans="1:9" ht="14.25" customHeight="1" x14ac:dyDescent="0.2">
      <c r="A51" s="85" t="str">
        <f>IF('1) Signal List'!A51="","",'1) Signal List'!A51)</f>
        <v>C5</v>
      </c>
      <c r="B51" s="269" t="str">
        <f>IF('1) Signal List'!B51="","",'1) Signal List'!B51)</f>
        <v>Onsite Generation MVar, CCCCC Generator #1</v>
      </c>
      <c r="C51" s="86" t="str">
        <f>IF('1) Signal List'!C51="","",'1) Signal List'!C51)</f>
        <v>-10 to 0 to 10</v>
      </c>
      <c r="D51" s="86" t="str">
        <f>IF('1) Signal List'!D51="","",'1) Signal List'!D51)</f>
        <v>mA</v>
      </c>
      <c r="E51" s="87" t="str">
        <f>IF('1) Signal List'!E51="","",'1) Signal List'!E51)</f>
        <v>-3-0-3</v>
      </c>
      <c r="F51" s="86" t="str">
        <f>IF('1) Signal List'!F51="","",'1) Signal List'!F51)</f>
        <v>MVar</v>
      </c>
      <c r="G51" s="92" t="str">
        <f>IF('1) Signal List'!G51="","",'1) Signal List'!G51)</f>
        <v>DSU</v>
      </c>
      <c r="H51" s="132" t="str">
        <f>IF('1) Signal List'!H51="","",'1) Signal List'!H51)</f>
        <v xml:space="preserve">N/A </v>
      </c>
      <c r="I51" s="137"/>
    </row>
    <row r="52" spans="1:9" ht="14.25" customHeight="1" x14ac:dyDescent="0.2">
      <c r="A52" s="85" t="str">
        <f>IF('1) Signal List'!A52="","",'1) Signal List'!A52)</f>
        <v>C6</v>
      </c>
      <c r="B52" s="86" t="str">
        <f>IF('1) Signal List'!B52="","",'1) Signal List'!B52)</f>
        <v>Onsite Generation MVar, CCCCC Generator #2</v>
      </c>
      <c r="C52" s="86" t="str">
        <f>IF('1) Signal List'!C52="","",'1) Signal List'!C52)</f>
        <v>-10 to 0 to 10</v>
      </c>
      <c r="D52" s="86" t="str">
        <f>IF('1) Signal List'!D52="","",'1) Signal List'!D52)</f>
        <v>mA</v>
      </c>
      <c r="E52" s="87" t="str">
        <f>IF('1) Signal List'!E52="","",'1) Signal List'!E52)</f>
        <v>-3-0-3</v>
      </c>
      <c r="F52" s="86" t="str">
        <f>IF('1) Signal List'!F52="","",'1) Signal List'!F52)</f>
        <v>MVar</v>
      </c>
      <c r="G52" s="92" t="str">
        <f>IF('1) Signal List'!G52="","",'1) Signal List'!G52)</f>
        <v>DSU</v>
      </c>
      <c r="H52" s="132" t="str">
        <f>IF('1) Signal List'!H52="","",'1) Signal List'!H52)</f>
        <v xml:space="preserve">N/A </v>
      </c>
      <c r="I52" s="137"/>
    </row>
    <row r="53" spans="1:9" ht="14.25" customHeight="1" x14ac:dyDescent="0.2">
      <c r="A53" s="85" t="str">
        <f>IF('1) Signal List'!A53="","",'1) Signal List'!A53)</f>
        <v>C7</v>
      </c>
      <c r="B53" s="86" t="str">
        <f>IF('1) Signal List'!B53="","",'1) Signal List'!B53)</f>
        <v>Onsite Generation MVar, CCCCC Generator #3</v>
      </c>
      <c r="C53" s="86" t="str">
        <f>IF('1) Signal List'!C53="","",'1) Signal List'!C53)</f>
        <v>-10 to 0 to 10</v>
      </c>
      <c r="D53" s="86" t="str">
        <f>IF('1) Signal List'!D53="","",'1) Signal List'!D53)</f>
        <v>mA</v>
      </c>
      <c r="E53" s="87" t="str">
        <f>IF('1) Signal List'!E53="","",'1) Signal List'!E53)</f>
        <v>-3-0-3</v>
      </c>
      <c r="F53" s="86" t="str">
        <f>IF('1) Signal List'!F53="","",'1) Signal List'!F53)</f>
        <v>MVar</v>
      </c>
      <c r="G53" s="92" t="str">
        <f>IF('1) Signal List'!G53="","",'1) Signal List'!G53)</f>
        <v>DSU</v>
      </c>
      <c r="H53" s="132" t="str">
        <f>IF('1) Signal List'!H53="","",'1) Signal List'!H53)</f>
        <v xml:space="preserve">N/A </v>
      </c>
      <c r="I53" s="137"/>
    </row>
    <row r="54" spans="1:9" ht="14.25" customHeight="1" x14ac:dyDescent="0.2">
      <c r="A54" s="85" t="str">
        <f>IF('1) Signal List'!A54="","",'1) Signal List'!A54)</f>
        <v/>
      </c>
      <c r="B54" s="86" t="str">
        <f>IF('1) Signal List'!B54="","",'1) Signal List'!B54)</f>
        <v/>
      </c>
      <c r="C54" s="86" t="str">
        <f>IF('1) Signal List'!C54="","",'1) Signal List'!C54)</f>
        <v/>
      </c>
      <c r="D54" s="86" t="str">
        <f>IF('1) Signal List'!D54="","",'1) Signal List'!D54)</f>
        <v/>
      </c>
      <c r="E54" s="87" t="str">
        <f>IF('1) Signal List'!E54="","",'1) Signal List'!E54)</f>
        <v/>
      </c>
      <c r="F54" s="86" t="str">
        <f>IF('1) Signal List'!F54="","",'1) Signal List'!F54)</f>
        <v/>
      </c>
      <c r="G54" s="92" t="str">
        <f>IF('1) Signal List'!G54="","",'1) Signal List'!G54)</f>
        <v/>
      </c>
      <c r="H54" s="132" t="str">
        <f>IF('1) Signal List'!H54="","",'1) Signal List'!H54)</f>
        <v/>
      </c>
      <c r="I54" s="191"/>
    </row>
    <row r="55" spans="1:9" ht="14.25" customHeight="1" x14ac:dyDescent="0.2">
      <c r="A55" s="85" t="str">
        <f>IF('1) Signal List'!A55="","",'1) Signal List'!A55)</f>
        <v/>
      </c>
      <c r="B55" s="269" t="str">
        <f>IF('1) Signal List'!B55="","",'1) Signal List'!B55)</f>
        <v>Analogue Input Signals from DSU Control System to EirGrid</v>
      </c>
      <c r="C55" s="86" t="str">
        <f>IF('1) Signal List'!C55="","",'1) Signal List'!C55)</f>
        <v/>
      </c>
      <c r="D55" s="86" t="str">
        <f>IF('1) Signal List'!D55="","",'1) Signal List'!D55)</f>
        <v/>
      </c>
      <c r="E55" s="87" t="str">
        <f>IF('1) Signal List'!E55="","",'1) Signal List'!E55)</f>
        <v/>
      </c>
      <c r="F55" s="86" t="str">
        <f>IF('1) Signal List'!F55="","",'1) Signal List'!F55)</f>
        <v/>
      </c>
      <c r="G55" s="92" t="str">
        <f>IF('1) Signal List'!G55="","",'1) Signal List'!G55)</f>
        <v/>
      </c>
      <c r="H55" s="132" t="str">
        <f>IF('1) Signal List'!H55="","",'1) Signal List'!H55)</f>
        <v/>
      </c>
      <c r="I55" s="137"/>
    </row>
    <row r="56" spans="1:9" ht="14.25" customHeight="1" x14ac:dyDescent="0.2">
      <c r="A56" s="85" t="str">
        <f>IF('1) Signal List'!A56="","",'1) Signal List'!A56)</f>
        <v>D1</v>
      </c>
      <c r="B56" s="86" t="str">
        <f>IF('1) Signal List'!B56="","",'1) Signal List'!B56)</f>
        <v>Remaining MW Availability of DSU</v>
      </c>
      <c r="C56" s="86" t="str">
        <f>IF('1) Signal List'!C56="","",'1) Signal List'!C56)</f>
        <v>0-10</v>
      </c>
      <c r="D56" s="86" t="str">
        <f>IF('1) Signal List'!D56="","",'1) Signal List'!D56)</f>
        <v>mA</v>
      </c>
      <c r="E56" s="87" t="str">
        <f>IF('1) Signal List'!E56="","",'1) Signal List'!E56)</f>
        <v>0-XX</v>
      </c>
      <c r="F56" s="86" t="str">
        <f>IF('1) Signal List'!F56="","",'1) Signal List'!F56)</f>
        <v>MW</v>
      </c>
      <c r="G56" s="92" t="str">
        <f>IF('1) Signal List'!G56="","",'1) Signal List'!G56)</f>
        <v>DSU</v>
      </c>
      <c r="H56" s="132" t="str">
        <f>IF('1) Signal List'!H56="","",'1) Signal List'!H56)</f>
        <v xml:space="preserve">N/A </v>
      </c>
      <c r="I56" s="137"/>
    </row>
    <row r="57" spans="1:9" ht="14.25" customHeight="1" x14ac:dyDescent="0.2">
      <c r="A57" s="85" t="str">
        <f>IF('1) Signal List'!A57="","",'1) Signal List'!A57)</f>
        <v>D2</v>
      </c>
      <c r="B57" s="86" t="str">
        <f>IF('1) Signal List'!B57="","",'1) Signal List'!B57)</f>
        <v>Total MW Reduction of DSU achieved from onsite Demand Reduction</v>
      </c>
      <c r="C57" s="86" t="str">
        <f>IF('1) Signal List'!C57="","",'1) Signal List'!C57)</f>
        <v>0-10</v>
      </c>
      <c r="D57" s="86" t="str">
        <f>IF('1) Signal List'!D57="","",'1) Signal List'!D57)</f>
        <v>mA</v>
      </c>
      <c r="E57" s="87" t="e">
        <f>IF('1) Signal List'!E57="","",'1) Signal List'!E57)</f>
        <v>#VALUE!</v>
      </c>
      <c r="F57" s="86" t="str">
        <f>IF('1) Signal List'!F57="","",'1) Signal List'!F57)</f>
        <v>MW</v>
      </c>
      <c r="G57" s="92" t="str">
        <f>IF('1) Signal List'!G57="","",'1) Signal List'!G57)</f>
        <v>DSU</v>
      </c>
      <c r="H57" s="132" t="str">
        <f>IF('1) Signal List'!H57="","",'1) Signal List'!H57)</f>
        <v xml:space="preserve">N/A </v>
      </c>
      <c r="I57" s="137"/>
    </row>
    <row r="58" spans="1:9" ht="14.25" customHeight="1" x14ac:dyDescent="0.2">
      <c r="A58" s="85" t="str">
        <f>IF('1) Signal List'!A58="","",'1) Signal List'!A58)</f>
        <v>D3</v>
      </c>
      <c r="B58" s="86" t="str">
        <f>IF('1) Signal List'!B58="","",'1) Signal List'!B58)</f>
        <v xml:space="preserve">Total MW Reduction of DSU achieved from onsite Generation </v>
      </c>
      <c r="C58" s="86" t="str">
        <f>IF('1) Signal List'!C58="","",'1) Signal List'!C58)</f>
        <v>0-10</v>
      </c>
      <c r="D58" s="86" t="str">
        <f>IF('1) Signal List'!D58="","",'1) Signal List'!D58)</f>
        <v>mA</v>
      </c>
      <c r="E58" s="87" t="e">
        <f>IF('1) Signal List'!E58="","",'1) Signal List'!E58)</f>
        <v>#VALUE!</v>
      </c>
      <c r="F58" s="86" t="str">
        <f>IF('1) Signal List'!F58="","",'1) Signal List'!F58)</f>
        <v>MW</v>
      </c>
      <c r="G58" s="92" t="str">
        <f>IF('1) Signal List'!G58="","",'1) Signal List'!G58)</f>
        <v>DSU</v>
      </c>
      <c r="H58" s="132" t="str">
        <f>IF('1) Signal List'!H58="","",'1) Signal List'!H58)</f>
        <v xml:space="preserve">N/A </v>
      </c>
      <c r="I58" s="137"/>
    </row>
    <row r="59" spans="1:9" ht="14.25" customHeight="1" x14ac:dyDescent="0.2">
      <c r="A59" s="85" t="str">
        <f>IF('1) Signal List'!A59="","",'1) Signal List'!A59)</f>
        <v/>
      </c>
      <c r="B59" s="86" t="str">
        <f>IF('1) Signal List'!B59="","",'1) Signal List'!B59)</f>
        <v/>
      </c>
      <c r="C59" s="86" t="str">
        <f>IF('1) Signal List'!C59="","",'1) Signal List'!C59)</f>
        <v/>
      </c>
      <c r="D59" s="86" t="str">
        <f>IF('1) Signal List'!D59="","",'1) Signal List'!D59)</f>
        <v/>
      </c>
      <c r="E59" s="87" t="str">
        <f>IF('1) Signal List'!E59="","",'1) Signal List'!E59)</f>
        <v/>
      </c>
      <c r="F59" s="86" t="str">
        <f>IF('1) Signal List'!F59="","",'1) Signal List'!F59)</f>
        <v/>
      </c>
      <c r="G59" s="92" t="str">
        <f>IF('1) Signal List'!G59="","",'1) Signal List'!G59)</f>
        <v/>
      </c>
      <c r="H59" s="132" t="str">
        <f>IF('1) Signal List'!H59="","",'1) Signal List'!H59)</f>
        <v/>
      </c>
      <c r="I59" s="191"/>
    </row>
    <row r="60" spans="1:9" ht="14.25" customHeight="1" x14ac:dyDescent="0.2">
      <c r="A60" s="85" t="str">
        <f>IF('1) Signal List'!A60="","",'1) Signal List'!A60)</f>
        <v>D4</v>
      </c>
      <c r="B60" s="269" t="str">
        <f>IF('1) Signal List'!B60="","",'1) Signal List'!B60)</f>
        <v xml:space="preserve">Onsite Generation MW, AAAAA Generator #1 </v>
      </c>
      <c r="C60" s="86" t="str">
        <f>IF('1) Signal List'!C60="","",'1) Signal List'!C60)</f>
        <v>0-10</v>
      </c>
      <c r="D60" s="86" t="str">
        <f>IF('1) Signal List'!D60="","",'1) Signal List'!D60)</f>
        <v>mA</v>
      </c>
      <c r="E60" s="87" t="str">
        <f>IF('1) Signal List'!E60="","",'1) Signal List'!E60)</f>
        <v>0-6</v>
      </c>
      <c r="F60" s="86" t="str">
        <f>IF('1) Signal List'!F60="","",'1) Signal List'!F60)</f>
        <v>MW</v>
      </c>
      <c r="G60" s="92" t="str">
        <f>IF('1) Signal List'!G60="","",'1) Signal List'!G60)</f>
        <v>DSU</v>
      </c>
      <c r="H60" s="132" t="str">
        <f>IF('1) Signal List'!H60="","",'1) Signal List'!H60)</f>
        <v>N/A</v>
      </c>
      <c r="I60" s="137"/>
    </row>
    <row r="61" spans="1:9" ht="14.25" customHeight="1" x14ac:dyDescent="0.2">
      <c r="A61" s="85" t="str">
        <f>IF('1) Signal List'!A61="","",'1) Signal List'!A61)</f>
        <v>D5</v>
      </c>
      <c r="B61" s="86" t="str">
        <f>IF('1) Signal List'!B61="","",'1) Signal List'!B61)</f>
        <v xml:space="preserve">Onsite Generation MW, AAAAA Generator #2 </v>
      </c>
      <c r="C61" s="86" t="str">
        <f>IF('1) Signal List'!C61="","",'1) Signal List'!C61)</f>
        <v>0-10</v>
      </c>
      <c r="D61" s="86" t="str">
        <f>IF('1) Signal List'!D61="","",'1) Signal List'!D61)</f>
        <v>mA</v>
      </c>
      <c r="E61" s="87" t="str">
        <f>IF('1) Signal List'!E61="","",'1) Signal List'!E61)</f>
        <v>0-6</v>
      </c>
      <c r="F61" s="86" t="str">
        <f>IF('1) Signal List'!F61="","",'1) Signal List'!F61)</f>
        <v>MW</v>
      </c>
      <c r="G61" s="92" t="str">
        <f>IF('1) Signal List'!G61="","",'1) Signal List'!G61)</f>
        <v>DSU</v>
      </c>
      <c r="H61" s="132" t="str">
        <f>IF('1) Signal List'!H61="","",'1) Signal List'!H61)</f>
        <v>N/A</v>
      </c>
      <c r="I61" s="137"/>
    </row>
    <row r="62" spans="1:9" ht="14.25" customHeight="1" x14ac:dyDescent="0.2">
      <c r="A62" s="85" t="str">
        <f>IF('1) Signal List'!A62="","",'1) Signal List'!A62)</f>
        <v>D6</v>
      </c>
      <c r="B62" s="86" t="str">
        <f>IF('1) Signal List'!B62="","",'1) Signal List'!B62)</f>
        <v>Onsite Generation MW, BBBBB Generator #1</v>
      </c>
      <c r="C62" s="86" t="str">
        <f>IF('1) Signal List'!C62="","",'1) Signal List'!C62)</f>
        <v>0-10</v>
      </c>
      <c r="D62" s="86" t="str">
        <f>IF('1) Signal List'!D62="","",'1) Signal List'!D62)</f>
        <v>mA</v>
      </c>
      <c r="E62" s="87" t="str">
        <f>IF('1) Signal List'!E62="","",'1) Signal List'!E62)</f>
        <v>0-6</v>
      </c>
      <c r="F62" s="86" t="str">
        <f>IF('1) Signal List'!F62="","",'1) Signal List'!F62)</f>
        <v>MW</v>
      </c>
      <c r="G62" s="92" t="str">
        <f>IF('1) Signal List'!G62="","",'1) Signal List'!G62)</f>
        <v>DSU</v>
      </c>
      <c r="H62" s="132" t="str">
        <f>IF('1) Signal List'!H62="","",'1) Signal List'!H62)</f>
        <v>N/A</v>
      </c>
      <c r="I62" s="137"/>
    </row>
    <row r="63" spans="1:9" ht="14.25" customHeight="1" x14ac:dyDescent="0.2">
      <c r="A63" s="85" t="str">
        <f>IF('1) Signal List'!A63="","",'1) Signal List'!A63)</f>
        <v>D7</v>
      </c>
      <c r="B63" s="86" t="str">
        <f>IF('1) Signal List'!B63="","",'1) Signal List'!B63)</f>
        <v>Onsite Generation MW, BBBBB Generator #2</v>
      </c>
      <c r="C63" s="86" t="str">
        <f>IF('1) Signal List'!C63="","",'1) Signal List'!C63)</f>
        <v>0-10</v>
      </c>
      <c r="D63" s="86" t="str">
        <f>IF('1) Signal List'!D63="","",'1) Signal List'!D63)</f>
        <v>mA</v>
      </c>
      <c r="E63" s="87" t="str">
        <f>IF('1) Signal List'!E63="","",'1) Signal List'!E63)</f>
        <v>0-6</v>
      </c>
      <c r="F63" s="86" t="str">
        <f>IF('1) Signal List'!F63="","",'1) Signal List'!F63)</f>
        <v>MW</v>
      </c>
      <c r="G63" s="92" t="str">
        <f>IF('1) Signal List'!G63="","",'1) Signal List'!G63)</f>
        <v>DSU</v>
      </c>
      <c r="H63" s="132" t="str">
        <f>IF('1) Signal List'!H63="","",'1) Signal List'!H63)</f>
        <v>N/A</v>
      </c>
      <c r="I63" s="137"/>
    </row>
    <row r="64" spans="1:9" ht="14.25" customHeight="1" x14ac:dyDescent="0.2">
      <c r="A64" s="85" t="str">
        <f>IF('1) Signal List'!A64="","",'1) Signal List'!A64)</f>
        <v>D8</v>
      </c>
      <c r="B64" s="86" t="str">
        <f>IF('1) Signal List'!B64="","",'1) Signal List'!B64)</f>
        <v>Onsite Generation MW, CCCCC Generator #1</v>
      </c>
      <c r="C64" s="86" t="str">
        <f>IF('1) Signal List'!C64="","",'1) Signal List'!C64)</f>
        <v>0-10</v>
      </c>
      <c r="D64" s="86" t="str">
        <f>IF('1) Signal List'!D64="","",'1) Signal List'!D64)</f>
        <v>mA</v>
      </c>
      <c r="E64" s="87" t="str">
        <f>IF('1) Signal List'!E64="","",'1) Signal List'!E64)</f>
        <v>0-6</v>
      </c>
      <c r="F64" s="86" t="str">
        <f>IF('1) Signal List'!F64="","",'1) Signal List'!F64)</f>
        <v>MW</v>
      </c>
      <c r="G64" s="92" t="str">
        <f>IF('1) Signal List'!G64="","",'1) Signal List'!G64)</f>
        <v>DSU</v>
      </c>
      <c r="H64" s="132" t="str">
        <f>IF('1) Signal List'!H64="","",'1) Signal List'!H64)</f>
        <v>N/A</v>
      </c>
      <c r="I64" s="137"/>
    </row>
    <row r="65" spans="1:9" ht="14.25" customHeight="1" x14ac:dyDescent="0.2">
      <c r="A65" s="85" t="str">
        <f>IF('1) Signal List'!A65="","",'1) Signal List'!A65)</f>
        <v>D9</v>
      </c>
      <c r="B65" s="86" t="str">
        <f>IF('1) Signal List'!B65="","",'1) Signal List'!B65)</f>
        <v>Onsite Generation MW, CCCCC Generator #2</v>
      </c>
      <c r="C65" s="86" t="str">
        <f>IF('1) Signal List'!C65="","",'1) Signal List'!C65)</f>
        <v>0-10</v>
      </c>
      <c r="D65" s="86" t="str">
        <f>IF('1) Signal List'!D65="","",'1) Signal List'!D65)</f>
        <v>mA</v>
      </c>
      <c r="E65" s="87" t="str">
        <f>IF('1) Signal List'!E65="","",'1) Signal List'!E65)</f>
        <v>0-6</v>
      </c>
      <c r="F65" s="86" t="str">
        <f>IF('1) Signal List'!F65="","",'1) Signal List'!F65)</f>
        <v>MW</v>
      </c>
      <c r="G65" s="92" t="str">
        <f>IF('1) Signal List'!G65="","",'1) Signal List'!G65)</f>
        <v>DSU</v>
      </c>
      <c r="H65" s="132" t="str">
        <f>IF('1) Signal List'!H65="","",'1) Signal List'!H65)</f>
        <v>N/A</v>
      </c>
      <c r="I65" s="137"/>
    </row>
    <row r="66" spans="1:9" ht="14.25" customHeight="1" x14ac:dyDescent="0.2">
      <c r="A66" s="85" t="str">
        <f>IF('1) Signal List'!A66="","",'1) Signal List'!A66)</f>
        <v>D10</v>
      </c>
      <c r="B66" s="269" t="str">
        <f>IF('1) Signal List'!B66="","",'1) Signal List'!B66)</f>
        <v>Onsite Generation MW, CCCCC Generator #3</v>
      </c>
      <c r="C66" s="86" t="str">
        <f>IF('1) Signal List'!C66="","",'1) Signal List'!C66)</f>
        <v>0-10</v>
      </c>
      <c r="D66" s="86" t="str">
        <f>IF('1) Signal List'!D66="","",'1) Signal List'!D66)</f>
        <v>mA</v>
      </c>
      <c r="E66" s="87" t="str">
        <f>IF('1) Signal List'!E66="","",'1) Signal List'!E66)</f>
        <v>0-6</v>
      </c>
      <c r="F66" s="86" t="str">
        <f>IF('1) Signal List'!F66="","",'1) Signal List'!F66)</f>
        <v>MW</v>
      </c>
      <c r="G66" s="92" t="str">
        <f>IF('1) Signal List'!G66="","",'1) Signal List'!G66)</f>
        <v>DSU</v>
      </c>
      <c r="H66" s="132" t="str">
        <f>IF('1) Signal List'!H66="","",'1) Signal List'!H66)</f>
        <v>N/A</v>
      </c>
      <c r="I66" s="137"/>
    </row>
    <row r="67" spans="1:9" ht="14.25" customHeight="1" x14ac:dyDescent="0.2">
      <c r="A67" s="85" t="str">
        <f>IF('1) Signal List'!A67="","",'1) Signal List'!A67)</f>
        <v/>
      </c>
      <c r="B67" s="86" t="str">
        <f>IF('1) Signal List'!B67="","",'1) Signal List'!B67)</f>
        <v/>
      </c>
      <c r="C67" s="86" t="str">
        <f>IF('1) Signal List'!C67="","",'1) Signal List'!C67)</f>
        <v/>
      </c>
      <c r="D67" s="86" t="str">
        <f>IF('1) Signal List'!D67="","",'1) Signal List'!D67)</f>
        <v/>
      </c>
      <c r="E67" s="87" t="str">
        <f>IF('1) Signal List'!E67="","",'1) Signal List'!E67)</f>
        <v/>
      </c>
      <c r="F67" s="86" t="str">
        <f>IF('1) Signal List'!F67="","",'1) Signal List'!F67)</f>
        <v/>
      </c>
      <c r="G67" s="92" t="str">
        <f>IF('1) Signal List'!G67="","",'1) Signal List'!G67)</f>
        <v/>
      </c>
      <c r="H67" s="132" t="str">
        <f>IF('1) Signal List'!H67="","",'1) Signal List'!H67)</f>
        <v/>
      </c>
      <c r="I67" s="191"/>
    </row>
    <row r="68" spans="1:9" ht="14.25" customHeight="1" x14ac:dyDescent="0.2">
      <c r="A68" s="85" t="str">
        <f>IF('1) Signal List'!A68="","",'1) Signal List'!A68)</f>
        <v>D11</v>
      </c>
      <c r="B68" s="86" t="str">
        <f>IF('1) Signal List'!B68="","",'1) Signal List'!B68)</f>
        <v>Demand Reduction from site MW, DDDDDD #1</v>
      </c>
      <c r="C68" s="86" t="str">
        <f>IF('1) Signal List'!C68="","",'1) Signal List'!C68)</f>
        <v>0-10</v>
      </c>
      <c r="D68" s="86" t="str">
        <f>IF('1) Signal List'!D68="","",'1) Signal List'!D68)</f>
        <v>mA</v>
      </c>
      <c r="E68" s="87" t="str">
        <f>IF('1) Signal List'!E68="","",'1) Signal List'!E68)</f>
        <v>0-12</v>
      </c>
      <c r="F68" s="86" t="str">
        <f>IF('1) Signal List'!F68="","",'1) Signal List'!F68)</f>
        <v>MW</v>
      </c>
      <c r="G68" s="92" t="str">
        <f>IF('1) Signal List'!G68="","",'1) Signal List'!G68)</f>
        <v>DSU</v>
      </c>
      <c r="H68" s="132" t="str">
        <f>IF('1) Signal List'!H68="","",'1) Signal List'!H68)</f>
        <v xml:space="preserve">N/A </v>
      </c>
      <c r="I68" s="137"/>
    </row>
    <row r="69" spans="1:9" ht="14.25" customHeight="1" x14ac:dyDescent="0.2">
      <c r="A69" s="85" t="str">
        <f>IF('1) Signal List'!A69="","",'1) Signal List'!A69)</f>
        <v>D12</v>
      </c>
      <c r="B69" s="86" t="str">
        <f>IF('1) Signal List'!B69="","",'1) Signal List'!B69)</f>
        <v>Demand Reduction from site MW, DDDDDD #2</v>
      </c>
      <c r="C69" s="86" t="str">
        <f>IF('1) Signal List'!C69="","",'1) Signal List'!C69)</f>
        <v>0-10</v>
      </c>
      <c r="D69" s="86" t="str">
        <f>IF('1) Signal List'!D69="","",'1) Signal List'!D69)</f>
        <v>mA</v>
      </c>
      <c r="E69" s="87" t="str">
        <f>IF('1) Signal List'!E69="","",'1) Signal List'!E69)</f>
        <v>0-12</v>
      </c>
      <c r="F69" s="86" t="str">
        <f>IF('1) Signal List'!F69="","",'1) Signal List'!F69)</f>
        <v>MW</v>
      </c>
      <c r="G69" s="92" t="str">
        <f>IF('1) Signal List'!G69="","",'1) Signal List'!G69)</f>
        <v>DSU</v>
      </c>
      <c r="H69" s="132" t="str">
        <f>IF('1) Signal List'!H69="","",'1) Signal List'!H69)</f>
        <v xml:space="preserve">N/A </v>
      </c>
      <c r="I69" s="137"/>
    </row>
    <row r="70" spans="1:9" ht="14.25" customHeight="1" x14ac:dyDescent="0.2">
      <c r="A70" s="85" t="str">
        <f>IF('1) Signal List'!A70="","",'1) Signal List'!A70)</f>
        <v>D13</v>
      </c>
      <c r="B70" s="86" t="str">
        <f>IF('1) Signal List'!B70="","",'1) Signal List'!B70)</f>
        <v>Demand Reduction from site MW, DDDDDD #3</v>
      </c>
      <c r="C70" s="86" t="str">
        <f>IF('1) Signal List'!C70="","",'1) Signal List'!C70)</f>
        <v>0-10</v>
      </c>
      <c r="D70" s="86" t="str">
        <f>IF('1) Signal List'!D70="","",'1) Signal List'!D70)</f>
        <v>mA</v>
      </c>
      <c r="E70" s="87" t="str">
        <f>IF('1) Signal List'!E70="","",'1) Signal List'!E70)</f>
        <v>0-12</v>
      </c>
      <c r="F70" s="86" t="str">
        <f>IF('1) Signal List'!F70="","",'1) Signal List'!F70)</f>
        <v>MW</v>
      </c>
      <c r="G70" s="92" t="str">
        <f>IF('1) Signal List'!G70="","",'1) Signal List'!G70)</f>
        <v>DSU</v>
      </c>
      <c r="H70" s="132" t="str">
        <f>IF('1) Signal List'!H70="","",'1) Signal List'!H70)</f>
        <v xml:space="preserve">N/A </v>
      </c>
      <c r="I70" s="137"/>
    </row>
    <row r="71" spans="1:9" ht="14.25" customHeight="1" x14ac:dyDescent="0.2">
      <c r="A71" s="85" t="str">
        <f>IF('1) Signal List'!A71="","",'1) Signal List'!A71)</f>
        <v>D14</v>
      </c>
      <c r="B71" s="86" t="str">
        <f>IF('1) Signal List'!B71="","",'1) Signal List'!B71)</f>
        <v>Demand Reduction from site MW, DDDDDD #4</v>
      </c>
      <c r="C71" s="86" t="str">
        <f>IF('1) Signal List'!C71="","",'1) Signal List'!C71)</f>
        <v>0-10</v>
      </c>
      <c r="D71" s="86" t="str">
        <f>IF('1) Signal List'!D71="","",'1) Signal List'!D71)</f>
        <v>mA</v>
      </c>
      <c r="E71" s="87" t="str">
        <f>IF('1) Signal List'!E71="","",'1) Signal List'!E71)</f>
        <v>0-12</v>
      </c>
      <c r="F71" s="86" t="str">
        <f>IF('1) Signal List'!F71="","",'1) Signal List'!F71)</f>
        <v>MW</v>
      </c>
      <c r="G71" s="92" t="str">
        <f>IF('1) Signal List'!G71="","",'1) Signal List'!G71)</f>
        <v>DSU</v>
      </c>
      <c r="H71" s="233" t="str">
        <f>IF('1) Signal List'!H71="","",'1) Signal List'!H71)</f>
        <v xml:space="preserve">N/A </v>
      </c>
      <c r="I71" s="137"/>
    </row>
    <row r="72" spans="1:9" ht="14.25" customHeight="1" x14ac:dyDescent="0.2">
      <c r="A72" s="85" t="str">
        <f>IF('1) Signal List'!A72="","",'1) Signal List'!A72)</f>
        <v/>
      </c>
      <c r="B72" s="569" t="str">
        <f>IF('1) Signal List'!B72="","",'1) Signal List'!B72)</f>
        <v/>
      </c>
      <c r="C72" s="566"/>
      <c r="D72" s="566"/>
      <c r="E72" s="566"/>
      <c r="F72" s="610"/>
      <c r="G72" s="92" t="str">
        <f>IF('1) Signal List'!G72="","",'1) Signal List'!G72)</f>
        <v/>
      </c>
      <c r="H72" s="316" t="str">
        <f>IF('1) Signal List'!H72="","",'1) Signal List'!H72)</f>
        <v/>
      </c>
      <c r="I72" s="137"/>
    </row>
    <row r="73" spans="1:9" ht="14.25" customHeight="1" x14ac:dyDescent="0.25">
      <c r="A73" s="85" t="str">
        <f>IF('1) Signal List'!A73="","",'1) Signal List'!A73)</f>
        <v/>
      </c>
      <c r="B73" s="86" t="str">
        <f>IF('1) Signal List'!B73="","",'1) Signal List'!B73)</f>
        <v>Recommended cable 25-pair cable: 25 x 2 x 0.6sqmm TP, stranded, individually screened pairs. Screens to be terminated by IPP.</v>
      </c>
      <c r="C73" s="86" t="str">
        <f>IF('1) Signal List'!C73="","",'1) Signal List'!C73)</f>
        <v/>
      </c>
      <c r="D73" s="86" t="str">
        <f>IF('1) Signal List'!D73="","",'1) Signal List'!D73)</f>
        <v/>
      </c>
      <c r="E73" s="87" t="str">
        <f>IF('1) Signal List'!E73="","",'1) Signal List'!E73)</f>
        <v/>
      </c>
      <c r="F73" s="86" t="str">
        <f>IF('1) Signal List'!F73="","",'1) Signal List'!F73)</f>
        <v/>
      </c>
      <c r="G73" s="91" t="str">
        <f>IF('1) Signal List'!G73="","",'1) Signal List'!G73)</f>
        <v/>
      </c>
      <c r="H73" s="131" t="str">
        <f>IF('1) Signal List'!H73="","",'1) Signal List'!H73)</f>
        <v/>
      </c>
      <c r="I73" s="232"/>
    </row>
    <row r="74" spans="1:9" ht="15.75" thickBot="1" x14ac:dyDescent="0.3">
      <c r="A74" s="80" t="str">
        <f>IF('1) Signal List'!A74="","",'1) Signal List'!A74)</f>
        <v>ETIE Ref</v>
      </c>
      <c r="B74" s="81" t="str">
        <f>IF('1) Signal List'!B74="","",'1) Signal List'!B74)</f>
        <v>Digital Output Signals (from EirGrid)</v>
      </c>
      <c r="C74" s="100" t="str">
        <f>IF('1) Signal List'!C74="","",'1) Signal List'!C74)</f>
        <v/>
      </c>
      <c r="D74" s="82" t="str">
        <f>IF('1) Signal List'!D74="","",'1) Signal List'!D74)</f>
        <v/>
      </c>
      <c r="E74" s="83" t="str">
        <f>IF('1) Signal List'!E74="","",'1) Signal List'!E74)</f>
        <v/>
      </c>
      <c r="F74" s="82" t="str">
        <f>IF('1) Signal List'!F74="","",'1) Signal List'!F74)</f>
        <v/>
      </c>
      <c r="G74" s="84" t="str">
        <f>IF('1) Signal List'!G74="","",'1) Signal List'!G74)</f>
        <v>Provided to</v>
      </c>
      <c r="H74" s="84" t="str">
        <f>IF('1) Signal List'!H74="","",'1) Signal List'!H74)</f>
        <v>TSO Pass-through to</v>
      </c>
      <c r="I74" s="136"/>
    </row>
    <row r="75" spans="1:9" ht="14.25" customHeight="1" thickTop="1" x14ac:dyDescent="0.25">
      <c r="A75" s="85" t="str">
        <f>IF('1) Signal List'!A75="","",'1) Signal List'!A75)</f>
        <v/>
      </c>
      <c r="B75" s="86" t="str">
        <f>IF('1) Signal List'!B75="","",'1) Signal List'!B75)</f>
        <v/>
      </c>
      <c r="C75" s="101" t="str">
        <f>IF('1) Signal List'!C75="","",'1) Signal List'!C75)</f>
        <v/>
      </c>
      <c r="D75" s="86" t="str">
        <f>IF('1) Signal List'!D75="","",'1) Signal List'!D75)</f>
        <v/>
      </c>
      <c r="E75" s="87" t="str">
        <f>IF('1) Signal List'!E75="","",'1) Signal List'!E75)</f>
        <v/>
      </c>
      <c r="F75" s="86" t="str">
        <f>IF('1) Signal List'!F75="","",'1) Signal List'!F75)</f>
        <v/>
      </c>
      <c r="G75" s="88" t="str">
        <f>IF('1) Signal List'!G75="","",'1) Signal List'!G75)</f>
        <v/>
      </c>
      <c r="H75" s="129" t="str">
        <f>IF('1) Signal List'!H75="","",'1) Signal List'!H75)</f>
        <v/>
      </c>
      <c r="I75" s="138"/>
    </row>
    <row r="76" spans="1:9" ht="14.25" customHeight="1" x14ac:dyDescent="0.25">
      <c r="A76" s="85" t="str">
        <f>IF('1) Signal List'!A76="","",'1) Signal List'!A76)</f>
        <v/>
      </c>
      <c r="B76" s="90" t="str">
        <f>IF('1) Signal List'!B76="","",'1) Signal List'!B76)</f>
        <v>Double Command Outputs</v>
      </c>
      <c r="C76" s="566" t="str">
        <f>IF('1) Signal List'!C76="","",'1) Signal List'!C76)</f>
        <v>(each individual relay output identified separately)</v>
      </c>
      <c r="D76" s="549"/>
      <c r="E76" s="549"/>
      <c r="F76" s="550"/>
      <c r="G76" s="91" t="str">
        <f>IF('1) Signal List'!G76="","",'1) Signal List'!G76)</f>
        <v/>
      </c>
      <c r="H76" s="131" t="str">
        <f>IF('1) Signal List'!H76="","",'1) Signal List'!H76)</f>
        <v/>
      </c>
      <c r="I76" s="140"/>
    </row>
    <row r="77" spans="1:9" ht="14.25" customHeight="1" x14ac:dyDescent="0.25">
      <c r="A77" s="85" t="str">
        <f>IF('1) Signal List'!A77="","",'1) Signal List'!A77)</f>
        <v/>
      </c>
      <c r="B77" s="269" t="str">
        <f>IF('1) Signal List'!B77="","",'1) Signal List'!B77)</f>
        <v>Digital Output Signals from EirGrid to WTG System</v>
      </c>
      <c r="C77" s="101" t="str">
        <f>IF('1) Signal List'!C77="","",'1) Signal List'!C77)</f>
        <v/>
      </c>
      <c r="D77" s="86" t="str">
        <f>IF('1) Signal List'!D77="","",'1) Signal List'!D77)</f>
        <v/>
      </c>
      <c r="E77" s="87" t="str">
        <f>IF('1) Signal List'!E77="","",'1) Signal List'!E77)</f>
        <v/>
      </c>
      <c r="F77" s="86" t="str">
        <f>IF('1) Signal List'!F77="","",'1) Signal List'!F77)</f>
        <v/>
      </c>
      <c r="G77" s="91" t="str">
        <f>IF('1) Signal List'!G77="","",'1) Signal List'!G77)</f>
        <v/>
      </c>
      <c r="H77" s="131" t="str">
        <f>IF('1) Signal List'!H77="","",'1) Signal List'!H77)</f>
        <v/>
      </c>
      <c r="I77" s="191"/>
    </row>
    <row r="78" spans="1:9" ht="14.25" customHeight="1" x14ac:dyDescent="0.2">
      <c r="A78" s="85" t="str">
        <f>IF('1) Signal List'!A78="","",'1) Signal List'!A78)</f>
        <v/>
      </c>
      <c r="B78" s="130" t="str">
        <f>IF('1) Signal List'!B78="","",'1) Signal List'!B78)</f>
        <v/>
      </c>
      <c r="C78" s="86" t="str">
        <f>IF('1) Signal List'!C78="","",'1) Signal List'!C78)</f>
        <v/>
      </c>
      <c r="D78" s="86" t="str">
        <f>IF('1) Signal List'!D78="","",'1) Signal List'!D78)</f>
        <v/>
      </c>
      <c r="E78" s="95" t="str">
        <f>IF('1) Signal List'!E78="","",'1) Signal List'!E78)</f>
        <v/>
      </c>
      <c r="F78" s="86" t="str">
        <f>IF('1) Signal List'!F78="","",'1) Signal List'!F78)</f>
        <v/>
      </c>
      <c r="G78" s="92" t="str">
        <f>IF('1) Signal List'!G78="","",'1) Signal List'!G78)</f>
        <v/>
      </c>
      <c r="H78" s="132" t="str">
        <f>IF('1) Signal List'!H78="","",'1) Signal List'!H78)</f>
        <v/>
      </c>
      <c r="I78" s="191"/>
    </row>
    <row r="79" spans="1:9" ht="14.25" customHeight="1" x14ac:dyDescent="0.2">
      <c r="A79" s="85" t="str">
        <f>IF('1) Signal List'!A79="","",'1) Signal List'!A79)</f>
        <v/>
      </c>
      <c r="B79" s="130" t="str">
        <f>IF('1) Signal List'!B79="","",'1) Signal List'!B79)</f>
        <v/>
      </c>
      <c r="C79" s="86" t="str">
        <f>IF('1) Signal List'!C79="","",'1) Signal List'!C79)</f>
        <v/>
      </c>
      <c r="D79" s="86" t="str">
        <f>IF('1) Signal List'!D79="","",'1) Signal List'!D79)</f>
        <v/>
      </c>
      <c r="E79" s="95" t="str">
        <f>IF('1) Signal List'!E79="","",'1) Signal List'!E79)</f>
        <v/>
      </c>
      <c r="F79" s="86" t="str">
        <f>IF('1) Signal List'!F79="","",'1) Signal List'!F79)</f>
        <v/>
      </c>
      <c r="G79" s="92" t="str">
        <f>IF('1) Signal List'!G79="","",'1) Signal List'!G79)</f>
        <v/>
      </c>
      <c r="H79" s="132" t="str">
        <f>IF('1) Signal List'!H79="","",'1) Signal List'!H79)</f>
        <v/>
      </c>
      <c r="I79" s="191"/>
    </row>
    <row r="80" spans="1:9" ht="14.25" customHeight="1" x14ac:dyDescent="0.2">
      <c r="A80" s="85" t="str">
        <f>IF('1) Signal List'!A80="","",'1) Signal List'!A80)</f>
        <v/>
      </c>
      <c r="B80" s="86" t="str">
        <f>IF('1) Signal List'!B80="","",'1) Signal List'!B80)</f>
        <v/>
      </c>
      <c r="C80" s="86" t="str">
        <f>IF('1) Signal List'!C80="","",'1) Signal List'!C80)</f>
        <v/>
      </c>
      <c r="D80" s="86" t="str">
        <f>IF('1) Signal List'!D80="","",'1) Signal List'!D80)</f>
        <v/>
      </c>
      <c r="E80" s="95" t="str">
        <f>IF('1) Signal List'!E80="","",'1) Signal List'!E80)</f>
        <v/>
      </c>
      <c r="F80" s="86" t="str">
        <f>IF('1) Signal List'!F80="","",'1) Signal List'!F80)</f>
        <v/>
      </c>
      <c r="G80" s="92" t="str">
        <f>IF('1) Signal List'!G80="","",'1) Signal List'!G80)</f>
        <v/>
      </c>
      <c r="H80" s="132" t="str">
        <f>IF('1) Signal List'!H80="","",'1) Signal List'!H80)</f>
        <v/>
      </c>
      <c r="I80" s="191"/>
    </row>
    <row r="81" spans="1:9" ht="14.25" customHeight="1" x14ac:dyDescent="0.2">
      <c r="A81" s="85" t="str">
        <f>IF('1) Signal List'!A81="","",'1) Signal List'!A81)</f>
        <v/>
      </c>
      <c r="B81" s="86" t="str">
        <f>IF('1) Signal List'!B81="","",'1) Signal List'!B81)</f>
        <v/>
      </c>
      <c r="C81" s="86" t="str">
        <f>IF('1) Signal List'!C81="","",'1) Signal List'!C81)</f>
        <v/>
      </c>
      <c r="D81" s="86" t="str">
        <f>IF('1) Signal List'!D81="","",'1) Signal List'!D81)</f>
        <v/>
      </c>
      <c r="E81" s="95" t="str">
        <f>IF('1) Signal List'!E81="","",'1) Signal List'!E81)</f>
        <v/>
      </c>
      <c r="F81" s="86" t="str">
        <f>IF('1) Signal List'!F81="","",'1) Signal List'!F81)</f>
        <v/>
      </c>
      <c r="G81" s="92" t="str">
        <f>IF('1) Signal List'!G81="","",'1) Signal List'!G81)</f>
        <v/>
      </c>
      <c r="H81" s="132" t="str">
        <f>IF('1) Signal List'!H81="","",'1) Signal List'!H81)</f>
        <v/>
      </c>
      <c r="I81" s="191"/>
    </row>
    <row r="82" spans="1:9" ht="14.25" customHeight="1" x14ac:dyDescent="0.2">
      <c r="A82" s="85" t="str">
        <f>IF('1) Signal List'!A82="","",'1) Signal List'!A82)</f>
        <v/>
      </c>
      <c r="B82" s="86" t="str">
        <f>IF('1) Signal List'!B82="","",'1) Signal List'!B82)</f>
        <v/>
      </c>
      <c r="C82" s="86" t="str">
        <f>IF('1) Signal List'!C82="","",'1) Signal List'!C82)</f>
        <v/>
      </c>
      <c r="D82" s="86" t="str">
        <f>IF('1) Signal List'!D82="","",'1) Signal List'!D82)</f>
        <v/>
      </c>
      <c r="E82" s="95" t="str">
        <f>IF('1) Signal List'!E82="","",'1) Signal List'!E82)</f>
        <v/>
      </c>
      <c r="F82" s="86" t="str">
        <f>IF('1) Signal List'!F82="","",'1) Signal List'!F82)</f>
        <v/>
      </c>
      <c r="G82" s="92" t="str">
        <f>IF('1) Signal List'!G82="","",'1) Signal List'!G82)</f>
        <v/>
      </c>
      <c r="H82" s="132" t="str">
        <f>IF('1) Signal List'!H82="","",'1) Signal List'!H82)</f>
        <v/>
      </c>
      <c r="I82" s="191"/>
    </row>
    <row r="83" spans="1:9" ht="14.25" customHeight="1" x14ac:dyDescent="0.2">
      <c r="A83" s="85" t="str">
        <f>IF('1) Signal List'!A83="","",'1) Signal List'!A83)</f>
        <v/>
      </c>
      <c r="B83" s="86" t="str">
        <f>IF('1) Signal List'!B83="","",'1) Signal List'!B83)</f>
        <v/>
      </c>
      <c r="C83" s="86" t="str">
        <f>IF('1) Signal List'!C83="","",'1) Signal List'!C83)</f>
        <v/>
      </c>
      <c r="D83" s="86" t="str">
        <f>IF('1) Signal List'!D83="","",'1) Signal List'!D83)</f>
        <v/>
      </c>
      <c r="E83" s="95" t="str">
        <f>IF('1) Signal List'!E83="","",'1) Signal List'!E83)</f>
        <v/>
      </c>
      <c r="F83" s="86" t="str">
        <f>IF('1) Signal List'!F83="","",'1) Signal List'!F83)</f>
        <v/>
      </c>
      <c r="G83" s="92" t="str">
        <f>IF('1) Signal List'!G83="","",'1) Signal List'!G83)</f>
        <v/>
      </c>
      <c r="H83" s="132" t="str">
        <f>IF('1) Signal List'!H83="","",'1) Signal List'!H83)</f>
        <v/>
      </c>
      <c r="I83" s="191"/>
    </row>
    <row r="84" spans="1:9" ht="14.25" customHeight="1" x14ac:dyDescent="0.25">
      <c r="A84" s="85" t="str">
        <f>IF('1) Signal List'!A84="","",'1) Signal List'!A84)</f>
        <v/>
      </c>
      <c r="B84" s="86" t="str">
        <f>IF('1) Signal List'!B84="","",'1) Signal List'!B84)</f>
        <v/>
      </c>
      <c r="C84" s="86" t="str">
        <f>IF('1) Signal List'!C84="","",'1) Signal List'!C84)</f>
        <v/>
      </c>
      <c r="D84" s="86" t="str">
        <f>IF('1) Signal List'!D84="","",'1) Signal List'!D84)</f>
        <v/>
      </c>
      <c r="E84" s="95" t="str">
        <f>IF('1) Signal List'!E84="","",'1) Signal List'!E84)</f>
        <v/>
      </c>
      <c r="F84" s="86" t="str">
        <f>IF('1) Signal List'!F84="","",'1) Signal List'!F84)</f>
        <v/>
      </c>
      <c r="G84" s="91" t="str">
        <f>IF('1) Signal List'!G84="","",'1) Signal List'!G84)</f>
        <v/>
      </c>
      <c r="H84" s="131" t="str">
        <f>IF('1) Signal List'!H84="","",'1) Signal List'!H84)</f>
        <v/>
      </c>
      <c r="I84" s="191"/>
    </row>
    <row r="85" spans="1:9" ht="14.25" customHeight="1" x14ac:dyDescent="0.25">
      <c r="A85" s="85" t="str">
        <f>IF('1) Signal List'!A85="","",'1) Signal List'!A85)</f>
        <v/>
      </c>
      <c r="B85" s="269" t="str">
        <f>IF('1) Signal List'!B85="","",'1) Signal List'!B85)</f>
        <v>Digital Output Signals from EirGrid to DSU Control System</v>
      </c>
      <c r="C85" s="86" t="str">
        <f>IF('1) Signal List'!C85="","",'1) Signal List'!C85)</f>
        <v/>
      </c>
      <c r="D85" s="86" t="str">
        <f>IF('1) Signal List'!D85="","",'1) Signal List'!D85)</f>
        <v/>
      </c>
      <c r="E85" s="95" t="str">
        <f>IF('1) Signal List'!E85="","",'1) Signal List'!E85)</f>
        <v/>
      </c>
      <c r="F85" s="86" t="str">
        <f>IF('1) Signal List'!F85="","",'1) Signal List'!F85)</f>
        <v/>
      </c>
      <c r="G85" s="91" t="str">
        <f>IF('1) Signal List'!G85="","",'1) Signal List'!G85)</f>
        <v/>
      </c>
      <c r="H85" s="131" t="str">
        <f>IF('1) Signal List'!H85="","",'1) Signal List'!H85)</f>
        <v/>
      </c>
      <c r="I85" s="139"/>
    </row>
    <row r="86" spans="1:9" ht="14.25" customHeight="1" x14ac:dyDescent="0.2">
      <c r="A86" s="85" t="str">
        <f>IF('1) Signal List'!A86="","",'1) Signal List'!A86)</f>
        <v>F1</v>
      </c>
      <c r="B86" s="86" t="str">
        <f>IF('1) Signal List'!B86="","",'1) Signal List'!B86)</f>
        <v>DSU Amber Alert</v>
      </c>
      <c r="C86" s="93" t="str">
        <f>IF('1) Signal List'!C86="","",'1) Signal List'!C86)</f>
        <v/>
      </c>
      <c r="D86" s="94" t="str">
        <f>IF('1) Signal List'!D86="","",'1) Signal List'!D86)</f>
        <v>off</v>
      </c>
      <c r="E86" s="95" t="str">
        <f>IF('1) Signal List'!E86="","",'1) Signal List'!E86)</f>
        <v>pulse</v>
      </c>
      <c r="F86" s="86" t="str">
        <f>IF('1) Signal List'!F86="","",'1) Signal List'!F86)</f>
        <v>0.5 seconds</v>
      </c>
      <c r="G86" s="92" t="str">
        <f>IF('1) Signal List'!G86="","",'1) Signal List'!G86)</f>
        <v>DSU</v>
      </c>
      <c r="H86" s="132" t="str">
        <f>IF('1) Signal List'!H86="","",'1) Signal List'!H86)</f>
        <v xml:space="preserve">N/A </v>
      </c>
      <c r="I86" s="137"/>
    </row>
    <row r="87" spans="1:9" ht="14.25" customHeight="1" x14ac:dyDescent="0.2">
      <c r="A87" s="85" t="str">
        <f>IF('1) Signal List'!A87="","",'1) Signal List'!A87)</f>
        <v>F2</v>
      </c>
      <c r="B87" s="86" t="str">
        <f>IF('1) Signal List'!B87="","",'1) Signal List'!B87)</f>
        <v>DSU Amber Alert</v>
      </c>
      <c r="C87" s="93" t="str">
        <f>IF('1) Signal List'!C87="","",'1) Signal List'!C87)</f>
        <v/>
      </c>
      <c r="D87" s="94" t="str">
        <f>IF('1) Signal List'!D87="","",'1) Signal List'!D87)</f>
        <v xml:space="preserve">on </v>
      </c>
      <c r="E87" s="95" t="str">
        <f>IF('1) Signal List'!E87="","",'1) Signal List'!E87)</f>
        <v>pulse</v>
      </c>
      <c r="F87" s="86" t="str">
        <f>IF('1) Signal List'!F87="","",'1) Signal List'!F87)</f>
        <v>0.5 seconds</v>
      </c>
      <c r="G87" s="92" t="str">
        <f>IF('1) Signal List'!G87="","",'1) Signal List'!G87)</f>
        <v>DSU</v>
      </c>
      <c r="H87" s="132" t="str">
        <f>IF('1) Signal List'!H87="","",'1) Signal List'!H87)</f>
        <v xml:space="preserve">N/A </v>
      </c>
      <c r="I87" s="137"/>
    </row>
    <row r="88" spans="1:9" ht="14.25" customHeight="1" x14ac:dyDescent="0.2">
      <c r="A88" s="85" t="str">
        <f>IF('1) Signal List'!A88="","",'1) Signal List'!A88)</f>
        <v>F3</v>
      </c>
      <c r="B88" s="86" t="str">
        <f>IF('1) Signal List'!B88="","",'1) Signal List'!B88)</f>
        <v>DSU Red Alert</v>
      </c>
      <c r="C88" s="93" t="str">
        <f>IF('1) Signal List'!C88="","",'1) Signal List'!C88)</f>
        <v/>
      </c>
      <c r="D88" s="288" t="str">
        <f>IF('1) Signal List'!D88="","",'1) Signal List'!D88)</f>
        <v>off</v>
      </c>
      <c r="E88" s="95" t="str">
        <f>IF('1) Signal List'!E88="","",'1) Signal List'!E88)</f>
        <v>pulse</v>
      </c>
      <c r="F88" s="86" t="str">
        <f>IF('1) Signal List'!F88="","",'1) Signal List'!F88)</f>
        <v>0.5 seconds</v>
      </c>
      <c r="G88" s="92" t="str">
        <f>IF('1) Signal List'!G88="","",'1) Signal List'!G88)</f>
        <v>DSU</v>
      </c>
      <c r="H88" s="287" t="str">
        <f>IF('1) Signal List'!H88="","",'1) Signal List'!H88)</f>
        <v xml:space="preserve">N/A </v>
      </c>
      <c r="I88" s="137"/>
    </row>
    <row r="89" spans="1:9" ht="14.25" customHeight="1" x14ac:dyDescent="0.2">
      <c r="A89" s="85" t="str">
        <f>IF('1) Signal List'!A89="","",'1) Signal List'!A89)</f>
        <v>F4</v>
      </c>
      <c r="B89" s="86" t="str">
        <f>IF('1) Signal List'!B89="","",'1) Signal List'!B89)</f>
        <v>DSU Red Alert</v>
      </c>
      <c r="C89" s="93" t="str">
        <f>IF('1) Signal List'!C89="","",'1) Signal List'!C89)</f>
        <v/>
      </c>
      <c r="D89" s="288" t="str">
        <f>IF('1) Signal List'!D89="","",'1) Signal List'!D89)</f>
        <v xml:space="preserve">on </v>
      </c>
      <c r="E89" s="95" t="str">
        <f>IF('1) Signal List'!E89="","",'1) Signal List'!E89)</f>
        <v>pulse</v>
      </c>
      <c r="F89" s="86" t="str">
        <f>IF('1) Signal List'!F89="","",'1) Signal List'!F89)</f>
        <v>0.5 seconds</v>
      </c>
      <c r="G89" s="92" t="str">
        <f>IF('1) Signal List'!G89="","",'1) Signal List'!G89)</f>
        <v>DSU</v>
      </c>
      <c r="H89" s="287" t="str">
        <f>IF('1) Signal List'!H89="","",'1) Signal List'!H89)</f>
        <v xml:space="preserve">N/A </v>
      </c>
      <c r="I89" s="137"/>
    </row>
    <row r="90" spans="1:9" ht="14.25" customHeight="1" x14ac:dyDescent="0.2">
      <c r="A90" s="85" t="str">
        <f>IF('1) Signal List'!A90="","",'1) Signal List'!A90)</f>
        <v>F5</v>
      </c>
      <c r="B90" s="86" t="str">
        <f>IF('1) Signal List'!B90="","",'1) Signal List'!B90)</f>
        <v>DSU Blue Alert</v>
      </c>
      <c r="C90" s="93" t="str">
        <f>IF('1) Signal List'!C90="","",'1) Signal List'!C90)</f>
        <v/>
      </c>
      <c r="D90" s="294" t="str">
        <f>IF('1) Signal List'!D90="","",'1) Signal List'!D90)</f>
        <v xml:space="preserve">off </v>
      </c>
      <c r="E90" s="95" t="str">
        <f>IF('1) Signal List'!E90="","",'1) Signal List'!E90)</f>
        <v>pulse</v>
      </c>
      <c r="F90" s="86" t="str">
        <f>IF('1) Signal List'!F90="","",'1) Signal List'!F90)</f>
        <v>0.5 seconds</v>
      </c>
      <c r="G90" s="92" t="str">
        <f>IF('1) Signal List'!G90="","",'1) Signal List'!G90)</f>
        <v>DSU</v>
      </c>
      <c r="H90" s="293" t="str">
        <f>IF('1) Signal List'!H90="","",'1) Signal List'!H90)</f>
        <v xml:space="preserve">N/A </v>
      </c>
      <c r="I90" s="137"/>
    </row>
    <row r="91" spans="1:9" ht="14.25" customHeight="1" x14ac:dyDescent="0.2">
      <c r="A91" s="85" t="str">
        <f>IF('1) Signal List'!A91="","",'1) Signal List'!A91)</f>
        <v>F6</v>
      </c>
      <c r="B91" s="86" t="str">
        <f>IF('1) Signal List'!B91="","",'1) Signal List'!B91)</f>
        <v>DSU Blue Alert</v>
      </c>
      <c r="C91" s="93" t="str">
        <f>IF('1) Signal List'!C91="","",'1) Signal List'!C91)</f>
        <v/>
      </c>
      <c r="D91" s="294" t="str">
        <f>IF('1) Signal List'!D91="","",'1) Signal List'!D91)</f>
        <v xml:space="preserve">on </v>
      </c>
      <c r="E91" s="95" t="str">
        <f>IF('1) Signal List'!E91="","",'1) Signal List'!E91)</f>
        <v>pulse</v>
      </c>
      <c r="F91" s="86" t="str">
        <f>IF('1) Signal List'!F91="","",'1) Signal List'!F91)</f>
        <v>0.5 seconds</v>
      </c>
      <c r="G91" s="92" t="str">
        <f>IF('1) Signal List'!G91="","",'1) Signal List'!G91)</f>
        <v>DSU</v>
      </c>
      <c r="H91" s="293" t="str">
        <f>IF('1) Signal List'!H91="","",'1) Signal List'!H91)</f>
        <v xml:space="preserve">N/A </v>
      </c>
      <c r="I91" s="137"/>
    </row>
    <row r="92" spans="1:9" ht="14.25" customHeight="1" x14ac:dyDescent="0.25">
      <c r="A92" s="99" t="str">
        <f>IF('1) Signal List'!A92="","",'1) Signal List'!A92)</f>
        <v/>
      </c>
      <c r="B92" s="86" t="str">
        <f>IF('1) Signal List'!B92="","",'1) Signal List'!B92)</f>
        <v/>
      </c>
      <c r="C92" s="86" t="str">
        <f>IF('1) Signal List'!C92="","",'1) Signal List'!C92)</f>
        <v/>
      </c>
      <c r="D92" s="86" t="str">
        <f>IF('1) Signal List'!D92="","",'1) Signal List'!D92)</f>
        <v/>
      </c>
      <c r="E92" s="95" t="str">
        <f>IF('1) Signal List'!E92="","",'1) Signal List'!E92)</f>
        <v/>
      </c>
      <c r="F92" s="86" t="str">
        <f>IF('1) Signal List'!F92="","",'1) Signal List'!F92)</f>
        <v/>
      </c>
      <c r="G92" s="91" t="str">
        <f>IF('1) Signal List'!G92="","",'1) Signal List'!G92)</f>
        <v/>
      </c>
      <c r="H92" s="131" t="str">
        <f>IF('1) Signal List'!H92="","",'1) Signal List'!H92)</f>
        <v/>
      </c>
      <c r="I92" s="138"/>
    </row>
    <row r="93" spans="1:9" ht="14.25" customHeight="1" x14ac:dyDescent="0.25">
      <c r="A93" s="85" t="str">
        <f>IF('1) Signal List'!A93="","",'1) Signal List'!A93)</f>
        <v/>
      </c>
      <c r="B93" s="90" t="str">
        <f>IF('1) Signal List'!B93="","",'1) Signal List'!B93)</f>
        <v>Single Command Outputs</v>
      </c>
      <c r="C93" s="86" t="str">
        <f>IF('1) Signal List'!C93="","",'1) Signal List'!C93)</f>
        <v/>
      </c>
      <c r="D93" s="86" t="str">
        <f>IF('1) Signal List'!D93="","",'1) Signal List'!D93)</f>
        <v/>
      </c>
      <c r="E93" s="95" t="str">
        <f>IF('1) Signal List'!E93="","",'1) Signal List'!E93)</f>
        <v/>
      </c>
      <c r="F93" s="86" t="str">
        <f>IF('1) Signal List'!F93="","",'1) Signal List'!F93)</f>
        <v/>
      </c>
      <c r="G93" s="91" t="str">
        <f>IF('1) Signal List'!G93="","",'1) Signal List'!G93)</f>
        <v/>
      </c>
      <c r="H93" s="131" t="str">
        <f>IF('1) Signal List'!H93="","",'1) Signal List'!H93)</f>
        <v/>
      </c>
      <c r="I93" s="140"/>
    </row>
    <row r="94" spans="1:9" s="38" customFormat="1" ht="14.25" customHeight="1" x14ac:dyDescent="0.25">
      <c r="A94" s="99" t="str">
        <f>IF('1) Signal List'!A94="","",'1) Signal List'!A94)</f>
        <v/>
      </c>
      <c r="B94" s="269" t="str">
        <f>IF('1) Signal List'!B94="","",'1) Signal List'!B94)</f>
        <v>Digital Output Signals from EirGrid to DSU Control System</v>
      </c>
      <c r="C94" s="86" t="str">
        <f>IF('1) Signal List'!C94="","",'1) Signal List'!C94)</f>
        <v/>
      </c>
      <c r="D94" s="86" t="str">
        <f>IF('1) Signal List'!D94="","",'1) Signal List'!D94)</f>
        <v/>
      </c>
      <c r="E94" s="95" t="str">
        <f>IF('1) Signal List'!E94="","",'1) Signal List'!E94)</f>
        <v/>
      </c>
      <c r="F94" s="86" t="str">
        <f>IF('1) Signal List'!F94="","",'1) Signal List'!F94)</f>
        <v/>
      </c>
      <c r="G94" s="91" t="str">
        <f>IF('1) Signal List'!G94="","",'1) Signal List'!G94)</f>
        <v/>
      </c>
      <c r="H94" s="131" t="str">
        <f>IF('1) Signal List'!H94="","",'1) Signal List'!H94)</f>
        <v/>
      </c>
      <c r="I94" s="191"/>
    </row>
    <row r="95" spans="1:9" ht="14.25" customHeight="1" x14ac:dyDescent="0.2">
      <c r="A95" s="85" t="str">
        <f>IF('1) Signal List'!A95="","",'1) Signal List'!A95)</f>
        <v/>
      </c>
      <c r="B95" s="130" t="str">
        <f>IF('1) Signal List'!B95="","",'1) Signal List'!B95)</f>
        <v/>
      </c>
      <c r="C95" s="86" t="str">
        <f>IF('1) Signal List'!C95="","",'1) Signal List'!C95)</f>
        <v/>
      </c>
      <c r="D95" s="86" t="str">
        <f>IF('1) Signal List'!D95="","",'1) Signal List'!D95)</f>
        <v/>
      </c>
      <c r="E95" s="95" t="str">
        <f>IF('1) Signal List'!E95="","",'1) Signal List'!E95)</f>
        <v/>
      </c>
      <c r="F95" s="86" t="str">
        <f>IF('1) Signal List'!F95="","",'1) Signal List'!F95)</f>
        <v/>
      </c>
      <c r="G95" s="92" t="str">
        <f>IF('1) Signal List'!G95="","",'1) Signal List'!G95)</f>
        <v/>
      </c>
      <c r="H95" s="132" t="str">
        <f>IF('1) Signal List'!H95="","",'1) Signal List'!H95)</f>
        <v/>
      </c>
      <c r="I95" s="191"/>
    </row>
    <row r="96" spans="1:9" ht="14.25" customHeight="1" x14ac:dyDescent="0.2">
      <c r="A96" s="85"/>
      <c r="B96" s="130"/>
      <c r="C96" s="86"/>
      <c r="D96" s="86"/>
      <c r="E96" s="95"/>
      <c r="F96" s="86"/>
      <c r="G96" s="92"/>
      <c r="H96" s="233"/>
      <c r="I96" s="191"/>
    </row>
    <row r="97" spans="1:10" ht="14.25" customHeight="1" x14ac:dyDescent="0.2">
      <c r="A97" s="85" t="str">
        <f>IF('1) Signal List'!A97="","",'1) Signal List'!A97)</f>
        <v/>
      </c>
      <c r="B97" s="548" t="str">
        <f>IF('1) Signal List'!B97="","",'1) Signal List'!B97)</f>
        <v>Recommended Cable 15-pair Screened Cable : 15 x 2 x 0.6sqmm, Twisted-Pair ( TP).</v>
      </c>
      <c r="C97" s="549"/>
      <c r="D97" s="549"/>
      <c r="E97" s="549"/>
      <c r="F97" s="550"/>
      <c r="G97" s="92" t="str">
        <f>IF('1) Signal List'!G97="","",'1) Signal List'!G97)</f>
        <v/>
      </c>
      <c r="H97" s="132" t="str">
        <f>IF('1) Signal List'!H97="","",'1) Signal List'!H97)</f>
        <v/>
      </c>
      <c r="I97" s="191"/>
    </row>
    <row r="98" spans="1:10" ht="14.25" customHeight="1" x14ac:dyDescent="0.2">
      <c r="A98" s="85"/>
      <c r="B98" s="264"/>
      <c r="C98" s="267"/>
      <c r="D98" s="267"/>
      <c r="E98" s="267"/>
      <c r="F98" s="267"/>
      <c r="G98" s="268"/>
      <c r="H98" s="268"/>
      <c r="I98" s="191"/>
      <c r="J98" s="307"/>
    </row>
    <row r="99" spans="1:10" ht="14.25" customHeight="1" x14ac:dyDescent="0.25">
      <c r="A99" s="85" t="str">
        <f>IF('1) Signal List'!A99="","",'1) Signal List'!A99)</f>
        <v/>
      </c>
      <c r="B99" s="86" t="str">
        <f>IF('1) Signal List'!B99="","",'1) Signal List'!B99)</f>
        <v/>
      </c>
      <c r="C99" s="86" t="str">
        <f>IF('1) Signal List'!C99="","",'1) Signal List'!C99)</f>
        <v/>
      </c>
      <c r="D99" s="86" t="str">
        <f>IF('1) Signal List'!D99="","",'1) Signal List'!D99)</f>
        <v/>
      </c>
      <c r="E99" s="87" t="str">
        <f>IF('1) Signal List'!E99="","",'1) Signal List'!E99)</f>
        <v/>
      </c>
      <c r="F99" s="86" t="str">
        <f>IF('1) Signal List'!F99="","",'1) Signal List'!F99)</f>
        <v/>
      </c>
      <c r="G99" s="91" t="str">
        <f>IF('1) Signal List'!G99="","",'1) Signal List'!G99)</f>
        <v/>
      </c>
      <c r="H99" s="131" t="str">
        <f>IF('1) Signal List'!H99="","",'1) Signal List'!H99)</f>
        <v/>
      </c>
      <c r="I99" s="191"/>
    </row>
    <row r="100" spans="1:10" ht="15.75" thickBot="1" x14ac:dyDescent="0.3">
      <c r="A100" s="80" t="str">
        <f>IF('1) Signal List'!A100="","",'1) Signal List'!A100)</f>
        <v>ETIE Ref</v>
      </c>
      <c r="B100" s="81" t="str">
        <f>IF('1) Signal List'!B100="","",'1) Signal List'!B100)</f>
        <v>Analogue Output Signals (from EirGrid)</v>
      </c>
      <c r="C100" s="82" t="str">
        <f>IF('1) Signal List'!C100="","",'1) Signal List'!C100)</f>
        <v/>
      </c>
      <c r="D100" s="82" t="str">
        <f>IF('1) Signal List'!D100="","",'1) Signal List'!D100)</f>
        <v/>
      </c>
      <c r="E100" s="83" t="str">
        <f>IF('1) Signal List'!E100="","",'1) Signal List'!E100)</f>
        <v/>
      </c>
      <c r="F100" s="82" t="str">
        <f>IF('1) Signal List'!F100="","",'1) Signal List'!F100)</f>
        <v/>
      </c>
      <c r="G100" s="84" t="str">
        <f>IF('1) Signal List'!G100="","",'1) Signal List'!G100)</f>
        <v>Provided to</v>
      </c>
      <c r="H100" s="128" t="str">
        <f>IF('1) Signal List'!H100="","",'1) Signal List'!H100)</f>
        <v>TSO Pass-through to</v>
      </c>
      <c r="I100" s="136"/>
    </row>
    <row r="101" spans="1:10" ht="14.25" customHeight="1" thickTop="1" x14ac:dyDescent="0.25">
      <c r="A101" s="103" t="str">
        <f>IF('1) Signal List'!A101="","",'1) Signal List'!A101)</f>
        <v/>
      </c>
      <c r="B101" s="86" t="str">
        <f>IF('1) Signal List'!B101="","",'1) Signal List'!B101)</f>
        <v/>
      </c>
      <c r="C101" s="86" t="str">
        <f>IF('1) Signal List'!C101="","",'1) Signal List'!C101)</f>
        <v/>
      </c>
      <c r="D101" s="86" t="str">
        <f>IF('1) Signal List'!D101="","",'1) Signal List'!D101)</f>
        <v/>
      </c>
      <c r="E101" s="87" t="str">
        <f>IF('1) Signal List'!E101="","",'1) Signal List'!E101)</f>
        <v/>
      </c>
      <c r="F101" s="86" t="str">
        <f>IF('1) Signal List'!F101="","",'1) Signal List'!F101)</f>
        <v/>
      </c>
      <c r="G101" s="88" t="str">
        <f>IF('1) Signal List'!G101="","",'1) Signal List'!G101)</f>
        <v/>
      </c>
      <c r="H101" s="129" t="str">
        <f>IF('1) Signal List'!H101="","",'1) Signal List'!H101)</f>
        <v/>
      </c>
      <c r="I101" s="138"/>
    </row>
    <row r="102" spans="1:10" ht="14.25" customHeight="1" x14ac:dyDescent="0.25">
      <c r="A102" s="99" t="str">
        <f>IF('1) Signal List'!A102="","",'1) Signal List'!A102)</f>
        <v/>
      </c>
      <c r="B102" s="269" t="str">
        <f>IF('1) Signal List'!B102="","",'1) Signal List'!B102)</f>
        <v>Analogue Output Signals from EirGrid to WTG System</v>
      </c>
      <c r="C102" s="86" t="str">
        <f>IF('1) Signal List'!C102="","",'1) Signal List'!C102)</f>
        <v/>
      </c>
      <c r="D102" s="86" t="str">
        <f>IF('1) Signal List'!D102="","",'1) Signal List'!D102)</f>
        <v/>
      </c>
      <c r="E102" s="87" t="str">
        <f>IF('1) Signal List'!E102="","",'1) Signal List'!E102)</f>
        <v/>
      </c>
      <c r="F102" s="86" t="str">
        <f>IF('1) Signal List'!F102="","",'1) Signal List'!F102)</f>
        <v/>
      </c>
      <c r="G102" s="91" t="str">
        <f>IF('1) Signal List'!G102="","",'1) Signal List'!G102)</f>
        <v/>
      </c>
      <c r="H102" s="131" t="str">
        <f>IF('1) Signal List'!H102="","",'1) Signal List'!H102)</f>
        <v/>
      </c>
      <c r="I102" s="191"/>
    </row>
    <row r="103" spans="1:10" ht="14.25" customHeight="1" x14ac:dyDescent="0.2">
      <c r="A103" s="85" t="str">
        <f>IF('1) Signal List'!A103="","",'1) Signal List'!A103)</f>
        <v/>
      </c>
      <c r="B103" s="130" t="str">
        <f>IF('1) Signal List'!B103="","",'1) Signal List'!B103)</f>
        <v/>
      </c>
      <c r="C103" s="101" t="str">
        <f>IF('1) Signal List'!C103="","",'1) Signal List'!C103)</f>
        <v/>
      </c>
      <c r="D103" s="86" t="str">
        <f>IF('1) Signal List'!D103="","",'1) Signal List'!D103)</f>
        <v/>
      </c>
      <c r="E103" s="87" t="str">
        <f>IF('1) Signal List'!E103="","",'1) Signal List'!E103)</f>
        <v/>
      </c>
      <c r="F103" s="86" t="str">
        <f>IF('1) Signal List'!F103="","",'1) Signal List'!F103)</f>
        <v/>
      </c>
      <c r="G103" s="92" t="str">
        <f>IF('1) Signal List'!G103="","",'1) Signal List'!G103)</f>
        <v/>
      </c>
      <c r="H103" s="132" t="str">
        <f>IF('1) Signal List'!H103="","",'1) Signal List'!H103)</f>
        <v/>
      </c>
      <c r="I103" s="191"/>
    </row>
    <row r="104" spans="1:10" ht="14.25" customHeight="1" x14ac:dyDescent="0.25">
      <c r="A104" s="99" t="str">
        <f>IF('1) Signal List'!A104="","",'1) Signal List'!A104)</f>
        <v/>
      </c>
      <c r="B104" s="86" t="str">
        <f>IF('1) Signal List'!B104="","",'1) Signal List'!B104)</f>
        <v/>
      </c>
      <c r="C104" s="86" t="str">
        <f>IF('1) Signal List'!C104="","",'1) Signal List'!C104)</f>
        <v/>
      </c>
      <c r="D104" s="86" t="str">
        <f>IF('1) Signal List'!D104="","",'1) Signal List'!D104)</f>
        <v/>
      </c>
      <c r="E104" s="87" t="str">
        <f>IF('1) Signal List'!E104="","",'1) Signal List'!E104)</f>
        <v/>
      </c>
      <c r="F104" s="86" t="str">
        <f>IF('1) Signal List'!F104="","",'1) Signal List'!F104)</f>
        <v/>
      </c>
      <c r="G104" s="91" t="str">
        <f>IF('1) Signal List'!G104="","",'1) Signal List'!G104)</f>
        <v/>
      </c>
      <c r="H104" s="131" t="str">
        <f>IF('1) Signal List'!H104="","",'1) Signal List'!H104)</f>
        <v/>
      </c>
      <c r="I104" s="191"/>
    </row>
    <row r="105" spans="1:10" ht="14.25" customHeight="1" x14ac:dyDescent="0.25">
      <c r="A105" s="99" t="str">
        <f>IF('1) Signal List'!A105="","",'1) Signal List'!A105)</f>
        <v/>
      </c>
      <c r="B105" s="569" t="str">
        <f>IF('1) Signal List'!B105="","",'1) Signal List'!B105)</f>
        <v>Recommended cable 5-pair cable: 5 x 2 x 0.6sqmm TP, stranded, individually screened pairs. Screens to be terminated by IPP.</v>
      </c>
      <c r="C105" s="567"/>
      <c r="D105" s="567"/>
      <c r="E105" s="567"/>
      <c r="F105" s="550"/>
      <c r="G105" s="91" t="str">
        <f>IF('1) Signal List'!G105="","",'1) Signal List'!G105)</f>
        <v/>
      </c>
      <c r="H105" s="131" t="str">
        <f>IF('1) Signal List'!H105="","",'1) Signal List'!H105)</f>
        <v/>
      </c>
      <c r="I105" s="191"/>
    </row>
    <row r="106" spans="1:10" ht="14.25" customHeight="1" thickBot="1" x14ac:dyDescent="0.3">
      <c r="A106" s="150" t="str">
        <f>IF('1) Signal List'!A106="","",'1) Signal List'!A106)</f>
        <v/>
      </c>
      <c r="B106" s="107" t="str">
        <f>IF('1) Signal List'!B106="","",'1) Signal List'!B106)</f>
        <v/>
      </c>
      <c r="C106" s="107" t="str">
        <f>IF('1) Signal List'!C106="","",'1) Signal List'!C106)</f>
        <v/>
      </c>
      <c r="D106" s="107" t="str">
        <f>IF('1) Signal List'!D106="","",'1) Signal List'!D106)</f>
        <v/>
      </c>
      <c r="E106" s="152" t="str">
        <f>IF('1) Signal List'!E106="","",'1) Signal List'!E106)</f>
        <v/>
      </c>
      <c r="F106" s="107" t="str">
        <f>IF('1) Signal List'!F106="","",'1) Signal List'!F106)</f>
        <v/>
      </c>
      <c r="G106" s="110" t="str">
        <f>IF('1) Signal List'!G106="","",'1) Signal List'!G106)</f>
        <v/>
      </c>
      <c r="H106" s="153" t="str">
        <f>IF('1) Signal List'!H106="","",'1) Signal List'!H106)</f>
        <v/>
      </c>
      <c r="I106" s="145"/>
    </row>
    <row r="107" spans="1:10" ht="14.25" customHeight="1" thickBot="1" x14ac:dyDescent="0.3">
      <c r="A107" s="289"/>
      <c r="B107" s="86"/>
      <c r="C107" s="86"/>
      <c r="D107" s="86"/>
      <c r="E107" s="95"/>
      <c r="F107" s="86"/>
      <c r="G107" s="290"/>
      <c r="H107" s="290"/>
      <c r="I107" s="191"/>
    </row>
    <row r="108" spans="1:10" ht="14.25" customHeight="1" x14ac:dyDescent="0.25">
      <c r="A108" s="289"/>
      <c r="B108" s="592" t="s">
        <v>109</v>
      </c>
      <c r="C108" s="620"/>
      <c r="D108" s="620"/>
      <c r="E108" s="620"/>
      <c r="F108" s="620"/>
      <c r="G108" s="593"/>
      <c r="H108" s="290"/>
      <c r="I108" s="191"/>
    </row>
    <row r="109" spans="1:10" ht="14.25" customHeight="1" x14ac:dyDescent="0.25">
      <c r="A109" s="289"/>
      <c r="B109" s="594"/>
      <c r="C109" s="621"/>
      <c r="D109" s="621"/>
      <c r="E109" s="621"/>
      <c r="F109" s="621"/>
      <c r="G109" s="595"/>
      <c r="H109" s="290"/>
      <c r="I109" s="191"/>
    </row>
    <row r="110" spans="1:10" ht="14.25" customHeight="1" thickBot="1" x14ac:dyDescent="0.3">
      <c r="A110" s="289"/>
      <c r="B110" s="596"/>
      <c r="C110" s="622"/>
      <c r="D110" s="622"/>
      <c r="E110" s="622"/>
      <c r="F110" s="622"/>
      <c r="G110" s="597"/>
      <c r="H110" s="290"/>
      <c r="I110" s="191"/>
    </row>
    <row r="111" spans="1:10" ht="14.25" customHeight="1" x14ac:dyDescent="0.25">
      <c r="A111" s="289"/>
      <c r="B111" s="611"/>
      <c r="C111" s="612"/>
      <c r="D111" s="612"/>
      <c r="E111" s="612"/>
      <c r="F111" s="612"/>
      <c r="G111" s="613"/>
      <c r="H111" s="290"/>
      <c r="I111" s="191"/>
    </row>
    <row r="112" spans="1:10" ht="14.25" customHeight="1" x14ac:dyDescent="0.25">
      <c r="A112" s="289"/>
      <c r="B112" s="614"/>
      <c r="C112" s="615"/>
      <c r="D112" s="615"/>
      <c r="E112" s="615"/>
      <c r="F112" s="615"/>
      <c r="G112" s="616"/>
      <c r="H112" s="290"/>
      <c r="I112" s="191"/>
    </row>
    <row r="113" spans="1:9" ht="14.25" customHeight="1" x14ac:dyDescent="0.25">
      <c r="A113" s="289"/>
      <c r="B113" s="614"/>
      <c r="C113" s="615"/>
      <c r="D113" s="615"/>
      <c r="E113" s="615"/>
      <c r="F113" s="615"/>
      <c r="G113" s="616"/>
      <c r="H113" s="290"/>
      <c r="I113" s="191"/>
    </row>
    <row r="114" spans="1:9" ht="14.25" customHeight="1" x14ac:dyDescent="0.25">
      <c r="A114" s="289"/>
      <c r="B114" s="614"/>
      <c r="C114" s="615"/>
      <c r="D114" s="615"/>
      <c r="E114" s="615"/>
      <c r="F114" s="615"/>
      <c r="G114" s="616"/>
      <c r="H114" s="290"/>
      <c r="I114" s="191"/>
    </row>
    <row r="115" spans="1:9" ht="14.25" customHeight="1" x14ac:dyDescent="0.25">
      <c r="A115" s="289"/>
      <c r="B115" s="614"/>
      <c r="C115" s="615"/>
      <c r="D115" s="615"/>
      <c r="E115" s="615"/>
      <c r="F115" s="615"/>
      <c r="G115" s="616"/>
      <c r="H115" s="290"/>
      <c r="I115" s="191"/>
    </row>
    <row r="116" spans="1:9" ht="14.25" customHeight="1" thickBot="1" x14ac:dyDescent="0.3">
      <c r="A116" s="289"/>
      <c r="B116" s="617"/>
      <c r="C116" s="618"/>
      <c r="D116" s="618"/>
      <c r="E116" s="618"/>
      <c r="F116" s="618"/>
      <c r="G116" s="619"/>
      <c r="H116" s="290"/>
      <c r="I116" s="191"/>
    </row>
    <row r="117" spans="1:9" ht="14.25" customHeight="1" thickBot="1" x14ac:dyDescent="0.3">
      <c r="A117" s="289"/>
      <c r="B117" s="86"/>
      <c r="C117" s="86"/>
      <c r="D117" s="86"/>
      <c r="E117" s="95"/>
      <c r="F117" s="86"/>
      <c r="G117" s="290"/>
      <c r="H117" s="290"/>
      <c r="I117" s="191"/>
    </row>
    <row r="118" spans="1:9" ht="42" customHeight="1" thickBot="1" x14ac:dyDescent="0.35">
      <c r="A118" s="556" t="s">
        <v>97</v>
      </c>
      <c r="B118" s="557"/>
      <c r="C118" s="557"/>
      <c r="D118" s="558"/>
      <c r="E118" s="578" t="s">
        <v>88</v>
      </c>
      <c r="F118" s="579"/>
      <c r="G118" s="580"/>
      <c r="H118" s="291" t="s">
        <v>92</v>
      </c>
      <c r="I118" s="292"/>
    </row>
    <row r="119" spans="1:9" ht="25.5" customHeight="1" thickBot="1" x14ac:dyDescent="0.35">
      <c r="A119" s="559"/>
      <c r="B119" s="560"/>
      <c r="C119" s="560"/>
      <c r="D119" s="561"/>
      <c r="E119" s="581"/>
      <c r="F119" s="582"/>
      <c r="G119" s="583"/>
      <c r="H119" s="116" t="s">
        <v>63</v>
      </c>
      <c r="I119" s="292"/>
    </row>
    <row r="120" spans="1:9" ht="24" customHeight="1" thickBot="1" x14ac:dyDescent="0.35">
      <c r="A120" s="562"/>
      <c r="B120" s="563"/>
      <c r="C120" s="563"/>
      <c r="D120" s="564"/>
      <c r="E120" s="584"/>
      <c r="F120" s="585"/>
      <c r="G120" s="586"/>
      <c r="H120" s="133" t="s">
        <v>64</v>
      </c>
      <c r="I120" s="292"/>
    </row>
    <row r="121" spans="1:9" ht="14.25" customHeight="1" x14ac:dyDescent="0.2">
      <c r="A121" t="str">
        <f>IF('1) Signal List'!A111="","",'1) Signal List'!A111)</f>
        <v/>
      </c>
      <c r="B121" s="216"/>
      <c r="C121" s="35" t="str">
        <f>IF('1) Signal List'!C111="","",'1) Signal List'!C111)</f>
        <v/>
      </c>
      <c r="D121" s="35" t="str">
        <f>IF('1) Signal List'!D111="","",'1) Signal List'!D111)</f>
        <v/>
      </c>
      <c r="E121" s="28" t="str">
        <f>IF('1) Signal List'!E111="","",'1) Signal List'!E111)</f>
        <v/>
      </c>
      <c r="F121" s="35" t="str">
        <f>IF('1) Signal List'!F111="","",'1) Signal List'!F111)</f>
        <v/>
      </c>
      <c r="G121" s="15" t="str">
        <f>IF('1) Signal List'!G111="","",'1) Signal List'!G111)</f>
        <v/>
      </c>
      <c r="H121" s="15" t="str">
        <f>IF('1) Signal List'!H111="","",'1) Signal List'!H111)</f>
        <v/>
      </c>
    </row>
    <row r="122" spans="1:9" ht="14.25" customHeight="1" x14ac:dyDescent="0.2">
      <c r="A122" s="205"/>
      <c r="B122" s="604" t="s">
        <v>213</v>
      </c>
      <c r="C122" s="205"/>
      <c r="D122" s="606" t="s">
        <v>100</v>
      </c>
      <c r="E122" s="607"/>
      <c r="F122" s="607"/>
      <c r="G122" s="607"/>
      <c r="H122" s="498"/>
    </row>
    <row r="123" spans="1:9" ht="14.25" customHeight="1" x14ac:dyDescent="0.2">
      <c r="A123" s="205"/>
      <c r="B123" s="605"/>
      <c r="C123" s="205"/>
      <c r="D123" s="498"/>
      <c r="E123" s="498"/>
      <c r="F123" s="498"/>
      <c r="G123" s="498"/>
      <c r="H123" s="498"/>
    </row>
    <row r="124" spans="1:9" ht="14.25" customHeight="1" x14ac:dyDescent="0.2">
      <c r="A124" s="205"/>
      <c r="B124" s="605"/>
      <c r="C124" s="205"/>
      <c r="D124" s="498"/>
      <c r="E124" s="498"/>
      <c r="F124" s="498"/>
      <c r="G124" s="498"/>
      <c r="H124" s="498"/>
    </row>
    <row r="125" spans="1:9" ht="14.25" customHeight="1" x14ac:dyDescent="0.2">
      <c r="A125" s="4" t="str">
        <f>IF('1) Signal List'!A115="","",'1) Signal List'!A115)</f>
        <v/>
      </c>
      <c r="B125" s="35" t="str">
        <f>IF('1) Signal List'!B115="","",'1) Signal List'!B115)</f>
        <v/>
      </c>
      <c r="C125" s="35" t="str">
        <f>IF('1) Signal List'!C115="","",'1) Signal List'!C115)</f>
        <v/>
      </c>
      <c r="D125" s="35" t="str">
        <f>IF('1) Signal List'!D115="","",'1) Signal List'!D115)</f>
        <v/>
      </c>
      <c r="E125" s="28" t="str">
        <f>IF('1) Signal List'!E115="","",'1) Signal List'!E115)</f>
        <v/>
      </c>
      <c r="F125" s="35" t="str">
        <f>IF('1) Signal List'!F115="","",'1) Signal List'!F115)</f>
        <v/>
      </c>
      <c r="G125" s="15" t="str">
        <f>IF('1) Signal List'!G115="","",'1) Signal List'!G115)</f>
        <v/>
      </c>
      <c r="H125" s="15" t="str">
        <f>IF('1) Signal List'!H115="","",'1) Signal List'!H115)</f>
        <v/>
      </c>
    </row>
    <row r="126" spans="1:9" x14ac:dyDescent="0.2">
      <c r="A126" s="4" t="str">
        <f>IF('1) Signal List'!A116="","",'1) Signal List'!A116)</f>
        <v/>
      </c>
      <c r="B126" s="215"/>
      <c r="C126" s="35" t="str">
        <f>IF('1) Signal List'!C116="","",'1) Signal List'!C116)</f>
        <v/>
      </c>
      <c r="D126" s="35" t="str">
        <f>IF('1) Signal List'!D116="","",'1) Signal List'!D116)</f>
        <v/>
      </c>
      <c r="E126" s="28" t="str">
        <f>IF('1) Signal List'!E116="","",'1) Signal List'!E116)</f>
        <v/>
      </c>
      <c r="F126" s="35" t="str">
        <f>IF('1) Signal List'!F116="","",'1) Signal List'!F116)</f>
        <v/>
      </c>
      <c r="G126" s="15" t="str">
        <f>IF('1) Signal List'!G116="","",'1) Signal List'!G116)</f>
        <v/>
      </c>
      <c r="H126" s="15" t="str">
        <f>IF('1) Signal List'!H116="","",'1) Signal List'!H116)</f>
        <v/>
      </c>
    </row>
    <row r="127" spans="1:9" x14ac:dyDescent="0.2">
      <c r="A127" s="4" t="str">
        <f>IF('1) Signal List'!A117="","",'1) Signal List'!A117)</f>
        <v/>
      </c>
      <c r="B127" s="216"/>
      <c r="C127" s="35" t="str">
        <f>IF('1) Signal List'!C117="","",'1) Signal List'!C117)</f>
        <v/>
      </c>
      <c r="D127" s="35" t="str">
        <f>IF('1) Signal List'!D117="","",'1) Signal List'!D117)</f>
        <v/>
      </c>
      <c r="E127" s="28" t="str">
        <f>IF('1) Signal List'!E117="","",'1) Signal List'!E117)</f>
        <v/>
      </c>
      <c r="F127" s="35" t="str">
        <f>IF('1) Signal List'!F117="","",'1) Signal List'!F117)</f>
        <v/>
      </c>
      <c r="G127" s="15" t="str">
        <f>IF('1) Signal List'!G117="","",'1) Signal List'!G117)</f>
        <v/>
      </c>
      <c r="H127" s="15" t="str">
        <f>IF('1) Signal List'!H117="","",'1) Signal List'!H117)</f>
        <v/>
      </c>
    </row>
    <row r="128" spans="1:9" x14ac:dyDescent="0.2">
      <c r="A128" s="4" t="str">
        <f>IF('1) Signal List'!A118="","",'1) Signal List'!A118)</f>
        <v/>
      </c>
      <c r="B128" s="216"/>
      <c r="C128" s="35" t="str">
        <f>IF('1) Signal List'!C118="","",'1) Signal List'!C118)</f>
        <v/>
      </c>
      <c r="D128" s="35" t="str">
        <f>IF('1) Signal List'!D118="","",'1) Signal List'!D118)</f>
        <v/>
      </c>
      <c r="E128" s="28" t="str">
        <f>IF('1) Signal List'!E118="","",'1) Signal List'!E118)</f>
        <v/>
      </c>
      <c r="F128" s="35" t="str">
        <f>IF('1) Signal List'!F118="","",'1) Signal List'!F118)</f>
        <v/>
      </c>
      <c r="G128" s="15" t="str">
        <f>IF('1) Signal List'!G118="","",'1) Signal List'!G118)</f>
        <v/>
      </c>
      <c r="H128" s="15" t="str">
        <f>IF('1) Signal List'!H118="","",'1) Signal List'!H118)</f>
        <v/>
      </c>
    </row>
    <row r="129" spans="1:8" x14ac:dyDescent="0.2">
      <c r="A129" s="4" t="str">
        <f>IF('1) Signal List'!A119="","",'1) Signal List'!A119)</f>
        <v/>
      </c>
      <c r="B129" s="35" t="str">
        <f>IF('1) Signal List'!B119="","",'1) Signal List'!B119)</f>
        <v/>
      </c>
      <c r="C129" s="35" t="str">
        <f>IF('1) Signal List'!C119="","",'1) Signal List'!C119)</f>
        <v/>
      </c>
      <c r="D129" s="35" t="str">
        <f>IF('1) Signal List'!D119="","",'1) Signal List'!D119)</f>
        <v/>
      </c>
      <c r="E129" s="28" t="str">
        <f>IF('1) Signal List'!E119="","",'1) Signal List'!E119)</f>
        <v/>
      </c>
      <c r="F129" s="35" t="str">
        <f>IF('1) Signal List'!F119="","",'1) Signal List'!F119)</f>
        <v/>
      </c>
      <c r="G129" s="15" t="str">
        <f>IF('1) Signal List'!G119="","",'1) Signal List'!G119)</f>
        <v/>
      </c>
      <c r="H129" s="15" t="str">
        <f>IF('1) Signal List'!H119="","",'1) Signal List'!H119)</f>
        <v/>
      </c>
    </row>
    <row r="130" spans="1:8" x14ac:dyDescent="0.2">
      <c r="A130" s="4" t="str">
        <f>IF('1) Signal List'!A120="","",'1) Signal List'!A120)</f>
        <v/>
      </c>
      <c r="B130" s="35" t="str">
        <f>IF('1) Signal List'!B120="","",'1) Signal List'!B120)</f>
        <v/>
      </c>
      <c r="C130" s="35" t="str">
        <f>IF('1) Signal List'!C120="","",'1) Signal List'!C120)</f>
        <v/>
      </c>
      <c r="D130" s="35" t="str">
        <f>IF('1) Signal List'!D120="","",'1) Signal List'!D120)</f>
        <v/>
      </c>
      <c r="E130" s="28" t="str">
        <f>IF('1) Signal List'!E120="","",'1) Signal List'!E120)</f>
        <v/>
      </c>
      <c r="F130" s="35" t="str">
        <f>IF('1) Signal List'!F120="","",'1) Signal List'!F120)</f>
        <v/>
      </c>
      <c r="G130" s="15" t="str">
        <f>IF('1) Signal List'!G120="","",'1) Signal List'!G120)</f>
        <v/>
      </c>
      <c r="H130" s="15" t="str">
        <f>IF('1) Signal List'!H120="","",'1) Signal List'!H120)</f>
        <v/>
      </c>
    </row>
    <row r="131" spans="1:8" x14ac:dyDescent="0.2">
      <c r="A131" s="4" t="str">
        <f>IF('1) Signal List'!A121="","",'1) Signal List'!A121)</f>
        <v/>
      </c>
      <c r="B131" s="35" t="str">
        <f>IF('1) Signal List'!B121="","",'1) Signal List'!B121)</f>
        <v/>
      </c>
      <c r="C131" s="35" t="str">
        <f>IF('1) Signal List'!C121="","",'1) Signal List'!C121)</f>
        <v/>
      </c>
      <c r="D131" s="35" t="str">
        <f>IF('1) Signal List'!D121="","",'1) Signal List'!D121)</f>
        <v/>
      </c>
      <c r="E131" s="28" t="str">
        <f>IF('1) Signal List'!E121="","",'1) Signal List'!E121)</f>
        <v/>
      </c>
      <c r="F131" s="35" t="str">
        <f>IF('1) Signal List'!F121="","",'1) Signal List'!F121)</f>
        <v/>
      </c>
      <c r="G131" s="15" t="str">
        <f>IF('1) Signal List'!G121="","",'1) Signal List'!G121)</f>
        <v/>
      </c>
      <c r="H131" s="15" t="str">
        <f>IF('1) Signal List'!H121="","",'1) Signal List'!H121)</f>
        <v/>
      </c>
    </row>
    <row r="132" spans="1:8" x14ac:dyDescent="0.2">
      <c r="A132" s="4" t="str">
        <f>IF('1) Signal List'!A122="","",'1) Signal List'!A122)</f>
        <v/>
      </c>
      <c r="B132" s="35" t="str">
        <f>IF('1) Signal List'!B122="","",'1) Signal List'!B122)</f>
        <v/>
      </c>
      <c r="C132" s="35" t="str">
        <f>IF('1) Signal List'!C122="","",'1) Signal List'!C122)</f>
        <v/>
      </c>
      <c r="D132" s="35" t="str">
        <f>IF('1) Signal List'!D122="","",'1) Signal List'!D122)</f>
        <v/>
      </c>
      <c r="E132" s="28" t="str">
        <f>IF('1) Signal List'!E122="","",'1) Signal List'!E122)</f>
        <v/>
      </c>
      <c r="F132" s="35" t="str">
        <f>IF('1) Signal List'!F122="","",'1) Signal List'!F122)</f>
        <v/>
      </c>
      <c r="G132" s="15" t="str">
        <f>IF('1) Signal List'!G122="","",'1) Signal List'!G122)</f>
        <v/>
      </c>
      <c r="H132" s="15" t="str">
        <f>IF('1) Signal List'!H122="","",'1) Signal List'!H122)</f>
        <v/>
      </c>
    </row>
    <row r="133" spans="1:8" x14ac:dyDescent="0.2">
      <c r="A133" s="4" t="str">
        <f>IF('1) Signal List'!A123="","",'1) Signal List'!A123)</f>
        <v/>
      </c>
      <c r="B133" s="35" t="str">
        <f>IF('1) Signal List'!B123="","",'1) Signal List'!B123)</f>
        <v/>
      </c>
      <c r="C133" s="35" t="str">
        <f>IF('1) Signal List'!C123="","",'1) Signal List'!C123)</f>
        <v/>
      </c>
      <c r="D133" s="35" t="str">
        <f>IF('1) Signal List'!D123="","",'1) Signal List'!D123)</f>
        <v/>
      </c>
      <c r="E133" s="28" t="str">
        <f>IF('1) Signal List'!E123="","",'1) Signal List'!E123)</f>
        <v/>
      </c>
      <c r="F133" s="35" t="str">
        <f>IF('1) Signal List'!F123="","",'1) Signal List'!F123)</f>
        <v/>
      </c>
      <c r="G133" s="15" t="str">
        <f>IF('1) Signal List'!G123="","",'1) Signal List'!G123)</f>
        <v/>
      </c>
      <c r="H133" s="15" t="str">
        <f>IF('1) Signal List'!H123="","",'1) Signal List'!H123)</f>
        <v/>
      </c>
    </row>
    <row r="134" spans="1:8" x14ac:dyDescent="0.2">
      <c r="A134" s="4" t="str">
        <f>IF('1) Signal List'!A124="","",'1) Signal List'!A124)</f>
        <v/>
      </c>
      <c r="B134" s="35" t="str">
        <f>IF('1) Signal List'!B124="","",'1) Signal List'!B124)</f>
        <v/>
      </c>
      <c r="C134" s="35" t="str">
        <f>IF('1) Signal List'!C124="","",'1) Signal List'!C124)</f>
        <v/>
      </c>
      <c r="D134" s="35" t="str">
        <f>IF('1) Signal List'!D124="","",'1) Signal List'!D124)</f>
        <v/>
      </c>
      <c r="E134" s="28" t="str">
        <f>IF('1) Signal List'!E124="","",'1) Signal List'!E124)</f>
        <v/>
      </c>
      <c r="F134" s="35" t="str">
        <f>IF('1) Signal List'!F124="","",'1) Signal List'!F124)</f>
        <v/>
      </c>
      <c r="G134" s="15" t="str">
        <f>IF('1) Signal List'!G124="","",'1) Signal List'!G124)</f>
        <v/>
      </c>
      <c r="H134" s="15" t="str">
        <f>IF('1) Signal List'!H124="","",'1) Signal List'!H124)</f>
        <v/>
      </c>
    </row>
    <row r="135" spans="1:8" x14ac:dyDescent="0.2">
      <c r="A135" s="4" t="str">
        <f>IF('1) Signal List'!A125="","",'1) Signal List'!A125)</f>
        <v/>
      </c>
      <c r="B135" s="35" t="str">
        <f>IF('1) Signal List'!B125="","",'1) Signal List'!B125)</f>
        <v/>
      </c>
      <c r="C135" s="35" t="str">
        <f>IF('1) Signal List'!C125="","",'1) Signal List'!C125)</f>
        <v/>
      </c>
      <c r="D135" s="35" t="str">
        <f>IF('1) Signal List'!D125="","",'1) Signal List'!D125)</f>
        <v/>
      </c>
      <c r="E135" s="28" t="str">
        <f>IF('1) Signal List'!E125="","",'1) Signal List'!E125)</f>
        <v/>
      </c>
      <c r="F135" s="35" t="str">
        <f>IF('1) Signal List'!F125="","",'1) Signal List'!F125)</f>
        <v/>
      </c>
      <c r="G135" s="15" t="str">
        <f>IF('1) Signal List'!G125="","",'1) Signal List'!G125)</f>
        <v/>
      </c>
      <c r="H135" s="15" t="str">
        <f>IF('1) Signal List'!H125="","",'1) Signal List'!H125)</f>
        <v/>
      </c>
    </row>
    <row r="136" spans="1:8" x14ac:dyDescent="0.2">
      <c r="A136" s="4" t="str">
        <f>IF('1) Signal List'!A126="","",'1) Signal List'!A126)</f>
        <v/>
      </c>
      <c r="B136" s="35" t="str">
        <f>IF('1) Signal List'!B126="","",'1) Signal List'!B126)</f>
        <v/>
      </c>
      <c r="C136" s="35" t="str">
        <f>IF('1) Signal List'!C126="","",'1) Signal List'!C126)</f>
        <v/>
      </c>
      <c r="D136" s="35" t="str">
        <f>IF('1) Signal List'!D126="","",'1) Signal List'!D126)</f>
        <v/>
      </c>
      <c r="E136" s="28" t="str">
        <f>IF('1) Signal List'!E126="","",'1) Signal List'!E126)</f>
        <v/>
      </c>
      <c r="F136" s="35" t="str">
        <f>IF('1) Signal List'!F126="","",'1) Signal List'!F126)</f>
        <v/>
      </c>
      <c r="G136" s="15" t="str">
        <f>IF('1) Signal List'!G126="","",'1) Signal List'!G126)</f>
        <v/>
      </c>
      <c r="H136" s="15" t="str">
        <f>IF('1) Signal List'!H126="","",'1) Signal List'!H126)</f>
        <v/>
      </c>
    </row>
    <row r="137" spans="1:8" x14ac:dyDescent="0.2">
      <c r="A137" s="4" t="str">
        <f>IF('1) Signal List'!A127="","",'1) Signal List'!A127)</f>
        <v/>
      </c>
      <c r="B137" s="35" t="str">
        <f>IF('1) Signal List'!B127="","",'1) Signal List'!B127)</f>
        <v/>
      </c>
      <c r="C137" s="35" t="str">
        <f>IF('1) Signal List'!C127="","",'1) Signal List'!C127)</f>
        <v/>
      </c>
      <c r="D137" s="35" t="str">
        <f>IF('1) Signal List'!D127="","",'1) Signal List'!D127)</f>
        <v/>
      </c>
      <c r="E137" s="28" t="str">
        <f>IF('1) Signal List'!E127="","",'1) Signal List'!E127)</f>
        <v/>
      </c>
      <c r="F137" s="35" t="str">
        <f>IF('1) Signal List'!F127="","",'1) Signal List'!F127)</f>
        <v/>
      </c>
      <c r="G137" s="15" t="str">
        <f>IF('1) Signal List'!G127="","",'1) Signal List'!G127)</f>
        <v/>
      </c>
      <c r="H137" s="15" t="str">
        <f>IF('1) Signal List'!H127="","",'1) Signal List'!H127)</f>
        <v/>
      </c>
    </row>
    <row r="138" spans="1:8" x14ac:dyDescent="0.2">
      <c r="A138" s="4" t="str">
        <f>IF('1) Signal List'!A128="","",'1) Signal List'!A128)</f>
        <v/>
      </c>
      <c r="B138" s="35" t="str">
        <f>IF('1) Signal List'!B128="","",'1) Signal List'!B128)</f>
        <v/>
      </c>
      <c r="C138" s="35" t="str">
        <f>IF('1) Signal List'!C128="","",'1) Signal List'!C128)</f>
        <v/>
      </c>
      <c r="D138" s="35" t="str">
        <f>IF('1) Signal List'!D128="","",'1) Signal List'!D128)</f>
        <v/>
      </c>
      <c r="E138" s="28" t="str">
        <f>IF('1) Signal List'!E128="","",'1) Signal List'!E128)</f>
        <v/>
      </c>
      <c r="F138" s="35" t="str">
        <f>IF('1) Signal List'!F128="","",'1) Signal List'!F128)</f>
        <v/>
      </c>
      <c r="G138" s="15" t="str">
        <f>IF('1) Signal List'!G128="","",'1) Signal List'!G128)</f>
        <v/>
      </c>
      <c r="H138" s="15" t="str">
        <f>IF('1) Signal List'!H128="","",'1) Signal List'!H128)</f>
        <v/>
      </c>
    </row>
    <row r="139" spans="1:8" x14ac:dyDescent="0.2">
      <c r="A139" s="4" t="str">
        <f>IF('1) Signal List'!A129="","",'1) Signal List'!A129)</f>
        <v/>
      </c>
      <c r="B139" s="35" t="str">
        <f>IF('1) Signal List'!B129="","",'1) Signal List'!B129)</f>
        <v/>
      </c>
      <c r="C139" s="35" t="str">
        <f>IF('1) Signal List'!C129="","",'1) Signal List'!C129)</f>
        <v/>
      </c>
      <c r="D139" s="35" t="str">
        <f>IF('1) Signal List'!D129="","",'1) Signal List'!D129)</f>
        <v/>
      </c>
      <c r="E139" s="28" t="str">
        <f>IF('1) Signal List'!E129="","",'1) Signal List'!E129)</f>
        <v/>
      </c>
      <c r="F139" s="35" t="str">
        <f>IF('1) Signal List'!F129="","",'1) Signal List'!F129)</f>
        <v/>
      </c>
      <c r="G139" s="15" t="str">
        <f>IF('1) Signal List'!G129="","",'1) Signal List'!G129)</f>
        <v/>
      </c>
      <c r="H139" s="15" t="str">
        <f>IF('1) Signal List'!H129="","",'1) Signal List'!H129)</f>
        <v/>
      </c>
    </row>
    <row r="140" spans="1:8" x14ac:dyDescent="0.2">
      <c r="A140" s="4" t="str">
        <f>IF('1) Signal List'!A130="","",'1) Signal List'!A130)</f>
        <v/>
      </c>
      <c r="B140" s="35" t="str">
        <f>IF('1) Signal List'!B130="","",'1) Signal List'!B130)</f>
        <v/>
      </c>
      <c r="C140" s="35" t="str">
        <f>IF('1) Signal List'!C130="","",'1) Signal List'!C130)</f>
        <v/>
      </c>
      <c r="D140" s="35" t="str">
        <f>IF('1) Signal List'!D130="","",'1) Signal List'!D130)</f>
        <v/>
      </c>
      <c r="E140" s="28" t="str">
        <f>IF('1) Signal List'!E130="","",'1) Signal List'!E130)</f>
        <v/>
      </c>
      <c r="F140" s="35" t="str">
        <f>IF('1) Signal List'!F130="","",'1) Signal List'!F130)</f>
        <v/>
      </c>
      <c r="G140" s="15" t="str">
        <f>IF('1) Signal List'!G130="","",'1) Signal List'!G130)</f>
        <v/>
      </c>
      <c r="H140" s="15" t="str">
        <f>IF('1) Signal List'!H130="","",'1) Signal List'!H130)</f>
        <v/>
      </c>
    </row>
    <row r="141" spans="1:8" x14ac:dyDescent="0.2">
      <c r="A141" s="4" t="str">
        <f>IF('1) Signal List'!A131="","",'1) Signal List'!A131)</f>
        <v/>
      </c>
      <c r="B141" s="35" t="str">
        <f>IF('1) Signal List'!B131="","",'1) Signal List'!B131)</f>
        <v/>
      </c>
      <c r="C141" s="35" t="str">
        <f>IF('1) Signal List'!C131="","",'1) Signal List'!C131)</f>
        <v/>
      </c>
      <c r="D141" s="35" t="str">
        <f>IF('1) Signal List'!D131="","",'1) Signal List'!D131)</f>
        <v/>
      </c>
      <c r="E141" s="28" t="str">
        <f>IF('1) Signal List'!E131="","",'1) Signal List'!E131)</f>
        <v/>
      </c>
      <c r="F141" s="35" t="str">
        <f>IF('1) Signal List'!F131="","",'1) Signal List'!F131)</f>
        <v/>
      </c>
      <c r="G141" s="15" t="str">
        <f>IF('1) Signal List'!G131="","",'1) Signal List'!G131)</f>
        <v/>
      </c>
      <c r="H141" s="15" t="str">
        <f>IF('1) Signal List'!H131="","",'1) Signal List'!H131)</f>
        <v/>
      </c>
    </row>
    <row r="142" spans="1:8" x14ac:dyDescent="0.2">
      <c r="A142" s="4" t="str">
        <f>IF('1) Signal List'!A132="","",'1) Signal List'!A132)</f>
        <v/>
      </c>
      <c r="B142" s="35" t="str">
        <f>IF('1) Signal List'!B132="","",'1) Signal List'!B132)</f>
        <v/>
      </c>
      <c r="C142" s="35" t="str">
        <f>IF('1) Signal List'!C132="","",'1) Signal List'!C132)</f>
        <v/>
      </c>
      <c r="D142" s="35" t="str">
        <f>IF('1) Signal List'!D132="","",'1) Signal List'!D132)</f>
        <v/>
      </c>
      <c r="E142" s="28" t="str">
        <f>IF('1) Signal List'!E132="","",'1) Signal List'!E132)</f>
        <v/>
      </c>
      <c r="F142" s="35" t="str">
        <f>IF('1) Signal List'!F132="","",'1) Signal List'!F132)</f>
        <v/>
      </c>
      <c r="G142" s="15" t="str">
        <f>IF('1) Signal List'!G132="","",'1) Signal List'!G132)</f>
        <v/>
      </c>
      <c r="H142" s="15" t="str">
        <f>IF('1) Signal List'!H132="","",'1) Signal List'!H132)</f>
        <v/>
      </c>
    </row>
    <row r="143" spans="1:8" x14ac:dyDescent="0.2">
      <c r="A143" s="4" t="str">
        <f>IF('1) Signal List'!A133="","",'1) Signal List'!A133)</f>
        <v/>
      </c>
      <c r="B143" s="35" t="str">
        <f>IF('1) Signal List'!B133="","",'1) Signal List'!B133)</f>
        <v/>
      </c>
      <c r="C143" s="35" t="str">
        <f>IF('1) Signal List'!C133="","",'1) Signal List'!C133)</f>
        <v/>
      </c>
      <c r="D143" s="35" t="str">
        <f>IF('1) Signal List'!D133="","",'1) Signal List'!D133)</f>
        <v/>
      </c>
      <c r="E143" s="28" t="str">
        <f>IF('1) Signal List'!E133="","",'1) Signal List'!E133)</f>
        <v/>
      </c>
      <c r="F143" s="35" t="str">
        <f>IF('1) Signal List'!F133="","",'1) Signal List'!F133)</f>
        <v/>
      </c>
      <c r="G143" s="15" t="str">
        <f>IF('1) Signal List'!G133="","",'1) Signal List'!G133)</f>
        <v/>
      </c>
      <c r="H143" s="15" t="str">
        <f>IF('1) Signal List'!H133="","",'1) Signal List'!H133)</f>
        <v/>
      </c>
    </row>
    <row r="144" spans="1:8" x14ac:dyDescent="0.2">
      <c r="A144" s="4" t="str">
        <f>IF('1) Signal List'!A134="","",'1) Signal List'!A134)</f>
        <v/>
      </c>
      <c r="B144" s="35" t="str">
        <f>IF('1) Signal List'!B134="","",'1) Signal List'!B134)</f>
        <v/>
      </c>
      <c r="C144" s="35" t="str">
        <f>IF('1) Signal List'!C134="","",'1) Signal List'!C134)</f>
        <v/>
      </c>
      <c r="D144" s="35" t="str">
        <f>IF('1) Signal List'!D134="","",'1) Signal List'!D134)</f>
        <v/>
      </c>
      <c r="E144" s="28" t="str">
        <f>IF('1) Signal List'!E134="","",'1) Signal List'!E134)</f>
        <v/>
      </c>
      <c r="F144" s="35" t="str">
        <f>IF('1) Signal List'!F134="","",'1) Signal List'!F134)</f>
        <v/>
      </c>
      <c r="G144" s="15" t="str">
        <f>IF('1) Signal List'!G134="","",'1) Signal List'!G134)</f>
        <v/>
      </c>
      <c r="H144" s="15" t="str">
        <f>IF('1) Signal List'!H134="","",'1) Signal List'!H134)</f>
        <v/>
      </c>
    </row>
    <row r="145" spans="1:8" x14ac:dyDescent="0.2">
      <c r="A145" s="4" t="str">
        <f>IF('1) Signal List'!A135="","",'1) Signal List'!A135)</f>
        <v/>
      </c>
      <c r="B145" s="35" t="str">
        <f>IF('1) Signal List'!B135="","",'1) Signal List'!B135)</f>
        <v/>
      </c>
      <c r="C145" s="35" t="str">
        <f>IF('1) Signal List'!C135="","",'1) Signal List'!C135)</f>
        <v/>
      </c>
      <c r="D145" s="35" t="str">
        <f>IF('1) Signal List'!D135="","",'1) Signal List'!D135)</f>
        <v/>
      </c>
      <c r="E145" s="28" t="str">
        <f>IF('1) Signal List'!E135="","",'1) Signal List'!E135)</f>
        <v/>
      </c>
      <c r="F145" s="35" t="str">
        <f>IF('1) Signal List'!F135="","",'1) Signal List'!F135)</f>
        <v/>
      </c>
      <c r="G145" s="15" t="str">
        <f>IF('1) Signal List'!G135="","",'1) Signal List'!G135)</f>
        <v/>
      </c>
      <c r="H145" s="15" t="str">
        <f>IF('1) Signal List'!H135="","",'1) Signal List'!H135)</f>
        <v/>
      </c>
    </row>
    <row r="146" spans="1:8" x14ac:dyDescent="0.2">
      <c r="A146" s="4" t="str">
        <f>IF('1) Signal List'!A136="","",'1) Signal List'!A136)</f>
        <v/>
      </c>
      <c r="B146" s="35" t="str">
        <f>IF('1) Signal List'!B136="","",'1) Signal List'!B136)</f>
        <v/>
      </c>
      <c r="C146" s="35" t="str">
        <f>IF('1) Signal List'!C136="","",'1) Signal List'!C136)</f>
        <v/>
      </c>
      <c r="D146" s="35" t="str">
        <f>IF('1) Signal List'!D136="","",'1) Signal List'!D136)</f>
        <v/>
      </c>
      <c r="E146" s="28" t="str">
        <f>IF('1) Signal List'!E136="","",'1) Signal List'!E136)</f>
        <v/>
      </c>
      <c r="F146" s="35" t="str">
        <f>IF('1) Signal List'!F136="","",'1) Signal List'!F136)</f>
        <v/>
      </c>
      <c r="G146" s="15" t="str">
        <f>IF('1) Signal List'!G136="","",'1) Signal List'!G136)</f>
        <v/>
      </c>
      <c r="H146" s="15" t="str">
        <f>IF('1) Signal List'!H136="","",'1) Signal List'!H136)</f>
        <v/>
      </c>
    </row>
    <row r="147" spans="1:8" x14ac:dyDescent="0.2">
      <c r="A147" s="4" t="str">
        <f>IF('1) Signal List'!A137="","",'1) Signal List'!A137)</f>
        <v/>
      </c>
      <c r="B147" s="35" t="str">
        <f>IF('1) Signal List'!B137="","",'1) Signal List'!B137)</f>
        <v/>
      </c>
      <c r="C147" s="35" t="str">
        <f>IF('1) Signal List'!C137="","",'1) Signal List'!C137)</f>
        <v/>
      </c>
      <c r="D147" s="35" t="str">
        <f>IF('1) Signal List'!D137="","",'1) Signal List'!D137)</f>
        <v/>
      </c>
      <c r="E147" s="28" t="str">
        <f>IF('1) Signal List'!E137="","",'1) Signal List'!E137)</f>
        <v/>
      </c>
      <c r="F147" s="35" t="str">
        <f>IF('1) Signal List'!F137="","",'1) Signal List'!F137)</f>
        <v/>
      </c>
      <c r="G147" s="15" t="str">
        <f>IF('1) Signal List'!G137="","",'1) Signal List'!G137)</f>
        <v/>
      </c>
      <c r="H147" s="15" t="str">
        <f>IF('1) Signal List'!H137="","",'1) Signal List'!H137)</f>
        <v/>
      </c>
    </row>
  </sheetData>
  <customSheetViews>
    <customSheetView guid="{87DE1C7C-F92F-4056-9C7F-506D880140E3}" scale="85" fitToPage="1" topLeftCell="A85">
      <selection activeCell="B120" sqref="B120:B122"/>
      <pageMargins left="0.23622047244094491" right="0.23622047244094491" top="0.74803149606299213" bottom="0.74803149606299213" header="0.31496062992125984" footer="0.31496062992125984"/>
      <printOptions horizontalCentered="1" verticalCentered="1"/>
      <pageSetup paperSize="9" scale="41" orientation="portrait" r:id="rId1"/>
      <headerFooter>
        <oddHeader>&amp;L&amp;G&amp;C&amp;24ESBTS Completion Certificate</oddHeader>
        <oddFooter>&amp;L&amp;14EirGrid Confidential - &amp;F&amp;R&amp;14Page &amp;P
&amp;D</oddFooter>
      </headerFooter>
    </customSheetView>
  </customSheetViews>
  <mergeCells count="14">
    <mergeCell ref="A118:D120"/>
    <mergeCell ref="E118:G120"/>
    <mergeCell ref="B122:B124"/>
    <mergeCell ref="D122:H124"/>
    <mergeCell ref="A1:B1"/>
    <mergeCell ref="A2:H2"/>
    <mergeCell ref="B42:E42"/>
    <mergeCell ref="C7:F7"/>
    <mergeCell ref="B72:F72"/>
    <mergeCell ref="C76:F76"/>
    <mergeCell ref="B105:F105"/>
    <mergeCell ref="B111:G116"/>
    <mergeCell ref="B108:G110"/>
    <mergeCell ref="B97:F97"/>
  </mergeCells>
  <printOptions horizontalCentered="1" verticalCentered="1"/>
  <pageMargins left="0.23622047244094491" right="0.23622047244094491" top="0.74803149606299213" bottom="0.74803149606299213" header="0.31496062992125984" footer="0.31496062992125984"/>
  <pageSetup paperSize="8" scale="56" orientation="portrait" r:id="rId2"/>
  <headerFooter>
    <oddHeader>&amp;L&amp;G&amp;C&amp;24ESBTS Completion Certificate</oddHeader>
    <oddFooter>&amp;L&amp;14EirGrid Confidential - &amp;F&amp;R&amp;14Page &amp;P
&amp;D</oddFooter>
  </headerFooter>
  <legacyDrawing r:id="rId3"/>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omment1 xmlns="db700989-3e27-4a00-a28d-e96978d91a04">v0.1 developed for Initial application</Comment1>
    <Unit xmlns="315f2d15-b41e-41e2-8538-f9159ae1d706"/>
    <Signal_x0020_List_x0020_Status xmlns="db700989-3e27-4a00-a28d-e96978d91a04">Needs Work</Signal_x0020_List_x0020_Status>
    <TaskDueDate xmlns="http://schemas.microsoft.com/sharepoint/v3/fields" xsi:nil="true"/>
    <Responsible xmlns="db700989-3e27-4a00-a28d-e96978d91a04">Karl O'Keeffe</Responsibl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Signal List" ma:contentTypeID="0x010100600DA5B7FFF76341BE910066D01BDAA0220400B91B3DE2BFF61B4A9B677579B4BD228B" ma:contentTypeVersion="11" ma:contentTypeDescription="" ma:contentTypeScope="" ma:versionID="7a62fa8f1c6d5e6eea19ce8af255c1e3">
  <xsd:schema xmlns:xsd="http://www.w3.org/2001/XMLSchema" xmlns:p="http://schemas.microsoft.com/office/2006/metadata/properties" xmlns:ns2="315f2d15-b41e-41e2-8538-f9159ae1d706" xmlns:ns3="db700989-3e27-4a00-a28d-e96978d91a04" xmlns:ns4="http://schemas.microsoft.com/sharepoint/v3/fields" targetNamespace="http://schemas.microsoft.com/office/2006/metadata/properties" ma:root="true" ma:fieldsID="87e56f6739bea3fbed54c36882cb68d2" ns2:_="" ns3:_="" ns4:_="">
    <xsd:import namespace="315f2d15-b41e-41e2-8538-f9159ae1d706"/>
    <xsd:import namespace="db700989-3e27-4a00-a28d-e96978d91a04"/>
    <xsd:import namespace="http://schemas.microsoft.com/sharepoint/v3/fields"/>
    <xsd:element name="properties">
      <xsd:complexType>
        <xsd:sequence>
          <xsd:element name="documentManagement">
            <xsd:complexType>
              <xsd:all>
                <xsd:element ref="ns2:Unit" minOccurs="0"/>
                <xsd:element ref="ns3:Signal_x0020_List_x0020_Status" minOccurs="0"/>
                <xsd:element ref="ns3:Comment1" minOccurs="0"/>
                <xsd:element ref="ns4:TaskDueDate" minOccurs="0"/>
                <xsd:element ref="ns3:Responsible" minOccurs="0"/>
              </xsd:all>
            </xsd:complexType>
          </xsd:element>
        </xsd:sequence>
      </xsd:complexType>
    </xsd:element>
  </xsd:schema>
  <xsd:schema xmlns:xsd="http://www.w3.org/2001/XMLSchema" xmlns:dms="http://schemas.microsoft.com/office/2006/documentManagement/types" targetNamespace="315f2d15-b41e-41e2-8538-f9159ae1d706" elementFormDefault="qualified">
    <xsd:import namespace="http://schemas.microsoft.com/office/2006/documentManagement/types"/>
    <xsd:element name="Unit" ma:index="1" nillable="true" ma:displayName="Unit" ma:list="{30f1c14a-2e4a-4cf2-abfd-fffd47d84c7c}" ma:internalName="Unit" ma:showField="Unit_x0020_name" ma:web="315f2d15-b41e-41e2-8538-f9159ae1d70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dms="http://schemas.microsoft.com/office/2006/documentManagement/types" targetNamespace="db700989-3e27-4a00-a28d-e96978d91a04" elementFormDefault="qualified">
    <xsd:import namespace="http://schemas.microsoft.com/office/2006/documentManagement/types"/>
    <xsd:element name="Signal_x0020_List_x0020_Status" ma:index="2" nillable="true" ma:displayName="Signal List Status" ma:default="Needs Work" ma:format="Dropdown" ma:internalName="Signal_x0020_List_x0020_Status">
      <xsd:simpleType>
        <xsd:restriction base="dms:Choice">
          <xsd:enumeration value="Needs Work"/>
          <xsd:enumeration value="Issued"/>
        </xsd:restriction>
      </xsd:simpleType>
    </xsd:element>
    <xsd:element name="Comment1" ma:index="3" nillable="true" ma:displayName="Comment" ma:internalName="Comment1">
      <xsd:simpleType>
        <xsd:restriction base="dms:Note"/>
      </xsd:simpleType>
    </xsd:element>
    <xsd:element name="Responsible" ma:index="12" nillable="true" ma:displayName="Responsible" ma:format="Dropdown" ma:internalName="Responsible">
      <xsd:simpleType>
        <xsd:restriction base="dms:Choice">
          <xsd:enumeration value="Ciaran Maguire"/>
          <xsd:enumeration value="Colm MacManus"/>
          <xsd:enumeration value="Karl O'Keeffe"/>
          <xsd:enumeration value="Oisin Goulding"/>
          <xsd:enumeration value="Carol Doyle"/>
        </xsd:restriction>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TaskDueDate" ma:index="11" nillable="true" ma:displayName="Due Date" ma:format="DateOnly" ma:internalName="TaskDue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467CBF5E-C7AB-4086-B5CC-04F4DBAAEFCC}">
  <ds:schemaRefs>
    <ds:schemaRef ds:uri="http://purl.org/dc/terms/"/>
    <ds:schemaRef ds:uri="http://purl.org/dc/dcmitype/"/>
    <ds:schemaRef ds:uri="http://schemas.openxmlformats.org/package/2006/metadata/core-properties"/>
    <ds:schemaRef ds:uri="315f2d15-b41e-41e2-8538-f9159ae1d706"/>
    <ds:schemaRef ds:uri="http://schemas.microsoft.com/sharepoint/v3/fields"/>
    <ds:schemaRef ds:uri="http://schemas.microsoft.com/office/2006/documentManagement/types"/>
    <ds:schemaRef ds:uri="http://schemas.microsoft.com/office/2006/metadata/properties"/>
    <ds:schemaRef ds:uri="db700989-3e27-4a00-a28d-e96978d91a04"/>
    <ds:schemaRef ds:uri="http://www.w3.org/XML/1998/namespace"/>
    <ds:schemaRef ds:uri="http://purl.org/dc/elements/1.1/"/>
  </ds:schemaRefs>
</ds:datastoreItem>
</file>

<file path=customXml/itemProps2.xml><?xml version="1.0" encoding="utf-8"?>
<ds:datastoreItem xmlns:ds="http://schemas.openxmlformats.org/officeDocument/2006/customXml" ds:itemID="{0081A019-6112-426C-8A9D-9788FCCDB692}">
  <ds:schemaRefs>
    <ds:schemaRef ds:uri="http://schemas.microsoft.com/sharepoint/v3/contenttype/forms"/>
  </ds:schemaRefs>
</ds:datastoreItem>
</file>

<file path=customXml/itemProps3.xml><?xml version="1.0" encoding="utf-8"?>
<ds:datastoreItem xmlns:ds="http://schemas.openxmlformats.org/officeDocument/2006/customXml" ds:itemID="{D89964F3-087D-4068-A4F0-99CFE51238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5f2d15-b41e-41e2-8538-f9159ae1d706"/>
    <ds:schemaRef ds:uri="db700989-3e27-4a00-a28d-e96978d91a04"/>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Cover Sheet</vt:lpstr>
      <vt:lpstr>Version Control</vt:lpstr>
      <vt:lpstr>DSU Connection Process</vt:lpstr>
      <vt:lpstr>Signal Req. &amp; Process Notes</vt:lpstr>
      <vt:lpstr>0) Operational Data</vt:lpstr>
      <vt:lpstr>0 ) Inst.Info &amp; Contact Details</vt:lpstr>
      <vt:lpstr>1) Signal List</vt:lpstr>
      <vt:lpstr>2) DSU Wiring Completion Cert</vt:lpstr>
      <vt:lpstr>3) ESB Telecoms RTU Cert</vt:lpstr>
      <vt:lpstr>4) EMS Database Setup Cert</vt:lpstr>
      <vt:lpstr>5) Pre Grid Code Check</vt:lpstr>
      <vt:lpstr>ETIE Layout</vt:lpstr>
      <vt:lpstr>6) Grid Code Tests</vt:lpstr>
      <vt:lpstr>7) Test request Profiles</vt:lpstr>
      <vt:lpstr>'0 ) Inst.Info &amp; Contact Details'!Print_Area</vt:lpstr>
      <vt:lpstr>'0) Operational Data'!Print_Area</vt:lpstr>
      <vt:lpstr>'1) Signal List'!Print_Area</vt:lpstr>
      <vt:lpstr>'2) DSU Wiring Completion Cert'!Print_Area</vt:lpstr>
      <vt:lpstr>'3) ESB Telecoms RTU Cert'!Print_Area</vt:lpstr>
      <vt:lpstr>'4) EMS Database Setup Cert'!Print_Area</vt:lpstr>
      <vt:lpstr>'5) Pre Grid Code Check'!Print_Area</vt:lpstr>
      <vt:lpstr>'6) Grid Code Tests'!Print_Area</vt:lpstr>
      <vt:lpstr>'7) Test request Profiles'!Print_Area</vt:lpstr>
      <vt:lpstr>'Cover Sheet'!Print_Area</vt:lpstr>
      <vt:lpstr>'Version Control'!Print_Area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OKeeffe, Karl</cp:lastModifiedBy>
  <cp:lastPrinted>2013-08-29T09:22:36Z</cp:lastPrinted>
  <dcterms:created xsi:type="dcterms:W3CDTF">2004-11-04T21:40:00Z</dcterms:created>
  <dcterms:modified xsi:type="dcterms:W3CDTF">2014-05-21T11:07:41Z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Type">
    <vt:lpwstr>OTHER</vt:lpwstr>
  </property>
  <property fmtid="{D5CDD505-2E9C-101B-9397-08002B2CF9AE}" pid="3" name="Technology">
    <vt:lpwstr>Scada</vt:lpwstr>
  </property>
  <property fmtid="{D5CDD505-2E9C-101B-9397-08002B2CF9AE}" pid="4" name="Customer">
    <vt:lpwstr>EirGrid</vt:lpwstr>
  </property>
  <property fmtid="{D5CDD505-2E9C-101B-9397-08002B2CF9AE}" pid="5" name="BriefDescription">
    <vt:lpwstr/>
  </property>
  <property fmtid="{D5CDD505-2E9C-101B-9397-08002B2CF9AE}" pid="6" name="Location">
    <vt:lpwstr/>
  </property>
  <property fmtid="{D5CDD505-2E9C-101B-9397-08002B2CF9AE}" pid="7" name="Order">
    <vt:r8>2200</vt:r8>
  </property>
  <property fmtid="{D5CDD505-2E9C-101B-9397-08002B2CF9AE}" pid="8" name="ContentTypeId">
    <vt:lpwstr>0x010100600DA5B7FFF76341BE910066D01BDAA0220400B91B3DE2BFF61B4A9B677579B4BD228B</vt:lpwstr>
  </property>
</Properties>
</file>