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788" yWindow="1080" windowWidth="23256" windowHeight="11256" tabRatio="564" firstSheet="2" activeTab="9"/>
  </bookViews>
  <sheets>
    <sheet name="Cover Sheet" sheetId="23" r:id="rId1"/>
    <sheet name="Version Control " sheetId="21" r:id="rId2"/>
    <sheet name="Scope of Works" sheetId="22" r:id="rId3"/>
    <sheet name="Progress Summary" sheetId="10" r:id="rId4"/>
    <sheet name="Issues Log" sheetId="11" r:id="rId5"/>
    <sheet name="Phase A" sheetId="20" r:id="rId6"/>
    <sheet name="Phase B " sheetId="18" r:id="rId7"/>
    <sheet name="Phase C " sheetId="9" r:id="rId8"/>
    <sheet name="Phase D" sheetId="24" r:id="rId9"/>
    <sheet name="Internal - Key Decisions" sheetId="26" r:id="rId10"/>
  </sheets>
  <definedNames>
    <definedName name="_xlnm._FilterDatabase" localSheetId="4" hidden="1">'Issues Log'!$A$1:$F$18</definedName>
    <definedName name="_xlnm._FilterDatabase" localSheetId="5" hidden="1">'Phase A'!$A$1:$G$25</definedName>
    <definedName name="_xlnm._FilterDatabase" localSheetId="6" hidden="1">'Phase B '!$A$1:$H$13</definedName>
    <definedName name="_xlnm._FilterDatabase" localSheetId="7" hidden="1">'Phase C '!$A$1:$K$31</definedName>
    <definedName name="_xlnm._FilterDatabase" localSheetId="8" hidden="1">'Phase D'!$A$1:$K$1</definedName>
    <definedName name="_xlnm.Print_Area" localSheetId="0">'Cover Sheet'!$A$2:$E$50</definedName>
    <definedName name="_xlnm.Print_Area" localSheetId="4">'Issues Log'!$A$1:$F$21</definedName>
    <definedName name="_xlnm.Print_Area" localSheetId="5">'Phase A'!$A$1:$G$26</definedName>
    <definedName name="_xlnm.Print_Area" localSheetId="6">'Phase B '!$A$1:$H$14</definedName>
    <definedName name="_xlnm.Print_Area" localSheetId="7">'Phase C '!$A$1:$J$31</definedName>
    <definedName name="_xlnm.Print_Area" localSheetId="8">'Phase D'!$A$1:$J$7</definedName>
    <definedName name="_xlnm.Print_Area" localSheetId="3">'Progress Summary'!$A$1:$F$90</definedName>
    <definedName name="_xlnm.Print_Area" localSheetId="2">'Scope of Works'!$A$1:$C$13</definedName>
    <definedName name="_xlnm.Print_Area" localSheetId="1">'Version Control '!$A$2:$H$46</definedName>
    <definedName name="Z_87DE1C7C_F92F_4056_9C7F_506D880140E3_.wvu.PrintArea" localSheetId="0" hidden="1">'Cover Sheet'!$A$2:$K$45</definedName>
    <definedName name="Z_87DE1C7C_F92F_4056_9C7F_506D880140E3_.wvu.PrintArea" localSheetId="1" hidden="1">'Version Control '!$A$3:$H$46</definedName>
  </definedNames>
  <calcPr calcId="145621"/>
</workbook>
</file>

<file path=xl/calcChain.xml><?xml version="1.0" encoding="utf-8"?>
<calcChain xmlns="http://schemas.openxmlformats.org/spreadsheetml/2006/main">
  <c r="A93" i="10" l="1"/>
  <c r="B93" i="10"/>
  <c r="C93" i="10"/>
  <c r="D93" i="10"/>
  <c r="E93" i="10"/>
  <c r="F93" i="10"/>
  <c r="A89" i="10"/>
  <c r="B89" i="10"/>
  <c r="C89" i="10"/>
  <c r="D89" i="10"/>
  <c r="E89" i="10"/>
  <c r="F89" i="10"/>
  <c r="A90" i="10"/>
  <c r="B90" i="10"/>
  <c r="C90" i="10"/>
  <c r="D90" i="10"/>
  <c r="E90" i="10"/>
  <c r="F90" i="10"/>
  <c r="A91" i="10"/>
  <c r="B91" i="10"/>
  <c r="C91" i="10"/>
  <c r="D91" i="10"/>
  <c r="E91" i="10"/>
  <c r="F91" i="10"/>
  <c r="A92" i="10"/>
  <c r="B92" i="10"/>
  <c r="C92" i="10"/>
  <c r="D92" i="10"/>
  <c r="E92" i="10"/>
  <c r="F92" i="10"/>
  <c r="D87" i="10"/>
  <c r="E87" i="10"/>
  <c r="F87" i="10"/>
  <c r="D88" i="10"/>
  <c r="E88" i="10"/>
  <c r="F88" i="10"/>
  <c r="C87" i="10"/>
  <c r="C88" i="10"/>
  <c r="B88" i="10"/>
  <c r="A88" i="10"/>
  <c r="A57" i="10"/>
  <c r="B57" i="10"/>
  <c r="C57" i="10"/>
  <c r="D57" i="10"/>
  <c r="E57" i="10"/>
  <c r="F57" i="10"/>
  <c r="A58" i="10"/>
  <c r="B58" i="10"/>
  <c r="C58" i="10"/>
  <c r="D58" i="10"/>
  <c r="E58" i="10"/>
  <c r="F58" i="10"/>
  <c r="A59" i="10"/>
  <c r="B59" i="10"/>
  <c r="C59" i="10"/>
  <c r="D59" i="10"/>
  <c r="E59" i="10"/>
  <c r="F59" i="10"/>
  <c r="A60" i="10"/>
  <c r="B60" i="10"/>
  <c r="C60" i="10"/>
  <c r="D60" i="10"/>
  <c r="E60" i="10"/>
  <c r="F60" i="10"/>
  <c r="A61" i="10"/>
  <c r="B61" i="10"/>
  <c r="C61" i="10"/>
  <c r="D61" i="10"/>
  <c r="E61" i="10"/>
  <c r="F61" i="10"/>
  <c r="A62" i="10"/>
  <c r="B62" i="10"/>
  <c r="C62" i="10"/>
  <c r="D62" i="10"/>
  <c r="E62" i="10"/>
  <c r="F62" i="10"/>
  <c r="A63" i="10"/>
  <c r="B63" i="10"/>
  <c r="C63" i="10"/>
  <c r="D63" i="10"/>
  <c r="E63" i="10"/>
  <c r="F63" i="10"/>
  <c r="A64" i="10"/>
  <c r="B64" i="10"/>
  <c r="C64" i="10"/>
  <c r="D64" i="10"/>
  <c r="E64" i="10"/>
  <c r="F64" i="10"/>
  <c r="A65" i="10"/>
  <c r="B65" i="10"/>
  <c r="C65" i="10"/>
  <c r="D65" i="10"/>
  <c r="E65" i="10"/>
  <c r="F65" i="10"/>
  <c r="A66" i="10"/>
  <c r="B66" i="10"/>
  <c r="C66" i="10"/>
  <c r="D66" i="10"/>
  <c r="E66" i="10"/>
  <c r="F66" i="10"/>
  <c r="A67" i="10"/>
  <c r="B67" i="10"/>
  <c r="C67" i="10"/>
  <c r="D67" i="10"/>
  <c r="E67" i="10"/>
  <c r="F67" i="10"/>
  <c r="A68" i="10"/>
  <c r="B68" i="10"/>
  <c r="C68" i="10"/>
  <c r="D68" i="10"/>
  <c r="E68" i="10"/>
  <c r="F68" i="10"/>
  <c r="A69" i="10"/>
  <c r="B69" i="10"/>
  <c r="C69" i="10"/>
  <c r="D69" i="10"/>
  <c r="E69" i="10"/>
  <c r="F69" i="10"/>
  <c r="A70" i="10"/>
  <c r="B70" i="10"/>
  <c r="C70" i="10"/>
  <c r="D70" i="10"/>
  <c r="E70" i="10"/>
  <c r="F70" i="10"/>
  <c r="A71" i="10"/>
  <c r="B71" i="10"/>
  <c r="C71" i="10"/>
  <c r="D71" i="10"/>
  <c r="E71" i="10"/>
  <c r="F71" i="10"/>
  <c r="A72" i="10"/>
  <c r="B72" i="10"/>
  <c r="C72" i="10"/>
  <c r="D72" i="10"/>
  <c r="E72" i="10"/>
  <c r="F72" i="10"/>
  <c r="A73" i="10"/>
  <c r="B73" i="10"/>
  <c r="C73" i="10"/>
  <c r="D73" i="10"/>
  <c r="E73" i="10"/>
  <c r="F73" i="10"/>
  <c r="A74" i="10"/>
  <c r="B74" i="10"/>
  <c r="C74" i="10"/>
  <c r="D74" i="10"/>
  <c r="E74" i="10"/>
  <c r="F74" i="10"/>
  <c r="A75" i="10"/>
  <c r="B75" i="10"/>
  <c r="C75" i="10"/>
  <c r="D75" i="10"/>
  <c r="E75" i="10"/>
  <c r="F75" i="10"/>
  <c r="A76" i="10"/>
  <c r="B76" i="10"/>
  <c r="C76" i="10"/>
  <c r="D76" i="10"/>
  <c r="E76" i="10"/>
  <c r="F76" i="10"/>
  <c r="A77" i="10"/>
  <c r="B77" i="10"/>
  <c r="C77" i="10"/>
  <c r="D77" i="10"/>
  <c r="E77" i="10"/>
  <c r="F77" i="10"/>
  <c r="A78" i="10"/>
  <c r="B78" i="10"/>
  <c r="C78" i="10"/>
  <c r="D78" i="10"/>
  <c r="E78" i="10"/>
  <c r="F78" i="10"/>
  <c r="A79" i="10"/>
  <c r="B79" i="10"/>
  <c r="C79" i="10"/>
  <c r="D79" i="10"/>
  <c r="E79" i="10"/>
  <c r="F79" i="10"/>
  <c r="A80" i="10"/>
  <c r="B80" i="10"/>
  <c r="C80" i="10"/>
  <c r="D80" i="10"/>
  <c r="E80" i="10"/>
  <c r="F80" i="10"/>
  <c r="A81" i="10"/>
  <c r="B81" i="10"/>
  <c r="C81" i="10"/>
  <c r="D81" i="10"/>
  <c r="E81" i="10"/>
  <c r="F81" i="10"/>
  <c r="A82" i="10"/>
  <c r="B82" i="10"/>
  <c r="C82" i="10"/>
  <c r="D82" i="10"/>
  <c r="E82" i="10"/>
  <c r="F82" i="10"/>
  <c r="A83" i="10"/>
  <c r="B83" i="10"/>
  <c r="C83" i="10"/>
  <c r="D83" i="10"/>
  <c r="E83" i="10"/>
  <c r="F83" i="10"/>
  <c r="A84" i="10"/>
  <c r="B84" i="10"/>
  <c r="C84" i="10"/>
  <c r="D84" i="10"/>
  <c r="E84" i="10"/>
  <c r="F84" i="10"/>
  <c r="A85" i="10"/>
  <c r="B85" i="10"/>
  <c r="C85" i="10"/>
  <c r="D85" i="10"/>
  <c r="E85" i="10"/>
  <c r="F85" i="10"/>
  <c r="A18" i="10"/>
  <c r="B18" i="10"/>
  <c r="C18" i="10"/>
  <c r="D42" i="10"/>
  <c r="A39" i="10" l="1"/>
  <c r="B39" i="10"/>
  <c r="C39" i="10"/>
  <c r="A42" i="10"/>
  <c r="B42" i="10"/>
  <c r="C42" i="10"/>
  <c r="A17" i="10"/>
  <c r="B17" i="10"/>
  <c r="C17" i="10"/>
  <c r="A19" i="10"/>
  <c r="B19" i="10"/>
  <c r="C19" i="10"/>
  <c r="A20" i="10"/>
  <c r="B20" i="10"/>
  <c r="C20" i="10"/>
  <c r="A21" i="10"/>
  <c r="B21" i="10"/>
  <c r="C21" i="10"/>
  <c r="A22" i="10"/>
  <c r="B22" i="10"/>
  <c r="C22" i="10"/>
  <c r="A23" i="10"/>
  <c r="B23" i="10"/>
  <c r="C23" i="10"/>
  <c r="A24" i="10"/>
  <c r="B24" i="10"/>
  <c r="C24" i="10"/>
  <c r="A25" i="10"/>
  <c r="B25" i="10"/>
  <c r="C25" i="10"/>
  <c r="A26" i="10"/>
  <c r="B26" i="10"/>
  <c r="C26" i="10"/>
  <c r="A27" i="10"/>
  <c r="B27" i="10"/>
  <c r="C27" i="10"/>
  <c r="A28" i="10"/>
  <c r="B28" i="10"/>
  <c r="C28" i="10"/>
  <c r="A29" i="10"/>
  <c r="B29" i="10"/>
  <c r="C29" i="10"/>
  <c r="A30" i="10"/>
  <c r="B30" i="10"/>
  <c r="C30" i="10"/>
  <c r="A31" i="10"/>
  <c r="B31" i="10"/>
  <c r="C31" i="10"/>
  <c r="A32" i="10"/>
  <c r="B32" i="10"/>
  <c r="C32" i="10"/>
  <c r="A33" i="10"/>
  <c r="B33" i="10"/>
  <c r="C33" i="10"/>
  <c r="A34" i="10"/>
  <c r="B34" i="10"/>
  <c r="C34" i="10"/>
  <c r="A35" i="10"/>
  <c r="B35" i="10"/>
  <c r="C35" i="10"/>
  <c r="A36" i="10"/>
  <c r="B36" i="10"/>
  <c r="C36" i="10"/>
  <c r="A37" i="10"/>
  <c r="B37" i="10"/>
  <c r="C37" i="10"/>
  <c r="A38" i="10"/>
  <c r="B38" i="10"/>
  <c r="C38" i="10"/>
  <c r="C16" i="10"/>
  <c r="B16" i="10"/>
  <c r="A16" i="10"/>
  <c r="D56" i="10"/>
  <c r="E56" i="10"/>
  <c r="F56" i="10"/>
  <c r="C56" i="10"/>
  <c r="A56" i="10"/>
  <c r="B56" i="10"/>
  <c r="B46" i="10" l="1"/>
  <c r="C44" i="10" l="1"/>
  <c r="D44" i="10"/>
  <c r="C45" i="10"/>
  <c r="D45" i="10"/>
  <c r="C46" i="10"/>
  <c r="D46" i="10"/>
  <c r="C47" i="10"/>
  <c r="D47" i="10"/>
  <c r="C48" i="10"/>
  <c r="D48" i="10"/>
  <c r="C49" i="10"/>
  <c r="D49" i="10"/>
  <c r="C50" i="10"/>
  <c r="D50" i="10"/>
  <c r="C51" i="10"/>
  <c r="D51" i="10"/>
  <c r="C52" i="10"/>
  <c r="D52" i="10"/>
  <c r="C53" i="10"/>
  <c r="D53" i="10"/>
  <c r="D43" i="10"/>
  <c r="C43" i="10"/>
  <c r="F5" i="10" l="1"/>
  <c r="C5" i="10"/>
  <c r="A44" i="10"/>
  <c r="B44" i="10"/>
  <c r="A45" i="10"/>
  <c r="B45" i="10"/>
  <c r="A46" i="10"/>
  <c r="A47" i="10"/>
  <c r="B47" i="10"/>
  <c r="A48" i="10"/>
  <c r="B48" i="10"/>
  <c r="A49" i="10"/>
  <c r="B49" i="10"/>
  <c r="A50" i="10"/>
  <c r="B50" i="10"/>
  <c r="A51" i="10"/>
  <c r="B51" i="10"/>
  <c r="A52" i="10"/>
  <c r="B52" i="10"/>
  <c r="A53" i="10"/>
  <c r="B53" i="10"/>
  <c r="B43" i="10"/>
  <c r="A43" i="10"/>
  <c r="F4" i="10" l="1"/>
  <c r="D7" i="10"/>
  <c r="F55" i="10"/>
  <c r="E55" i="10"/>
  <c r="D55" i="10"/>
  <c r="C55" i="10"/>
  <c r="C6" i="10" l="1"/>
  <c r="F6" i="10"/>
  <c r="E6" i="10"/>
  <c r="D6" i="10"/>
  <c r="C7" i="10" l="1"/>
  <c r="F7" i="10"/>
</calcChain>
</file>

<file path=xl/sharedStrings.xml><?xml version="1.0" encoding="utf-8"?>
<sst xmlns="http://schemas.openxmlformats.org/spreadsheetml/2006/main" count="542" uniqueCount="237">
  <si>
    <t>Description</t>
  </si>
  <si>
    <t>Phase A</t>
  </si>
  <si>
    <t>Phase B</t>
  </si>
  <si>
    <t>Phase C</t>
  </si>
  <si>
    <t>Comment</t>
  </si>
  <si>
    <t>Phase A - Technical Data &amp; Parameters</t>
  </si>
  <si>
    <t>Phase C - Onload tests</t>
  </si>
  <si>
    <t>Phase B - Offload tests</t>
  </si>
  <si>
    <t>Phase D</t>
  </si>
  <si>
    <t>Status</t>
  </si>
  <si>
    <t>Open</t>
  </si>
  <si>
    <t>Special Protection Scheme Testing</t>
  </si>
  <si>
    <t>Test</t>
  </si>
  <si>
    <t>EirGrid Witness</t>
  </si>
  <si>
    <t xml:space="preserve">Status </t>
  </si>
  <si>
    <t>Yes</t>
  </si>
  <si>
    <t>No</t>
  </si>
  <si>
    <t>CC 10</t>
  </si>
  <si>
    <t>CC 7.2.4</t>
  </si>
  <si>
    <t>N/A</t>
  </si>
  <si>
    <t>Safety Procedures</t>
  </si>
  <si>
    <t>CC 9</t>
  </si>
  <si>
    <t>Energise transformer</t>
  </si>
  <si>
    <t>CC 7.2.3 &amp; CC 10 &amp; CC12</t>
  </si>
  <si>
    <t>Function Check of protection alarm by primary voltage and current injection during open and short circuit tests.</t>
  </si>
  <si>
    <t>Function check of signal transmitters by primary voltage and current injection during open and short circuit tests.</t>
  </si>
  <si>
    <t>Testing of Governor system - Functional checks (governor stationer and dynamic control checks at no load condition)</t>
  </si>
  <si>
    <t>CC 7.3.3 &amp; CC 7.3.4</t>
  </si>
  <si>
    <t>Synchronise generator.</t>
  </si>
  <si>
    <t>CC 7.3.1.1</t>
  </si>
  <si>
    <t>CC 7.3.1.1 &amp; OC 4.3.4</t>
  </si>
  <si>
    <t>CC 7.3.2</t>
  </si>
  <si>
    <t>Where relevant (e.g. combined cycle plant), demonstration of operation in different plant configurations (e.g combustion turbine and steam turbine configurations)</t>
  </si>
  <si>
    <t>CC 7.3.1.1 &amp; CC 7.3.6</t>
  </si>
  <si>
    <t>Demonstration of generator MW capability at minimum and maximum generator voltages at rated power factor.</t>
  </si>
  <si>
    <t>CC 7.3.1.1 &amp; CC 7.3.2</t>
  </si>
  <si>
    <t>OC 9</t>
  </si>
  <si>
    <t>CC 13.1</t>
  </si>
  <si>
    <t>Reliability run</t>
  </si>
  <si>
    <t>Operational Certification</t>
  </si>
  <si>
    <t>No.</t>
  </si>
  <si>
    <t>Owner</t>
  </si>
  <si>
    <t>Issue Description</t>
  </si>
  <si>
    <t>Decision</t>
  </si>
  <si>
    <t>Action</t>
  </si>
  <si>
    <t>Demonstration of capability to withstand a voltage interruption of the auxiliary system of 0.150 sec.</t>
  </si>
  <si>
    <t>Start of High Export</t>
  </si>
  <si>
    <t>Test procedure agreed</t>
  </si>
  <si>
    <t>Test procedure Agreed</t>
  </si>
  <si>
    <t>%Test procedures agreed</t>
  </si>
  <si>
    <t xml:space="preserve">Backfeed of Connection Transformer </t>
  </si>
  <si>
    <t>Synchronisation of Unit (first export)</t>
  </si>
  <si>
    <t>XX1 Status XXth XXXXX 20XX</t>
  </si>
  <si>
    <t>Update provided</t>
  </si>
  <si>
    <t>Provision of Studies &amp; Model</t>
  </si>
  <si>
    <t>Protection Settings</t>
  </si>
  <si>
    <t>Governor Data</t>
  </si>
  <si>
    <t>Excitation System &amp; Generator</t>
  </si>
  <si>
    <t>Operation Instruction &amp; Standard Operating Procedure</t>
  </si>
  <si>
    <t>Operation &amp; Interlocking Check</t>
  </si>
  <si>
    <t>Earthing &amp; Lightning Protection</t>
  </si>
  <si>
    <t>Function and accuracy check of protection</t>
  </si>
  <si>
    <t>Declaration of Fitness</t>
  </si>
  <si>
    <t>Insulation resistance tests</t>
  </si>
  <si>
    <t>Test #</t>
  </si>
  <si>
    <t>Grid Code Reference</t>
  </si>
  <si>
    <t>Interface Cabling Scheme</t>
  </si>
  <si>
    <t>CC 7.2.1
CC 7.2.1.5</t>
  </si>
  <si>
    <t>No
Yes</t>
  </si>
  <si>
    <t>CC 10
CC 12</t>
  </si>
  <si>
    <t>CC 7.2.3
CC 12</t>
  </si>
  <si>
    <t>Power Station CT's &amp; VT's</t>
  </si>
  <si>
    <t>CC 10.3</t>
  </si>
  <si>
    <t>Interface Cabling Checks</t>
  </si>
  <si>
    <t>Resistance test for connections.</t>
  </si>
  <si>
    <t>Energisation Instruction</t>
  </si>
  <si>
    <t>Isolation for Energisation</t>
  </si>
  <si>
    <t>All Phase A tests to be completed to achieve Energisation Operational Notification</t>
  </si>
  <si>
    <t>Check secondary side and neutral connection of generator and unit transformer is completed up to suitable isolating points and that secondary VT neutral point is connected and earthed.
Check that suitable (lockable) earthing facilities are available for the equipment on the other side of the isolating points.
Check access for visual check of earth switch and isolators</t>
  </si>
  <si>
    <t>Transformer Oil Test</t>
  </si>
  <si>
    <t>Metering Equipment</t>
  </si>
  <si>
    <t>Energise the connection point per agreed Energisation Instruction</t>
  </si>
  <si>
    <t>The unit shall provide an inspection report confirming Power Station earthing and lightning protection system is complete for transformers and generator.
The unit shall provide an inspection report confirming connection between Power Station earth grid and Transmission Station earth grid is complete (this will include earth resistance measurements)</t>
  </si>
  <si>
    <t>Transformer</t>
  </si>
  <si>
    <t>The unit shall provide the following for the Generator Transformer:
  - as built data sheet
  - legible photograph of transformer Name Plate Rating
  - FAT results of including transformer impedance data (positive and zero phase sequence) for top centre and bottom tap positions.
The unit shall provide the following for the Unit Transformer:
  - as built data sheet
  - legible photograph of transformer Name Plate Rating
  - FAT results of including transformer impedance data (positive and zero phase sequence) for top centre and bottom tap positions.</t>
  </si>
  <si>
    <t>CC.7.2.5</t>
  </si>
  <si>
    <t>CC.10.9.1
CC.10.9.2
CC.7.3.1.1 a-h</t>
  </si>
  <si>
    <t>The unit shall provide on-site oil test results (moisture content and gas breakdown) for the Generator Transformer and Station/Unit Transformer.</t>
  </si>
  <si>
    <t>CC 10
CC.7.3.1.1(g)</t>
  </si>
  <si>
    <t>Test is carried out with the transformer on site
Pass/Fail is required with test results or statement that results are acceptable to the customer.</t>
  </si>
  <si>
    <t>Operational Information</t>
  </si>
  <si>
    <t>The unit must be registered in the market before energistaion.
In order to register in the market, the unit must:
  -  submit a fully completed party accession pack
  -  submit a fully completed particpant notification pack
The unit must be registered in EDIL before energisation.
  -  submit a completed EDIL registration form
  -  carry out EDIL training
Deadline: 60 days before energisation</t>
  </si>
  <si>
    <t>Unit Registration</t>
  </si>
  <si>
    <t>% Performed on Primary Fuel</t>
  </si>
  <si>
    <t>% Performed on Secondary Fuel</t>
  </si>
  <si>
    <t>Version</t>
  </si>
  <si>
    <t>Date</t>
  </si>
  <si>
    <t>Written by:</t>
  </si>
  <si>
    <t xml:space="preserve">Reviewed by: </t>
  </si>
  <si>
    <t xml:space="preserve">Approved by: </t>
  </si>
  <si>
    <t>Description of changes</t>
  </si>
  <si>
    <t>Change requested by</t>
  </si>
  <si>
    <t>Version Control</t>
  </si>
  <si>
    <t>Current schedule</t>
  </si>
  <si>
    <t>N-1 schedule</t>
  </si>
  <si>
    <t>N-2 scheulde</t>
  </si>
  <si>
    <t xml:space="preserve">Turbine overspeed test.  </t>
  </si>
  <si>
    <t>Test Status Primary Fuel</t>
  </si>
  <si>
    <t>Phase D - System Tests</t>
  </si>
  <si>
    <t>Block Load</t>
  </si>
  <si>
    <t>Governor response and Operating Reserves</t>
  </si>
  <si>
    <t>Governor Droop</t>
  </si>
  <si>
    <t>Governor Deadband</t>
  </si>
  <si>
    <t>Minimum Generation</t>
  </si>
  <si>
    <t>Ramp Rates</t>
  </si>
  <si>
    <t>Trip to House Load</t>
  </si>
  <si>
    <t>Operation on Primary/Secondary/Mix fuel</t>
  </si>
  <si>
    <t xml:space="preserve">Modes of Operation </t>
  </si>
  <si>
    <t>Reactive Power Capability/Excitation Limiters</t>
  </si>
  <si>
    <t>Online SCADA signals check</t>
  </si>
  <si>
    <t>Generator capability over voltage range/rated PF</t>
  </si>
  <si>
    <t>Operation at high and low frequency</t>
  </si>
  <si>
    <t>Demonstration of amber, red and blue alerts.</t>
  </si>
  <si>
    <t>Alerts</t>
  </si>
  <si>
    <t xml:space="preserve">Automatic Generator Control </t>
  </si>
  <si>
    <t>Emergency power supplies</t>
  </si>
  <si>
    <t>Auxillary/Balance of Plant Fault ride through</t>
  </si>
  <si>
    <t>Registered Capacity</t>
  </si>
  <si>
    <t>Registered Characteristics</t>
  </si>
  <si>
    <t>Scope of Works</t>
  </si>
  <si>
    <t xml:space="preserve">New Unit </t>
  </si>
  <si>
    <t>or</t>
  </si>
  <si>
    <t>Governor refurbishment</t>
  </si>
  <si>
    <t>MV switch gear replacement</t>
  </si>
  <si>
    <t>etc.</t>
  </si>
  <si>
    <t xml:space="preserve">Outline the scope of the works required e.g. </t>
  </si>
  <si>
    <t>Test Status</t>
  </si>
  <si>
    <t>Link to template procedure on website</t>
  </si>
  <si>
    <t>Testing Completed on Primary Fuel</t>
  </si>
  <si>
    <t>Testing Completed on Secondary Fuel</t>
  </si>
  <si>
    <t>Generator Excitation - offline checks</t>
  </si>
  <si>
    <t xml:space="preserve">Function Check of protection alarm </t>
  </si>
  <si>
    <t>Function check of signals</t>
  </si>
  <si>
    <t>Generator Governor - offline checks</t>
  </si>
  <si>
    <t>Synchroniser Checks</t>
  </si>
  <si>
    <t>Declarations of Fitness</t>
  </si>
  <si>
    <t>Power Station to issue Declaration of Fitness 
Market Registration is completed
Load Profiles for export have been approved by the TSO and SEM</t>
  </si>
  <si>
    <t>Insulation Resistance Tests</t>
  </si>
  <si>
    <t>The unit shall provide SAT results and commissioning documentation for function and accuracy check of all protection that was not tested in phase A.
Including secondary cabling, by secondary current and voltage injection. 
Except for functions that have to be tested with the  generator running</t>
  </si>
  <si>
    <t>Signal Interface</t>
  </si>
  <si>
    <t>Demonstrate operation of all turbine overspeed protection.</t>
  </si>
  <si>
    <t>Where required</t>
  </si>
  <si>
    <t>Disclaimer:</t>
  </si>
  <si>
    <t xml:space="preserve">UNIT NAME Grid Code Compliance 
Progress Summary
</t>
  </si>
  <si>
    <t>This docuyment contains information (and/or attachments) which may be privileged or confidential. All content is intended solely for the use of the individual or entity to whom it is addressed. If you are not the intended recipient please be aware that any disclosure, copying, distribution or use of the contents of this document is prohibited. If you suspect that you have received this document in error please notify EirGrid immediately. Further information can be found at: http://www.eirgridgroup.com/legal/</t>
  </si>
  <si>
    <t>The unit shall issue Declarations of Fitness as specified in the Energisation Instruction.</t>
  </si>
  <si>
    <t>Provision of Requirements</t>
  </si>
  <si>
    <t>EirGrid shall provide the customer with:
  - RoCoF assessment pack with the MSS data.
  - FRT report template.
  - Harmonics pack
  - Signal List, based on SLD
  - Template for incident reports
  - Specification and process for system alerts
  - Specification for AGC</t>
  </si>
  <si>
    <t>Testing of synchroniser - Generator CB and check contact closing time.  Test protocols of factory tests to be available.
Testing of synchroniser by backfeeding to generator to check VTs and then by testing pulses to blocked generator CB during dummy synchroniser tests using high speed recorder.
CC7.3.4 The synchronising facilities in CC7.3.3 shall facilitate synchronising under (a) frequency between 48-52 Hz and voltage between 99 kV-123 kV.</t>
  </si>
  <si>
    <t>% Closed</t>
  </si>
  <si>
    <t>Export Adjustment Factors</t>
  </si>
  <si>
    <t>Model Validation</t>
  </si>
  <si>
    <t>Black Start</t>
  </si>
  <si>
    <t>Ramping Margins</t>
  </si>
  <si>
    <t>Demonstrated during Reactive Power Capability test</t>
  </si>
  <si>
    <t>Tested through FRT studies</t>
  </si>
  <si>
    <t>Synchronous Inertial Response</t>
  </si>
  <si>
    <r>
      <t xml:space="preserve">FFR, POR, SOR, TOR1, TOR2
Tested during Operating Reserve Tests
</t>
    </r>
    <r>
      <rPr>
        <i/>
        <sz val="11"/>
        <rFont val="Arial"/>
        <family val="2"/>
      </rPr>
      <t xml:space="preserve">Requires data recording at 20 ms resolution for FFR
</t>
    </r>
    <r>
      <rPr>
        <sz val="11"/>
        <rFont val="Arial"/>
        <family val="2"/>
      </rPr>
      <t xml:space="preserve">
Unit must assess Inertia Credit the test report.</t>
    </r>
  </si>
  <si>
    <t>Steady State Reactive Power</t>
  </si>
  <si>
    <t>Fast Post Fault Active Power Recovery &amp; Dynamic Reactive Response</t>
  </si>
  <si>
    <t>Replacement Reserve Synchronised, RM1, RM3, RM8 are demonstrated during Ramp Rates test
Replacement Reserve Desynchronised may be demonstrated during Hot/Warm/Cold start and ramp to full load</t>
  </si>
  <si>
    <t>Operating Reserves</t>
  </si>
  <si>
    <t>Calculation based on unit Registered Characteristics</t>
  </si>
  <si>
    <t>Technical Offer Data</t>
  </si>
  <si>
    <t>Submission and Validation of Technical Offer Data via Market Participant Interface.</t>
  </si>
  <si>
    <r>
      <t xml:space="preserve">First synchronisation of the generator according to agreed test procedure.
Demonstrate successful synchronisation in all modes </t>
    </r>
    <r>
      <rPr>
        <i/>
        <sz val="11"/>
        <rFont val="Arial"/>
        <family val="2"/>
      </rPr>
      <t>e.g.</t>
    </r>
    <r>
      <rPr>
        <sz val="11"/>
        <rFont val="Arial"/>
        <family val="2"/>
      </rPr>
      <t>:
  -  Manual Local
  -  Auto Local
  -  Auto Remote (via DCS)
  -  Manual Remote (if available)</t>
    </r>
  </si>
  <si>
    <r>
      <t xml:space="preserve">The unit shall provide SAT results for insulation resistance tests of:
  -  MV cables / IPBs / switchgear that was not tested in phase A
  -  generator stator
</t>
    </r>
    <r>
      <rPr>
        <i/>
        <sz val="11"/>
        <rFont val="Arial"/>
        <family val="2"/>
      </rPr>
      <t>Check that all plant to be energised is in a fit state to be energised by doing an insulation measurement test or HV test as appropriate.</t>
    </r>
  </si>
  <si>
    <r>
      <t xml:space="preserve">The unit shall provide the SAT results for resistance tests of connections on </t>
    </r>
    <r>
      <rPr>
        <u/>
        <sz val="11"/>
        <rFont val="Arial"/>
        <family val="2"/>
      </rPr>
      <t>IPB flexibles</t>
    </r>
    <r>
      <rPr>
        <sz val="11"/>
        <rFont val="Arial"/>
        <family val="2"/>
      </rPr>
      <t xml:space="preserve"> following installation and completion of insulation tests.
</t>
    </r>
    <r>
      <rPr>
        <i/>
        <sz val="11"/>
        <rFont val="Arial"/>
        <family val="2"/>
      </rPr>
      <t>Verify that connections of flexibles will carry the full load current.  May be a combination of torque on the bolts and measurement of the resistance of the connections.</t>
    </r>
  </si>
  <si>
    <r>
      <t xml:space="preserve">Function check of all Transmission Station trip commands and signals and alarms/recording:
  -  from Transmission Station to Power Station
  -  from Power Station to Transmission Station 
  -  from interface/NCC to SCADA system.
Check actual tripping of HV CB by emergency trip pushbutton
</t>
    </r>
    <r>
      <rPr>
        <i/>
        <sz val="11"/>
        <rFont val="Arial"/>
        <family val="2"/>
      </rPr>
      <t>Note that some or all of these tests may already have been completed in Phase A tests.</t>
    </r>
  </si>
  <si>
    <r>
      <t xml:space="preserve">
Open Circuit and Short Circuit testing
Verification of Xd and Short Circuit Ratio. CC7.3.1.1 (j) states that the short circuit ration of each Generation Unit shall be in accordance with IEC 60034
Functional checks  of Excitation control (</t>
    </r>
    <r>
      <rPr>
        <i/>
        <sz val="11"/>
        <rFont val="Arial"/>
        <family val="2"/>
      </rPr>
      <t>e.g.</t>
    </r>
    <r>
      <rPr>
        <sz val="11"/>
        <rFont val="Arial"/>
        <family val="2"/>
      </rPr>
      <t xml:space="preserve"> AVR stationer and dynamic control checks at no load condition)      </t>
    </r>
  </si>
  <si>
    <r>
      <t xml:space="preserve">The unit shall agree the following protection settings with EirGrid:
  - generator
  - generator transformer(s)
  - unit transformer(s)
  - balance of plant
</t>
    </r>
    <r>
      <rPr>
        <i/>
        <sz val="11"/>
        <rFont val="Arial"/>
        <family val="2"/>
      </rPr>
      <t>Generator transformer shall have differential and buchholz protection and the unit transformer shall have overcurrent (HV side preferable), differential and buchholz protection for first energisation</t>
    </r>
  </si>
  <si>
    <r>
      <t xml:space="preserve">The unit shall submit the following for review: 
  - Inter-tripping schemes, 
  - Interlocking schemes
  - SCADA signal schemes
</t>
    </r>
    <r>
      <rPr>
        <i/>
        <sz val="11"/>
        <rFont val="Arial"/>
        <family val="2"/>
      </rPr>
      <t>Check that proposed interlocking for Power Station fits in with EirGrid specification.</t>
    </r>
  </si>
  <si>
    <r>
      <t xml:space="preserve">The unit shall provide FAT &amp; SAT results for all CT's &amp; VT's on:
  - Generator bus ducts
  - MV incomer
  - Generator transformer
  - Unit transformer
</t>
    </r>
    <r>
      <rPr>
        <i/>
        <sz val="11"/>
        <rFont val="Arial"/>
        <family val="2"/>
      </rPr>
      <t xml:space="preserve">
Confirm CT’s &amp; VT's are suitable for function and keep a record of as-built characteristic.</t>
    </r>
  </si>
  <si>
    <r>
      <t xml:space="preserve">The unit shall provide SAT results and commissioning documentation for function and accuracy check of all protection for:
  - generator
  - generator transformer
  - unit transformer
  - balance of plant
including secondary cabling, by secondary current and voltage injection. 
</t>
    </r>
    <r>
      <rPr>
        <i/>
        <sz val="11"/>
        <rFont val="Arial"/>
        <family val="2"/>
      </rPr>
      <t>Except for functions that have to be tested with the  generator running</t>
    </r>
  </si>
  <si>
    <r>
      <t xml:space="preserve">Check operation and interlocking for:
  - HV CB
  - HV Disconnect
  - HV Earth Switch
  - Generator CB
  - Generator Disconnect
  - Generator CB Earth Switch
  - MV CB
  - MV Earth Switch
</t>
    </r>
    <r>
      <rPr>
        <i/>
        <sz val="11"/>
        <rFont val="Arial"/>
        <family val="2"/>
      </rPr>
      <t xml:space="preserve">
EirGrid subcontract in co-operation with Power Station, for those items of plant which are installed at this stage.</t>
    </r>
  </si>
  <si>
    <r>
      <t xml:space="preserve">The unit shall provide SAT and commissioning documentation for function check of all trip commands, signals and alarms:
  - from Transmission Station to Power Station 
  - from Power Station to Transmission Station
  - Check of all signals to the units SCADA system.
</t>
    </r>
    <r>
      <rPr>
        <i/>
        <sz val="11"/>
        <rFont val="Arial"/>
        <family val="2"/>
      </rPr>
      <t xml:space="preserve">Test carried out in co-operation with EirGrid subcontract
</t>
    </r>
    <r>
      <rPr>
        <b/>
        <sz val="11"/>
        <rFont val="Arial"/>
        <family val="2"/>
      </rPr>
      <t>including actual tripping of HV CB by emergency trip pushbutton</t>
    </r>
  </si>
  <si>
    <r>
      <t xml:space="preserve">Check, calibration and sealing of Transmission Station metering including signals to Power Station.
</t>
    </r>
    <r>
      <rPr>
        <i/>
        <sz val="11"/>
        <rFont val="Arial"/>
        <family val="2"/>
      </rPr>
      <t xml:space="preserve">ESB Networks (Metering Services) to provide DoF for revenue metering as part of Energisation Instruction.
</t>
    </r>
    <r>
      <rPr>
        <b/>
        <sz val="11"/>
        <rFont val="Arial"/>
        <family val="2"/>
      </rPr>
      <t>(No action on the unit for Non-Contestable builds)</t>
    </r>
  </si>
  <si>
    <r>
      <t xml:space="preserve">The unit shall provide the SAT results for insulation resistance tests of:
  - generator transformer HV and LV sides 
  - unit transformer HV and LV sides
  - all MV apparatus being energised
</t>
    </r>
    <r>
      <rPr>
        <i/>
        <sz val="11"/>
        <rFont val="Arial"/>
        <family val="2"/>
      </rPr>
      <t xml:space="preserve">
Check that all plant to be energised is in a fit state to be energised by doing an insulation measurement test or HV test as appropriate.</t>
    </r>
  </si>
  <si>
    <r>
      <t xml:space="preserve">The unit shall provide the SAT results for resistance tests of connections installed following completion of insulation tests.
</t>
    </r>
    <r>
      <rPr>
        <i/>
        <sz val="11"/>
        <rFont val="Arial"/>
        <family val="2"/>
      </rPr>
      <t xml:space="preserve">
Verify that connections of flexibles will carry the full load current.  May be a combination of torque on the bolts and measurement of the resistance of the connections.</t>
    </r>
  </si>
  <si>
    <r>
      <t xml:space="preserve">Provide the following to EirGrid Customer Relations via e-mail to info@eirgrid.com
  -  24 hour contacts
  -  Authorised Operators
  -  Authorised DOF givers
Note. </t>
    </r>
    <r>
      <rPr>
        <i/>
        <sz val="11"/>
        <rFont val="Arial"/>
        <family val="2"/>
      </rPr>
      <t>Authorised Operators must be agreed and trained with ESBN for switching to take place.</t>
    </r>
  </si>
  <si>
    <r>
      <t xml:space="preserve">Agree Operating Instruction, including a check to see that the procedures can be safely followed.
</t>
    </r>
    <r>
      <rPr>
        <i/>
        <sz val="11"/>
        <rFont val="Arial"/>
        <family val="2"/>
      </rPr>
      <t>Written by EirGrid, agreed with ESBN and the unit. Suitable operating personnel are available with call-out procedure that is in line with EirGrid Operating Instruction.</t>
    </r>
    <r>
      <rPr>
        <sz val="11"/>
        <rFont val="Arial"/>
        <family val="2"/>
      </rPr>
      <t xml:space="preserve">
The unit shall provide the Standard Operating Procedure which covers the following scenarios:
  - tripping of generator
  - failure of protection
  - failure of power supplies etc.
</t>
    </r>
  </si>
  <si>
    <r>
      <t xml:space="preserve">Agree Energisation Instruction for 1st energisation of the connection point.
</t>
    </r>
    <r>
      <rPr>
        <i/>
        <sz val="11"/>
        <rFont val="Arial"/>
        <family val="2"/>
      </rPr>
      <t>Written by EirGrid, agreed with ESBN and the unit.</t>
    </r>
  </si>
  <si>
    <t>Load rejection test at 100% load and resynchronisation across HV CB after 1 hour operating at house load.  The unit must remain running at normal frequency, feeding its own auxiliaries while completely disconnected from the grid for the 1 hour up to when resynchronisation takes place.
Demonstrate that the process parameters (e.g. temperatures and vibration levels) remain stable during sustained operation at house load.</t>
  </si>
  <si>
    <t>Measure initial exported MW following synchronisation, before the unit begins loading up.
Applies for Cold, Warm and Hot starts.</t>
  </si>
  <si>
    <t>Testing of POR, SOR and TOR by frequency injection at various loads.
Testing of RoCoF capability.
Testing by simulation of defined frequency excursions within frequency control software of all connected primary movers, being gas turbine(s) or steam turbine(s). Carried out at mimum and maximum loads.</t>
  </si>
  <si>
    <r>
      <t xml:space="preserve">Measurement of governor droop characteristic at various loads by simulation of frequency change on turbine governor.
</t>
    </r>
    <r>
      <rPr>
        <i/>
        <sz val="11"/>
        <rFont val="Arial"/>
        <family val="2"/>
      </rPr>
      <t>Normally measured as part of test 46</t>
    </r>
  </si>
  <si>
    <r>
      <t>Demonstrate that MW output and process parameters (</t>
    </r>
    <r>
      <rPr>
        <i/>
        <sz val="11"/>
        <rFont val="Arial"/>
        <family val="2"/>
      </rPr>
      <t>e.g.</t>
    </r>
    <r>
      <rPr>
        <sz val="11"/>
        <rFont val="Arial"/>
        <family val="2"/>
      </rPr>
      <t xml:space="preserve"> temperatures and vibration levels) remain stable during sustained operation at the defined minimum generation.
The Minimum Load value will be determined using meter data.</t>
    </r>
  </si>
  <si>
    <t>Demonstration of:
 - time to synchronising from cold, warm and hot starts
 - time from synchronising to minimum load on cold, warm and hot starts
and following turbine and boiler trips.</t>
  </si>
  <si>
    <t>Startup Time</t>
  </si>
  <si>
    <t>Shutdown Time</t>
  </si>
  <si>
    <t>Where relevant, demonstration of operation on different primary fuels, or mixes of primary fuels.
This includes demonstration of times and ability to change between fuels and between mixes</t>
  </si>
  <si>
    <t>Demonstration of voltage regulator droop characteristic in relation to grid voltage.
Tested by comparing the voltage at the generator terminals before and after a tap change on the Grid Connected Transformer</t>
  </si>
  <si>
    <t>Automatic Voltage Regulator Droop</t>
  </si>
  <si>
    <t>Demonstration of accurate transmission of voltage, current and power signals and all SCADA signals.</t>
  </si>
  <si>
    <t>Demonstration of operation of plant on house load at high frequency and low frequency limits of operation for 60 minutes.
This test is normally carried out in conjunction with the load rejection test.</t>
  </si>
  <si>
    <r>
      <t xml:space="preserve">Provision of generator data following commissioning tests. See Planning Code Appendix of the Grid Code.
</t>
    </r>
    <r>
      <rPr>
        <i/>
        <sz val="11"/>
        <rFont val="Arial"/>
        <family val="2"/>
      </rPr>
      <t>Updated PC.A information and dynamic models &amp; PSS Parameters/Study based on test report information</t>
    </r>
  </si>
  <si>
    <t>EirGrid will review the unit’s reliability run. This will be agreed with PSC through submission of agreed profiles. Testing tariffs shall apply under this phase. 
Unit shall be operating in its final configuration following completion of tuning (governor, AVR, PSS, ramp rates, etc.).
Unit shall have frequency response ON for the duration of the test.
Unit shall evaluate temperatures, vibrations and emissions against allowable limits in the report.</t>
  </si>
  <si>
    <t>e-mail licensing@cru.ie (cc to Generator_Testing@eirgrid.com) requesting confirmation of consented MW capacity</t>
  </si>
  <si>
    <t>Demonstrate Black Start capability</t>
  </si>
  <si>
    <t>All Phase B tests to be completed to achieve Interim Operational Notification</t>
  </si>
  <si>
    <t>Modes of Operation</t>
  </si>
  <si>
    <t>Measurement of governor deadband characteristic by simulation of a defined frequency change on the governor turbine.</t>
  </si>
  <si>
    <t>The unit shall provide the following for the Governor System:
  - design sheets
  - settings list
  - FAT results
The unit shall provide conversion charts for plant output for variations with ambient conditions</t>
  </si>
  <si>
    <t>Verification of Output vs Ambient Conditions</t>
  </si>
  <si>
    <t>The unit shall verify the conversion charts provided in phase A by converting plant output in the given ambient conditions to Registered Capacity (temperature and pressure as defined in the Grid Code) .</t>
  </si>
  <si>
    <t>Demonstration of the stability of the unit at all MW/Mvar settings within the generator stability envelope at rated grid voltage. 
Measurement of the  maximum leading/lagging reactive power capability at various loads and after thermal stabilisation of the generator. 
This shall also demonstrate the action of automatic limiters (OEL and UEL) to prevent the generator from operating outside its stability envelope.</t>
  </si>
  <si>
    <t>Online PSS and Excitation controller testing</t>
  </si>
  <si>
    <t>Demonstration of the PSS performance in response to step changes in AVR reference.
This may also include operational switching on the power system.</t>
  </si>
  <si>
    <t>Grid Code modification MPID239</t>
  </si>
  <si>
    <t>The Issues Log shall be populated with any items that are identified outside of the prescribed tests, identified following the closure of a prescribed test, or during performance monitoring of the unit, prior to issuance of an Operational Certificate.
All items in the Issues Log shall be closed prior to the issuance of an Operational Certificate.</t>
  </si>
  <si>
    <r>
      <t xml:space="preserve">Demonstration of capability to ramp up and down between defined load points (rate of change to be Grid Code compliant).
</t>
    </r>
    <r>
      <rPr>
        <i/>
        <sz val="11"/>
        <rFont val="Arial"/>
        <family val="2"/>
      </rPr>
      <t>The generator should demonstrate stable operation at Registered Capacity for some period following ramp up.</t>
    </r>
  </si>
  <si>
    <t>Demonstration of direct control from NCC in line with AGC specification provided in phase A and in line with the published test procedure template.</t>
  </si>
  <si>
    <t>Demonstrate stable operation at registered capacity for defined time period.
This is the maximum sustained output where the unit can achieve all Grid Code requirements (ramping, min load, reactive power, etc.) and comply with emissions requirements.
Registered Capacity will be determined using meter data. To be adjusted for temperature and pressure as specified in the Grid Code.</t>
  </si>
  <si>
    <t>Validation of dynamic model provided in phase A vs actual performance during testing</t>
  </si>
  <si>
    <t>Authorisation to Construct</t>
  </si>
  <si>
    <t>Title and description don’t describe the test very well</t>
  </si>
  <si>
    <t>System Services</t>
  </si>
  <si>
    <t>Where has the load rejection test gone??
Reactive Power capability should be checked in Phase A… and this should be to Grid Code (more onerous than IEC standard) and should account for over fluxing (V/F)… could be compliant with full F range and full V range but not high V with low F.</t>
  </si>
  <si>
    <t>Description/Query</t>
  </si>
  <si>
    <t>Action/Decision</t>
  </si>
  <si>
    <t>Supporting documentation</t>
  </si>
  <si>
    <t>The unit shall provide the following studies:
  - Power System Stabiliser study  
  - Voltage Fault Ride Through study
  - Rate of Change of Frequency study
  - Harmonics study
The unit shall provide:
  - Dynamic models as used in the studies above.
  - Full Laplace representation of the plant.
The unit shall provide a study demonstrating that the transformer tap range is sufficient to allow provision of the full reactive power capability requirements over the full range of system voltages per CC.7.3.6.1</t>
  </si>
  <si>
    <r>
      <t>Where relevant (</t>
    </r>
    <r>
      <rPr>
        <i/>
        <sz val="11"/>
        <rFont val="Arial"/>
        <family val="2"/>
      </rPr>
      <t>e.g.</t>
    </r>
    <r>
      <rPr>
        <sz val="11"/>
        <rFont val="Arial"/>
        <family val="2"/>
      </rPr>
      <t xml:space="preserve"> combined cycle plant), the unit shall provide a description of different plant configurations (</t>
    </r>
    <r>
      <rPr>
        <i/>
        <sz val="11"/>
        <rFont val="Arial"/>
        <family val="2"/>
      </rPr>
      <t>e.g</t>
    </r>
    <r>
      <rPr>
        <sz val="11"/>
        <rFont val="Arial"/>
        <family val="2"/>
      </rPr>
      <t xml:space="preserve">. combustion turbine and steam turbine configurations).
</t>
    </r>
    <r>
      <rPr>
        <i/>
        <sz val="11"/>
        <rFont val="Arial"/>
        <family val="2"/>
      </rPr>
      <t>Note this will inform the testing required in Phase C.</t>
    </r>
  </si>
  <si>
    <r>
      <t xml:space="preserve">The unit shall provide the following for the Excitation System:
  - data sheets
  - settings list
  - FAT results
The unit shall provide the Generator data sheets
</t>
    </r>
    <r>
      <rPr>
        <strike/>
        <sz val="11"/>
        <rFont val="Arial"/>
        <family val="2"/>
      </rPr>
      <t>The unit shall demonstrate compliance with the reactive power capability as required by CC.7.3.6 at transmission system voltages within the ranges specified in CC.8.3.2</t>
    </r>
  </si>
  <si>
    <r>
      <t xml:space="preserve">54a) Demonstration of shutdown time from Minimum Load.
54b) Demonstration of hot and warm cooling boundaries </t>
    </r>
    <r>
      <rPr>
        <b/>
        <i/>
        <sz val="11"/>
        <rFont val="Arial"/>
        <family val="2"/>
      </rPr>
      <t xml:space="preserve">Note </t>
    </r>
    <r>
      <rPr>
        <i/>
        <sz val="11"/>
        <rFont val="Arial"/>
        <family val="2"/>
      </rPr>
      <t>this not included in the published template.</t>
    </r>
  </si>
  <si>
    <t>Demonstration of capability of diesel generator to supply Power Station emergency loads  Procedure for operation in this mode to be provided to EirGrid.
This shall include demonstration of secure backup power supply to the associated transmission station, as applicable.</t>
  </si>
  <si>
    <r>
      <t xml:space="preserve">Measurement of Adjustment Factors at various load levels to convert from generated MW to exported MW:
  - Fixed Load
  - Scalar
</t>
    </r>
    <r>
      <rPr>
        <i/>
        <sz val="11"/>
        <rFont val="Arial"/>
        <family val="2"/>
      </rPr>
      <t>Data is gathered during minimum load and Registered Capacity tests.</t>
    </r>
  </si>
</sst>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sz val="10"/>
      <color theme="1"/>
      <name val="Arial"/>
      <family val="2"/>
    </font>
    <font>
      <sz val="10"/>
      <color theme="1"/>
      <name val="Arial"/>
      <family val="2"/>
    </font>
    <font>
      <sz val="11"/>
      <color theme="1"/>
      <name val="Arial"/>
      <family val="2"/>
    </font>
    <font>
      <u/>
      <sz val="9.35"/>
      <color theme="10"/>
      <name val="Calibri"/>
      <family val="2"/>
    </font>
    <font>
      <u/>
      <sz val="11"/>
      <color theme="10"/>
      <name val="Arial"/>
      <family val="2"/>
    </font>
    <font>
      <b/>
      <sz val="11"/>
      <color theme="1"/>
      <name val="Arial"/>
      <family val="2"/>
    </font>
    <font>
      <sz val="11"/>
      <name val="Calibri"/>
      <family val="2"/>
      <scheme val="minor"/>
    </font>
    <font>
      <sz val="11"/>
      <color theme="1"/>
      <name val="Calibri"/>
      <family val="2"/>
      <scheme val="minor"/>
    </font>
    <font>
      <b/>
      <sz val="10"/>
      <color indexed="8"/>
      <name val="Arial"/>
      <family val="2"/>
    </font>
    <font>
      <b/>
      <sz val="11"/>
      <name val="Arial"/>
      <family val="2"/>
    </font>
    <font>
      <sz val="10"/>
      <name val="Arial"/>
      <family val="2"/>
    </font>
    <font>
      <sz val="11"/>
      <name val="Arial"/>
      <family val="2"/>
    </font>
    <font>
      <sz val="10"/>
      <color rgb="FFFF0000"/>
      <name val="Arial"/>
      <family val="2"/>
    </font>
    <font>
      <sz val="11"/>
      <color rgb="FFFF0000"/>
      <name val="Arial"/>
      <family val="2"/>
    </font>
    <font>
      <b/>
      <sz val="10"/>
      <name val="Arial"/>
      <family val="2"/>
    </font>
    <font>
      <b/>
      <sz val="20"/>
      <name val="Arial"/>
      <family val="2"/>
    </font>
    <font>
      <b/>
      <sz val="11"/>
      <color theme="1"/>
      <name val="Calibri"/>
      <family val="2"/>
      <scheme val="minor"/>
    </font>
    <font>
      <b/>
      <sz val="28"/>
      <name val="Arial"/>
      <family val="2"/>
    </font>
    <font>
      <sz val="28"/>
      <name val="Arial"/>
      <family val="2"/>
    </font>
    <font>
      <sz val="12"/>
      <name val="Times New Roman"/>
      <family val="1"/>
    </font>
    <font>
      <sz val="10"/>
      <name val="Times New Roman"/>
      <family val="1"/>
    </font>
    <font>
      <sz val="11"/>
      <color rgb="FF00B050"/>
      <name val="Arial"/>
      <family val="2"/>
    </font>
    <font>
      <i/>
      <sz val="11"/>
      <name val="Arial"/>
      <family val="2"/>
    </font>
    <font>
      <u/>
      <sz val="11"/>
      <name val="Arial"/>
      <family val="2"/>
    </font>
    <font>
      <b/>
      <sz val="10"/>
      <color theme="1"/>
      <name val="Arial"/>
      <family val="2"/>
    </font>
    <font>
      <strike/>
      <sz val="11"/>
      <name val="Arial"/>
      <family val="2"/>
    </font>
    <font>
      <b/>
      <i/>
      <sz val="11"/>
      <name val="Arial"/>
      <family val="2"/>
    </font>
  </fonts>
  <fills count="8">
    <fill>
      <patternFill patternType="none"/>
    </fill>
    <fill>
      <patternFill patternType="gray125"/>
    </fill>
    <fill>
      <patternFill patternType="solid">
        <fgColor rgb="FF00B050"/>
        <bgColor indexed="64"/>
      </patternFill>
    </fill>
    <fill>
      <patternFill patternType="solid">
        <fgColor indexed="5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s>
  <cellStyleXfs count="10">
    <xf numFmtId="0" fontId="0" fillId="0" borderId="0"/>
    <xf numFmtId="0" fontId="4" fillId="0" borderId="0" applyNumberFormat="0" applyFill="0" applyBorder="0" applyAlignment="0" applyProtection="0">
      <alignment vertical="top"/>
      <protection locked="0"/>
    </xf>
    <xf numFmtId="9" fontId="8" fillId="0" borderId="0" applyFont="0" applyFill="0" applyBorder="0" applyAlignment="0" applyProtection="0"/>
    <xf numFmtId="0" fontId="8" fillId="0" borderId="0"/>
    <xf numFmtId="0" fontId="2" fillId="0" borderId="0"/>
    <xf numFmtId="0" fontId="11" fillId="0" borderId="0"/>
    <xf numFmtId="0" fontId="1" fillId="0" borderId="0"/>
    <xf numFmtId="0" fontId="1" fillId="0" borderId="0"/>
    <xf numFmtId="0" fontId="1" fillId="0" borderId="0"/>
    <xf numFmtId="0" fontId="11" fillId="0" borderId="0"/>
  </cellStyleXfs>
  <cellXfs count="170">
    <xf numFmtId="0" fontId="0" fillId="0" borderId="0" xfId="0"/>
    <xf numFmtId="0" fontId="5" fillId="0" borderId="0" xfId="1" applyFont="1" applyAlignment="1" applyProtection="1">
      <alignment horizontal="left" vertical="top" wrapText="1"/>
    </xf>
    <xf numFmtId="0" fontId="3" fillId="0" borderId="0" xfId="0" applyFont="1" applyAlignment="1">
      <alignment horizontal="left" vertical="top"/>
    </xf>
    <xf numFmtId="0" fontId="7" fillId="0" borderId="0" xfId="0" applyFont="1"/>
    <xf numFmtId="0" fontId="3" fillId="0" borderId="0" xfId="0" applyFont="1"/>
    <xf numFmtId="0" fontId="3" fillId="0" borderId="0" xfId="0" applyFont="1" applyAlignment="1"/>
    <xf numFmtId="1" fontId="3" fillId="0" borderId="0" xfId="0" applyNumberFormat="1" applyFont="1"/>
    <xf numFmtId="0" fontId="3" fillId="0" borderId="0" xfId="0" applyFont="1" applyBorder="1" applyAlignment="1">
      <alignment horizontal="center"/>
    </xf>
    <xf numFmtId="0" fontId="3" fillId="0" borderId="0" xfId="0" applyFont="1" applyBorder="1" applyAlignment="1"/>
    <xf numFmtId="0" fontId="9" fillId="3" borderId="3" xfId="3" applyFont="1" applyFill="1" applyBorder="1" applyAlignment="1">
      <alignment horizontal="center" vertical="top" wrapText="1"/>
    </xf>
    <xf numFmtId="0" fontId="2" fillId="0" borderId="0" xfId="4"/>
    <xf numFmtId="0" fontId="2" fillId="0" borderId="0" xfId="4" applyAlignment="1">
      <alignment horizontal="center"/>
    </xf>
    <xf numFmtId="0" fontId="12" fillId="0" borderId="0" xfId="0" applyFont="1"/>
    <xf numFmtId="0" fontId="3" fillId="0" borderId="0" xfId="0" applyFont="1" applyBorder="1"/>
    <xf numFmtId="0" fontId="14" fillId="0" borderId="0" xfId="0" applyFont="1" applyBorder="1"/>
    <xf numFmtId="0" fontId="14" fillId="0" borderId="0" xfId="0" applyFont="1"/>
    <xf numFmtId="0" fontId="12" fillId="0" borderId="0" xfId="0" applyFont="1" applyAlignment="1">
      <alignment horizontal="center"/>
    </xf>
    <xf numFmtId="0" fontId="6" fillId="0" borderId="1" xfId="0" applyFont="1" applyBorder="1"/>
    <xf numFmtId="10" fontId="3" fillId="0" borderId="1" xfId="2" applyNumberFormat="1" applyFont="1" applyBorder="1"/>
    <xf numFmtId="10" fontId="3" fillId="0" borderId="1" xfId="0" applyNumberFormat="1" applyFont="1" applyBorder="1"/>
    <xf numFmtId="0" fontId="9" fillId="3" borderId="3" xfId="3" applyFont="1" applyFill="1" applyBorder="1" applyAlignment="1">
      <alignment vertical="top" wrapText="1"/>
    </xf>
    <xf numFmtId="0" fontId="6" fillId="0" borderId="4" xfId="0" applyFont="1" applyBorder="1"/>
    <xf numFmtId="10" fontId="3" fillId="0" borderId="4" xfId="0" applyNumberFormat="1" applyFont="1" applyBorder="1"/>
    <xf numFmtId="0" fontId="13" fillId="0" borderId="0" xfId="4" applyFont="1"/>
    <xf numFmtId="0" fontId="11" fillId="0" borderId="3" xfId="3" applyFont="1" applyBorder="1" applyAlignment="1">
      <alignment vertical="top" wrapText="1"/>
    </xf>
    <xf numFmtId="0" fontId="11" fillId="4" borderId="3" xfId="3" applyFont="1" applyFill="1" applyBorder="1" applyAlignment="1">
      <alignment horizontal="center" vertical="top" wrapText="1"/>
    </xf>
    <xf numFmtId="0" fontId="11" fillId="4" borderId="3" xfId="3" applyFont="1" applyFill="1" applyBorder="1" applyAlignment="1">
      <alignment vertical="top" wrapText="1"/>
    </xf>
    <xf numFmtId="0" fontId="11" fillId="0" borderId="3" xfId="3" applyFont="1" applyBorder="1" applyAlignment="1">
      <alignment horizontal="center" vertical="top" wrapText="1"/>
    </xf>
    <xf numFmtId="1" fontId="10" fillId="0" borderId="1" xfId="0" applyNumberFormat="1" applyFont="1" applyBorder="1" applyAlignment="1">
      <alignment horizontal="center"/>
    </xf>
    <xf numFmtId="14" fontId="12" fillId="0" borderId="1" xfId="0" applyNumberFormat="1" applyFont="1" applyBorder="1" applyAlignment="1">
      <alignment horizontal="center"/>
    </xf>
    <xf numFmtId="14" fontId="12" fillId="0" borderId="1" xfId="0" applyNumberFormat="1" applyFont="1" applyBorder="1" applyAlignment="1">
      <alignment horizontal="center" wrapText="1"/>
    </xf>
    <xf numFmtId="0" fontId="6" fillId="0" borderId="1" xfId="0" applyFont="1" applyBorder="1" applyAlignment="1">
      <alignment horizontal="center"/>
    </xf>
    <xf numFmtId="0" fontId="1" fillId="4" borderId="3" xfId="3" applyFont="1" applyFill="1" applyBorder="1" applyAlignment="1">
      <alignment vertical="top" wrapText="1"/>
    </xf>
    <xf numFmtId="0" fontId="3" fillId="0" borderId="1" xfId="0" applyFont="1" applyBorder="1" applyAlignment="1">
      <alignment horizontal="center" wrapText="1"/>
    </xf>
    <xf numFmtId="0" fontId="3" fillId="0" borderId="1" xfId="0" applyFont="1" applyBorder="1" applyAlignment="1">
      <alignment wrapText="1"/>
    </xf>
    <xf numFmtId="0" fontId="3" fillId="0" borderId="1" xfId="0" applyFont="1" applyBorder="1" applyAlignment="1"/>
    <xf numFmtId="0" fontId="12" fillId="0" borderId="1" xfId="0" applyFont="1" applyBorder="1" applyAlignment="1">
      <alignment horizontal="center" vertical="center" wrapText="1"/>
    </xf>
    <xf numFmtId="0" fontId="12" fillId="0" borderId="1" xfId="0" applyFont="1" applyBorder="1" applyAlignment="1">
      <alignment horizontal="center" wrapText="1"/>
    </xf>
    <xf numFmtId="0" fontId="12" fillId="0" borderId="1" xfId="0" applyFont="1" applyBorder="1" applyAlignment="1">
      <alignment horizontal="left" wrapText="1"/>
    </xf>
    <xf numFmtId="0" fontId="12" fillId="0" borderId="1" xfId="0" applyFont="1" applyBorder="1" applyAlignment="1">
      <alignment horizontal="center" vertical="center"/>
    </xf>
    <xf numFmtId="0" fontId="12" fillId="0" borderId="1" xfId="0" applyFont="1" applyBorder="1" applyAlignment="1">
      <alignment horizontal="left" vertical="center"/>
    </xf>
    <xf numFmtId="0" fontId="1" fillId="0" borderId="3" xfId="3" applyFont="1" applyBorder="1" applyAlignment="1">
      <alignment horizontal="center" vertical="top" wrapText="1"/>
    </xf>
    <xf numFmtId="0" fontId="1" fillId="0" borderId="3" xfId="3" applyFont="1" applyBorder="1" applyAlignment="1">
      <alignment vertical="top" wrapText="1"/>
    </xf>
    <xf numFmtId="0" fontId="1" fillId="0" borderId="3" xfId="0" applyFont="1" applyBorder="1" applyAlignment="1">
      <alignment wrapText="1"/>
    </xf>
    <xf numFmtId="0" fontId="1" fillId="4" borderId="3" xfId="3" applyFont="1" applyFill="1" applyBorder="1" applyAlignment="1">
      <alignment horizontal="center" vertical="top" wrapText="1"/>
    </xf>
    <xf numFmtId="0" fontId="11" fillId="0" borderId="0" xfId="5"/>
    <xf numFmtId="0" fontId="15" fillId="0" borderId="8" xfId="5" applyFont="1" applyBorder="1"/>
    <xf numFmtId="0" fontId="15" fillId="0" borderId="9" xfId="5" applyFont="1" applyBorder="1"/>
    <xf numFmtId="0" fontId="15" fillId="0" borderId="10" xfId="5" applyFont="1" applyBorder="1"/>
    <xf numFmtId="0" fontId="15" fillId="0" borderId="0" xfId="5" applyFont="1"/>
    <xf numFmtId="0" fontId="11" fillId="0" borderId="11" xfId="5" applyFont="1" applyBorder="1" applyAlignment="1">
      <alignment horizontal="center" vertical="center" wrapText="1"/>
    </xf>
    <xf numFmtId="14" fontId="11" fillId="0" borderId="12" xfId="5" applyNumberFormat="1" applyBorder="1" applyAlignment="1">
      <alignment wrapText="1"/>
    </xf>
    <xf numFmtId="0" fontId="11" fillId="0" borderId="13" xfId="5" applyBorder="1" applyAlignment="1">
      <alignment wrapText="1"/>
    </xf>
    <xf numFmtId="0" fontId="11" fillId="0" borderId="12" xfId="5" applyFont="1" applyFill="1" applyBorder="1" applyAlignment="1">
      <alignment horizontal="left" vertical="center" wrapText="1"/>
    </xf>
    <xf numFmtId="0" fontId="11" fillId="0" borderId="12" xfId="5" applyFont="1" applyFill="1" applyBorder="1" applyAlignment="1">
      <alignment vertical="center" wrapText="1"/>
    </xf>
    <xf numFmtId="0" fontId="11" fillId="0" borderId="13" xfId="5" applyFont="1" applyBorder="1" applyAlignment="1">
      <alignment wrapText="1"/>
    </xf>
    <xf numFmtId="0" fontId="11" fillId="0" borderId="12" xfId="5" applyFont="1" applyBorder="1" applyAlignment="1">
      <alignment wrapText="1"/>
    </xf>
    <xf numFmtId="0" fontId="11" fillId="0" borderId="7" xfId="5" applyBorder="1" applyAlignment="1">
      <alignment horizontal="center" vertical="center" wrapText="1"/>
    </xf>
    <xf numFmtId="14" fontId="11" fillId="0" borderId="14" xfId="5" applyNumberFormat="1" applyBorder="1" applyAlignment="1">
      <alignment vertical="center" wrapText="1"/>
    </xf>
    <xf numFmtId="0" fontId="11" fillId="0" borderId="1" xfId="5" applyFont="1" applyBorder="1" applyAlignment="1">
      <alignment vertical="center" wrapText="1"/>
    </xf>
    <xf numFmtId="0" fontId="11" fillId="0" borderId="12" xfId="5" applyFont="1" applyBorder="1" applyAlignment="1">
      <alignment vertical="center" wrapText="1"/>
    </xf>
    <xf numFmtId="0" fontId="11" fillId="0" borderId="14" xfId="5" applyBorder="1" applyAlignment="1">
      <alignment vertical="center" wrapText="1"/>
    </xf>
    <xf numFmtId="0" fontId="11" fillId="0" borderId="0" xfId="5" applyAlignment="1">
      <alignment vertical="center"/>
    </xf>
    <xf numFmtId="0" fontId="11" fillId="0" borderId="1" xfId="5" applyBorder="1" applyAlignment="1">
      <alignment vertical="center"/>
    </xf>
    <xf numFmtId="14" fontId="11" fillId="0" borderId="14" xfId="5" applyNumberFormat="1" applyBorder="1" applyAlignment="1">
      <alignment wrapText="1"/>
    </xf>
    <xf numFmtId="0" fontId="11" fillId="0" borderId="1" xfId="5" applyFont="1" applyBorder="1" applyAlignment="1">
      <alignment wrapText="1"/>
    </xf>
    <xf numFmtId="0" fontId="11" fillId="0" borderId="14" xfId="5" applyBorder="1" applyAlignment="1">
      <alignment wrapText="1"/>
    </xf>
    <xf numFmtId="0" fontId="11" fillId="0" borderId="1" xfId="5" applyFont="1" applyBorder="1"/>
    <xf numFmtId="0" fontId="11" fillId="0" borderId="1" xfId="5" applyBorder="1" applyAlignment="1">
      <alignment vertical="center" wrapText="1"/>
    </xf>
    <xf numFmtId="0" fontId="11" fillId="0" borderId="0" xfId="5" applyAlignment="1">
      <alignment vertical="center" wrapText="1"/>
    </xf>
    <xf numFmtId="0" fontId="11" fillId="0" borderId="1" xfId="5" applyBorder="1"/>
    <xf numFmtId="0" fontId="11" fillId="0" borderId="1" xfId="5" applyBorder="1" applyAlignment="1">
      <alignment wrapText="1"/>
    </xf>
    <xf numFmtId="0" fontId="11" fillId="0" borderId="15" xfId="5" applyBorder="1" applyAlignment="1">
      <alignment horizontal="center" vertical="center" wrapText="1"/>
    </xf>
    <xf numFmtId="14" fontId="11" fillId="0" borderId="16" xfId="5" applyNumberFormat="1" applyBorder="1" applyAlignment="1">
      <alignment wrapText="1"/>
    </xf>
    <xf numFmtId="0" fontId="11" fillId="0" borderId="17" xfId="5" applyBorder="1" applyAlignment="1">
      <alignment wrapText="1"/>
    </xf>
    <xf numFmtId="0" fontId="11" fillId="0" borderId="16" xfId="5" applyBorder="1" applyAlignment="1">
      <alignment wrapText="1"/>
    </xf>
    <xf numFmtId="0" fontId="3" fillId="0" borderId="0" xfId="0" applyFont="1" applyFill="1" applyBorder="1" applyAlignment="1">
      <alignment horizontal="left" vertical="top"/>
    </xf>
    <xf numFmtId="0" fontId="3" fillId="0" borderId="18" xfId="0" applyFont="1" applyBorder="1"/>
    <xf numFmtId="0" fontId="17" fillId="0" borderId="1" xfId="0" applyFont="1" applyBorder="1"/>
    <xf numFmtId="0" fontId="0" fillId="0" borderId="4" xfId="0" applyBorder="1"/>
    <xf numFmtId="0" fontId="0" fillId="0" borderId="2" xfId="0" applyBorder="1"/>
    <xf numFmtId="0" fontId="0" fillId="0" borderId="13" xfId="0" applyBorder="1"/>
    <xf numFmtId="0" fontId="12" fillId="0" borderId="1" xfId="0" applyFont="1" applyBorder="1" applyAlignment="1">
      <alignment horizontal="left" vertical="center" wrapText="1"/>
    </xf>
    <xf numFmtId="0" fontId="12" fillId="0" borderId="0" xfId="0" applyFont="1" applyAlignment="1">
      <alignment horizontal="left" vertical="top"/>
    </xf>
    <xf numFmtId="0" fontId="7" fillId="0" borderId="0" xfId="0" applyFont="1" applyAlignment="1">
      <alignment horizontal="left" vertical="top"/>
    </xf>
    <xf numFmtId="0" fontId="11" fillId="0" borderId="0" xfId="9"/>
    <xf numFmtId="0" fontId="15" fillId="0" borderId="0" xfId="9" applyFont="1"/>
    <xf numFmtId="0" fontId="15" fillId="0" borderId="0" xfId="9" applyFont="1" applyBorder="1"/>
    <xf numFmtId="0" fontId="11" fillId="0" borderId="0" xfId="9" applyBorder="1" applyAlignment="1">
      <alignment horizontal="center" vertical="center" wrapText="1"/>
    </xf>
    <xf numFmtId="0" fontId="11" fillId="0" borderId="0" xfId="9" applyBorder="1" applyAlignment="1">
      <alignment wrapText="1"/>
    </xf>
    <xf numFmtId="0" fontId="11" fillId="0" borderId="0" xfId="9" applyFont="1" applyBorder="1" applyAlignment="1">
      <alignment wrapText="1"/>
    </xf>
    <xf numFmtId="14" fontId="11" fillId="0" borderId="0" xfId="9" applyNumberFormat="1" applyBorder="1"/>
    <xf numFmtId="0" fontId="11" fillId="0" borderId="0" xfId="9" applyBorder="1" applyAlignment="1">
      <alignment horizontal="center" vertical="center"/>
    </xf>
    <xf numFmtId="0" fontId="11" fillId="0" borderId="0" xfId="9" applyBorder="1"/>
    <xf numFmtId="0" fontId="11" fillId="0" borderId="0" xfId="9" applyFont="1" applyBorder="1"/>
    <xf numFmtId="0" fontId="20" fillId="0" borderId="0" xfId="9" applyFont="1"/>
    <xf numFmtId="0" fontId="11" fillId="0" borderId="0" xfId="9" applyFont="1" applyAlignment="1"/>
    <xf numFmtId="0" fontId="11" fillId="0" borderId="1" xfId="0" applyFont="1" applyBorder="1" applyAlignment="1">
      <alignment horizontal="center" vertical="center" wrapText="1"/>
    </xf>
    <xf numFmtId="0" fontId="7" fillId="0" borderId="0" xfId="0" applyFont="1" applyAlignment="1">
      <alignment horizontal="center" vertical="top"/>
    </xf>
    <xf numFmtId="0" fontId="7" fillId="0" borderId="0" xfId="0" applyFont="1" applyAlignment="1">
      <alignment horizontal="left" vertical="center"/>
    </xf>
    <xf numFmtId="0" fontId="7" fillId="0" borderId="0" xfId="0" applyFont="1" applyAlignment="1">
      <alignment horizontal="center" vertical="center"/>
    </xf>
    <xf numFmtId="0" fontId="12" fillId="5" borderId="1" xfId="0" applyFont="1" applyFill="1" applyBorder="1" applyAlignment="1">
      <alignment vertical="top" wrapText="1"/>
    </xf>
    <xf numFmtId="0" fontId="12" fillId="5" borderId="1" xfId="0" applyFont="1" applyFill="1" applyBorder="1" applyAlignment="1">
      <alignment wrapText="1"/>
    </xf>
    <xf numFmtId="0" fontId="7" fillId="0" borderId="0" xfId="0" applyFont="1" applyAlignment="1">
      <alignment wrapText="1"/>
    </xf>
    <xf numFmtId="0" fontId="10" fillId="6" borderId="1" xfId="0" applyFont="1" applyFill="1" applyBorder="1" applyAlignment="1">
      <alignment horizontal="left" vertical="top" wrapText="1"/>
    </xf>
    <xf numFmtId="0" fontId="10" fillId="6" borderId="2" xfId="0" applyFont="1" applyFill="1" applyBorder="1" applyAlignment="1">
      <alignment vertical="top" wrapText="1"/>
    </xf>
    <xf numFmtId="0" fontId="3" fillId="0" borderId="0" xfId="0" applyFont="1" applyAlignment="1">
      <alignment wrapText="1"/>
    </xf>
    <xf numFmtId="0" fontId="6" fillId="0" borderId="1" xfId="0" applyFont="1" applyBorder="1" applyAlignment="1">
      <alignment wrapText="1"/>
    </xf>
    <xf numFmtId="0" fontId="6" fillId="2" borderId="1" xfId="0" applyFont="1" applyFill="1" applyBorder="1" applyAlignment="1">
      <alignment vertical="top" wrapText="1"/>
    </xf>
    <xf numFmtId="0" fontId="6" fillId="2" borderId="5" xfId="0" applyFont="1" applyFill="1" applyBorder="1" applyAlignment="1">
      <alignment vertical="top" wrapText="1"/>
    </xf>
    <xf numFmtId="0" fontId="6" fillId="0" borderId="0" xfId="0" applyFont="1" applyFill="1" applyBorder="1" applyAlignment="1">
      <alignment vertical="top" wrapText="1"/>
    </xf>
    <xf numFmtId="0" fontId="6" fillId="0" borderId="0" xfId="0" applyFont="1" applyFill="1" applyBorder="1" applyAlignment="1">
      <alignment horizontal="justify" vertical="top" wrapText="1"/>
    </xf>
    <xf numFmtId="0" fontId="3" fillId="0" borderId="0" xfId="0" applyFont="1" applyFill="1" applyBorder="1" applyAlignment="1">
      <alignment horizontal="center" wrapText="1"/>
    </xf>
    <xf numFmtId="0" fontId="3" fillId="0" borderId="0" xfId="0" applyFont="1" applyAlignment="1">
      <alignment horizontal="center" wrapText="1"/>
    </xf>
    <xf numFmtId="0" fontId="6" fillId="2" borderId="1" xfId="0" applyFont="1" applyFill="1" applyBorder="1" applyAlignment="1">
      <alignment vertical="center" wrapText="1"/>
    </xf>
    <xf numFmtId="0" fontId="14" fillId="0" borderId="0" xfId="0" applyFont="1" applyBorder="1" applyAlignment="1">
      <alignment horizontal="center" vertical="top" wrapText="1"/>
    </xf>
    <xf numFmtId="14" fontId="3" fillId="0" borderId="0" xfId="0" applyNumberFormat="1" applyFont="1" applyBorder="1" applyAlignment="1">
      <alignment horizontal="center"/>
    </xf>
    <xf numFmtId="0" fontId="3" fillId="0" borderId="0" xfId="0" applyFont="1" applyBorder="1" applyAlignment="1">
      <alignment horizontal="center" wrapText="1"/>
    </xf>
    <xf numFmtId="14" fontId="14" fillId="0" borderId="0" xfId="0" applyNumberFormat="1" applyFont="1" applyBorder="1" applyAlignment="1">
      <alignment horizontal="center"/>
    </xf>
    <xf numFmtId="0" fontId="14" fillId="0" borderId="0" xfId="0" applyFont="1" applyBorder="1" applyAlignment="1">
      <alignment horizontal="center" wrapText="1"/>
    </xf>
    <xf numFmtId="0" fontId="12" fillId="0" borderId="0" xfId="0" applyFont="1" applyAlignment="1">
      <alignment wrapText="1"/>
    </xf>
    <xf numFmtId="0" fontId="12" fillId="0" borderId="0" xfId="0" applyFont="1" applyAlignment="1">
      <alignment horizontal="center" wrapText="1"/>
    </xf>
    <xf numFmtId="0" fontId="22" fillId="0" borderId="0" xfId="0" applyFont="1" applyBorder="1" applyAlignment="1">
      <alignment horizontal="center" wrapText="1"/>
    </xf>
    <xf numFmtId="0" fontId="22" fillId="0" borderId="0" xfId="0" applyFont="1" applyBorder="1" applyAlignment="1">
      <alignment wrapText="1"/>
    </xf>
    <xf numFmtId="0" fontId="12" fillId="0" borderId="7" xfId="0" applyFont="1" applyBorder="1" applyAlignment="1">
      <alignment vertical="top" wrapText="1"/>
    </xf>
    <xf numFmtId="0" fontId="12" fillId="0" borderId="1" xfId="0" applyFont="1" applyBorder="1" applyAlignment="1">
      <alignment vertical="top" wrapText="1"/>
    </xf>
    <xf numFmtId="0" fontId="12" fillId="0" borderId="1" xfId="0" applyFont="1" applyFill="1" applyBorder="1" applyAlignment="1">
      <alignment vertical="top" wrapText="1"/>
    </xf>
    <xf numFmtId="0" fontId="3" fillId="0" borderId="0" xfId="0" applyFont="1" applyBorder="1" applyAlignment="1">
      <alignment horizontal="center" vertical="top" wrapText="1"/>
    </xf>
    <xf numFmtId="0" fontId="12" fillId="0" borderId="1" xfId="0" applyFont="1" applyBorder="1" applyAlignment="1">
      <alignment vertical="center" wrapText="1"/>
    </xf>
    <xf numFmtId="0" fontId="10" fillId="6" borderId="1"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12" fillId="0" borderId="0" xfId="0" applyFont="1" applyAlignment="1">
      <alignment horizontal="center" vertical="center"/>
    </xf>
    <xf numFmtId="0" fontId="12" fillId="0" borderId="0" xfId="0" applyFont="1" applyBorder="1" applyAlignment="1">
      <alignment horizontal="center" vertical="top" wrapText="1"/>
    </xf>
    <xf numFmtId="0" fontId="12" fillId="0" borderId="1" xfId="0" applyFont="1" applyBorder="1" applyAlignment="1">
      <alignment horizontal="center" vertical="top" wrapText="1"/>
    </xf>
    <xf numFmtId="0" fontId="12" fillId="0" borderId="0" xfId="0" applyFont="1" applyAlignment="1">
      <alignment vertical="center"/>
    </xf>
    <xf numFmtId="0" fontId="12" fillId="0" borderId="5" xfId="0" applyFont="1" applyBorder="1" applyAlignment="1">
      <alignment horizontal="left" vertical="center" wrapText="1"/>
    </xf>
    <xf numFmtId="0" fontId="12" fillId="0" borderId="1"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12" fillId="0" borderId="5" xfId="0" applyFont="1" applyFill="1" applyBorder="1" applyAlignment="1">
      <alignment horizontal="left" vertical="center" wrapText="1"/>
    </xf>
    <xf numFmtId="0" fontId="12" fillId="0" borderId="0" xfId="0" applyFont="1" applyBorder="1" applyAlignment="1">
      <alignment horizontal="left" vertical="top" wrapText="1"/>
    </xf>
    <xf numFmtId="0" fontId="10" fillId="0" borderId="0" xfId="0" applyFont="1" applyBorder="1" applyAlignment="1">
      <alignment horizontal="left" vertical="top" wrapText="1"/>
    </xf>
    <xf numFmtId="0" fontId="12" fillId="0" borderId="0" xfId="0" applyFont="1" applyAlignment="1">
      <alignment horizontal="center" vertical="top"/>
    </xf>
    <xf numFmtId="0" fontId="12" fillId="0" borderId="0" xfId="0" applyFont="1" applyAlignment="1">
      <alignment horizontal="left" vertical="center"/>
    </xf>
    <xf numFmtId="0" fontId="5" fillId="5" borderId="27" xfId="1" applyFont="1" applyFill="1" applyBorder="1" applyAlignment="1" applyProtection="1">
      <alignment wrapText="1"/>
    </xf>
    <xf numFmtId="0" fontId="1" fillId="0" borderId="0" xfId="6"/>
    <xf numFmtId="0" fontId="0" fillId="0" borderId="0" xfId="0" applyAlignment="1">
      <alignment wrapText="1"/>
    </xf>
    <xf numFmtId="0" fontId="24" fillId="5" borderId="1" xfId="1" applyFont="1" applyFill="1" applyBorder="1" applyAlignment="1" applyProtection="1">
      <alignment wrapText="1"/>
    </xf>
    <xf numFmtId="0" fontId="24" fillId="5" borderId="1" xfId="1" applyFont="1" applyFill="1" applyBorder="1" applyAlignment="1" applyProtection="1">
      <alignment vertical="center" wrapText="1"/>
    </xf>
    <xf numFmtId="0" fontId="10" fillId="5" borderId="1" xfId="0" applyFont="1" applyFill="1" applyBorder="1" applyAlignment="1">
      <alignment wrapText="1"/>
    </xf>
    <xf numFmtId="0" fontId="10" fillId="0" borderId="1" xfId="0" applyFont="1" applyBorder="1" applyAlignment="1">
      <alignment horizontal="left" vertical="center" wrapText="1"/>
    </xf>
    <xf numFmtId="0" fontId="10" fillId="5" borderId="27" xfId="0" applyFont="1" applyFill="1" applyBorder="1" applyAlignment="1">
      <alignment wrapText="1"/>
    </xf>
    <xf numFmtId="0" fontId="12" fillId="7" borderId="1" xfId="0" applyFont="1" applyFill="1" applyBorder="1" applyAlignment="1">
      <alignment horizontal="left" vertical="center" wrapText="1"/>
    </xf>
    <xf numFmtId="0" fontId="12" fillId="7" borderId="1" xfId="0" applyFont="1" applyFill="1" applyBorder="1" applyAlignment="1">
      <alignment horizontal="center" vertical="center" wrapText="1"/>
    </xf>
    <xf numFmtId="0" fontId="18" fillId="0" borderId="19" xfId="9" applyFont="1" applyBorder="1" applyAlignment="1">
      <alignment horizontal="center" vertical="center" wrapText="1"/>
    </xf>
    <xf numFmtId="0" fontId="19" fillId="0" borderId="20" xfId="9" applyFont="1" applyBorder="1" applyAlignment="1">
      <alignment horizontal="center" vertical="center" wrapText="1"/>
    </xf>
    <xf numFmtId="0" fontId="19" fillId="0" borderId="21" xfId="9" applyFont="1" applyBorder="1" applyAlignment="1">
      <alignment horizontal="center" vertical="center" wrapText="1"/>
    </xf>
    <xf numFmtId="0" fontId="19" fillId="0" borderId="22" xfId="9" applyFont="1" applyBorder="1" applyAlignment="1">
      <alignment horizontal="center" vertical="center" wrapText="1"/>
    </xf>
    <xf numFmtId="0" fontId="19" fillId="0" borderId="0" xfId="9" applyFont="1" applyAlignment="1">
      <alignment horizontal="center" vertical="center" wrapText="1"/>
    </xf>
    <xf numFmtId="0" fontId="19" fillId="0" borderId="23" xfId="9" applyFont="1" applyBorder="1" applyAlignment="1">
      <alignment horizontal="center" vertical="center" wrapText="1"/>
    </xf>
    <xf numFmtId="0" fontId="19" fillId="0" borderId="24" xfId="9" applyFont="1" applyBorder="1" applyAlignment="1">
      <alignment horizontal="center" vertical="center" wrapText="1"/>
    </xf>
    <xf numFmtId="0" fontId="19" fillId="0" borderId="25" xfId="9" applyFont="1" applyBorder="1" applyAlignment="1">
      <alignment horizontal="center" vertical="center" wrapText="1"/>
    </xf>
    <xf numFmtId="0" fontId="19" fillId="0" borderId="26" xfId="9" applyFont="1" applyBorder="1" applyAlignment="1">
      <alignment horizontal="center" vertical="center" wrapText="1"/>
    </xf>
    <xf numFmtId="0" fontId="21" fillId="0" borderId="0" xfId="9" applyFont="1" applyAlignment="1">
      <alignment wrapText="1"/>
    </xf>
    <xf numFmtId="0" fontId="11" fillId="0" borderId="0" xfId="9" applyAlignment="1">
      <alignment wrapText="1"/>
    </xf>
    <xf numFmtId="0" fontId="16" fillId="0" borderId="0" xfId="5" applyFont="1" applyAlignment="1">
      <alignment horizontal="center" vertical="center" wrapText="1"/>
    </xf>
    <xf numFmtId="0" fontId="11" fillId="0" borderId="0" xfId="5" applyAlignment="1">
      <alignment horizontal="center" vertical="center" wrapText="1"/>
    </xf>
    <xf numFmtId="0" fontId="3" fillId="0" borderId="0" xfId="0" applyFont="1" applyBorder="1" applyAlignment="1">
      <alignment horizontal="center" vertical="top" wrapText="1"/>
    </xf>
    <xf numFmtId="0" fontId="6" fillId="0" borderId="5" xfId="0" applyFont="1" applyBorder="1" applyAlignment="1">
      <alignment horizontal="center"/>
    </xf>
    <xf numFmtId="0" fontId="6" fillId="0" borderId="6" xfId="0" applyFont="1" applyBorder="1" applyAlignment="1">
      <alignment horizontal="center"/>
    </xf>
    <xf numFmtId="0" fontId="25" fillId="0" borderId="0" xfId="4" applyFont="1" applyAlignment="1">
      <alignment horizontal="left" vertical="center" wrapText="1"/>
    </xf>
  </cellXfs>
  <cellStyles count="10">
    <cellStyle name="Hyperlink" xfId="1" builtinId="8"/>
    <cellStyle name="Normal" xfId="0" builtinId="0"/>
    <cellStyle name="Normal 2" xfId="3"/>
    <cellStyle name="Normal 2 2" xfId="9"/>
    <cellStyle name="Normal 3" xfId="4"/>
    <cellStyle name="Normal 3 2" xfId="6"/>
    <cellStyle name="Normal 3 2 2" xfId="7"/>
    <cellStyle name="Normal 3 2 2 2" xfId="8"/>
    <cellStyle name="Normal 4" xfId="5"/>
    <cellStyle name="Percent" xfId="2" builtinId="5"/>
  </cellStyles>
  <dxfs count="76">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2162738</xdr:colOff>
      <xdr:row>8</xdr:row>
      <xdr:rowOff>131048</xdr:rowOff>
    </xdr:from>
    <xdr:to>
      <xdr:col>3</xdr:col>
      <xdr:colOff>437030</xdr:colOff>
      <xdr:row>14</xdr:row>
      <xdr:rowOff>136649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7856" y="1621430"/>
          <a:ext cx="2622174" cy="9468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2"/>
  <sheetViews>
    <sheetView view="pageBreakPreview" zoomScale="85" zoomScaleSheetLayoutView="85" zoomScalePageLayoutView="55" workbookViewId="0">
      <selection activeCell="A2" sqref="A2:E45"/>
    </sheetView>
  </sheetViews>
  <sheetFormatPr defaultColWidth="9.109375" defaultRowHeight="13.2" x14ac:dyDescent="0.25"/>
  <cols>
    <col min="1" max="1" width="9.109375" style="85"/>
    <col min="2" max="2" width="44.109375" style="85" bestFit="1" customWidth="1"/>
    <col min="3" max="3" width="21" style="85" bestFit="1" customWidth="1"/>
    <col min="4" max="5" width="20.6640625" style="85" customWidth="1"/>
    <col min="6" max="6" width="9.109375" style="85"/>
    <col min="7" max="7" width="7.88671875" style="85" bestFit="1" customWidth="1"/>
    <col min="8" max="8" width="39.5546875" style="85" customWidth="1"/>
    <col min="9" max="9" width="20.5546875" style="85" bestFit="1" customWidth="1"/>
    <col min="10" max="11" width="22.44140625" style="85" bestFit="1" customWidth="1"/>
    <col min="12" max="16384" width="9.109375" style="85"/>
  </cols>
  <sheetData>
    <row r="1" spans="1:11" ht="13.5" thickBot="1" x14ac:dyDescent="0.25"/>
    <row r="2" spans="1:11" s="86" customFormat="1" x14ac:dyDescent="0.25">
      <c r="A2" s="153" t="s">
        <v>153</v>
      </c>
      <c r="B2" s="154"/>
      <c r="C2" s="154"/>
      <c r="D2" s="154"/>
      <c r="E2" s="155"/>
      <c r="G2" s="87"/>
      <c r="H2" s="87"/>
      <c r="I2" s="87"/>
      <c r="J2" s="87"/>
      <c r="K2" s="87"/>
    </row>
    <row r="3" spans="1:11" ht="31.5" customHeight="1" x14ac:dyDescent="0.25">
      <c r="A3" s="156"/>
      <c r="B3" s="157"/>
      <c r="C3" s="157"/>
      <c r="D3" s="157"/>
      <c r="E3" s="158"/>
      <c r="G3" s="88"/>
      <c r="H3" s="89"/>
      <c r="I3" s="90"/>
      <c r="J3" s="89"/>
      <c r="K3" s="91"/>
    </row>
    <row r="4" spans="1:11" x14ac:dyDescent="0.25">
      <c r="A4" s="156"/>
      <c r="B4" s="157"/>
      <c r="C4" s="157"/>
      <c r="D4" s="157"/>
      <c r="E4" s="158"/>
      <c r="G4" s="92"/>
      <c r="H4" s="90"/>
      <c r="I4" s="93"/>
      <c r="J4" s="93"/>
      <c r="K4" s="91"/>
    </row>
    <row r="5" spans="1:11" x14ac:dyDescent="0.25">
      <c r="A5" s="156"/>
      <c r="B5" s="157"/>
      <c r="C5" s="157"/>
      <c r="D5" s="157"/>
      <c r="E5" s="158"/>
      <c r="G5" s="92"/>
      <c r="H5" s="90"/>
      <c r="I5" s="94"/>
      <c r="J5" s="94"/>
      <c r="K5" s="91"/>
    </row>
    <row r="6" spans="1:11" x14ac:dyDescent="0.25">
      <c r="A6" s="156"/>
      <c r="B6" s="157"/>
      <c r="C6" s="157"/>
      <c r="D6" s="157"/>
      <c r="E6" s="158"/>
      <c r="G6" s="92"/>
      <c r="H6" s="93"/>
      <c r="I6" s="93"/>
      <c r="J6" s="93"/>
      <c r="K6" s="91"/>
    </row>
    <row r="7" spans="1:11" ht="10.5" customHeight="1" x14ac:dyDescent="0.25">
      <c r="A7" s="156"/>
      <c r="B7" s="157"/>
      <c r="C7" s="157"/>
      <c r="D7" s="157"/>
      <c r="E7" s="158"/>
      <c r="G7" s="92"/>
      <c r="H7" s="93"/>
      <c r="I7" s="93"/>
      <c r="J7" s="93"/>
      <c r="K7" s="91"/>
    </row>
    <row r="8" spans="1:11" x14ac:dyDescent="0.25">
      <c r="A8" s="156"/>
      <c r="B8" s="157"/>
      <c r="C8" s="157"/>
      <c r="D8" s="157"/>
      <c r="E8" s="158"/>
      <c r="G8" s="92"/>
      <c r="H8" s="93"/>
      <c r="I8" s="93"/>
      <c r="J8" s="93"/>
      <c r="K8" s="91"/>
    </row>
    <row r="9" spans="1:11" x14ac:dyDescent="0.25">
      <c r="A9" s="156"/>
      <c r="B9" s="157"/>
      <c r="C9" s="157"/>
      <c r="D9" s="157"/>
      <c r="E9" s="158"/>
      <c r="G9" s="92"/>
      <c r="H9" s="93"/>
      <c r="I9" s="93"/>
      <c r="J9" s="93"/>
      <c r="K9" s="91"/>
    </row>
    <row r="10" spans="1:11" x14ac:dyDescent="0.25">
      <c r="A10" s="156"/>
      <c r="B10" s="157"/>
      <c r="C10" s="157"/>
      <c r="D10" s="157"/>
      <c r="E10" s="158"/>
      <c r="G10" s="92"/>
      <c r="H10" s="93"/>
      <c r="I10" s="93"/>
      <c r="J10" s="93"/>
      <c r="K10" s="91"/>
    </row>
    <row r="11" spans="1:11" x14ac:dyDescent="0.25">
      <c r="A11" s="156"/>
      <c r="B11" s="157"/>
      <c r="C11" s="157"/>
      <c r="D11" s="157"/>
      <c r="E11" s="158"/>
      <c r="G11" s="92"/>
      <c r="H11" s="93"/>
      <c r="I11" s="93"/>
      <c r="J11" s="93"/>
      <c r="K11" s="91"/>
    </row>
    <row r="12" spans="1:11" x14ac:dyDescent="0.25">
      <c r="A12" s="156"/>
      <c r="B12" s="157"/>
      <c r="C12" s="157"/>
      <c r="D12" s="157"/>
      <c r="E12" s="158"/>
      <c r="G12" s="92"/>
      <c r="H12" s="93"/>
      <c r="I12" s="93"/>
      <c r="J12" s="93"/>
      <c r="K12" s="91"/>
    </row>
    <row r="13" spans="1:11" x14ac:dyDescent="0.25">
      <c r="A13" s="156"/>
      <c r="B13" s="157"/>
      <c r="C13" s="157"/>
      <c r="D13" s="157"/>
      <c r="E13" s="158"/>
      <c r="G13" s="92"/>
      <c r="H13" s="93"/>
      <c r="I13" s="93"/>
      <c r="J13" s="93"/>
      <c r="K13" s="91"/>
    </row>
    <row r="14" spans="1:11" x14ac:dyDescent="0.25">
      <c r="A14" s="156"/>
      <c r="B14" s="157"/>
      <c r="C14" s="157"/>
      <c r="D14" s="157"/>
      <c r="E14" s="158"/>
      <c r="G14" s="92"/>
      <c r="H14" s="93"/>
      <c r="I14" s="93"/>
      <c r="J14" s="93"/>
      <c r="K14" s="91"/>
    </row>
    <row r="15" spans="1:11" x14ac:dyDescent="0.25">
      <c r="A15" s="156"/>
      <c r="B15" s="157"/>
      <c r="C15" s="157"/>
      <c r="D15" s="157"/>
      <c r="E15" s="158"/>
      <c r="G15" s="92"/>
      <c r="H15" s="93"/>
      <c r="I15" s="93"/>
      <c r="J15" s="93"/>
      <c r="K15" s="91"/>
    </row>
    <row r="16" spans="1:11" x14ac:dyDescent="0.25">
      <c r="A16" s="156"/>
      <c r="B16" s="157"/>
      <c r="C16" s="157"/>
      <c r="D16" s="157"/>
      <c r="E16" s="158"/>
      <c r="G16" s="92"/>
      <c r="H16" s="93"/>
      <c r="I16" s="93"/>
      <c r="J16" s="93"/>
      <c r="K16" s="91"/>
    </row>
    <row r="17" spans="1:11" x14ac:dyDescent="0.25">
      <c r="A17" s="156"/>
      <c r="B17" s="157"/>
      <c r="C17" s="157"/>
      <c r="D17" s="157"/>
      <c r="E17" s="158"/>
      <c r="G17" s="92"/>
      <c r="H17" s="93"/>
      <c r="I17" s="93"/>
      <c r="J17" s="93"/>
      <c r="K17" s="91"/>
    </row>
    <row r="18" spans="1:11" x14ac:dyDescent="0.25">
      <c r="A18" s="156"/>
      <c r="B18" s="157"/>
      <c r="C18" s="157"/>
      <c r="D18" s="157"/>
      <c r="E18" s="158"/>
      <c r="G18" s="92"/>
      <c r="H18" s="93"/>
      <c r="I18" s="93"/>
      <c r="J18" s="93"/>
      <c r="K18" s="91"/>
    </row>
    <row r="19" spans="1:11" x14ac:dyDescent="0.25">
      <c r="A19" s="156"/>
      <c r="B19" s="157"/>
      <c r="C19" s="157"/>
      <c r="D19" s="157"/>
      <c r="E19" s="158"/>
      <c r="G19" s="92"/>
      <c r="H19" s="93"/>
      <c r="I19" s="93"/>
      <c r="J19" s="93"/>
      <c r="K19" s="91"/>
    </row>
    <row r="20" spans="1:11" x14ac:dyDescent="0.25">
      <c r="A20" s="156"/>
      <c r="B20" s="157"/>
      <c r="C20" s="157"/>
      <c r="D20" s="157"/>
      <c r="E20" s="158"/>
      <c r="G20" s="92"/>
      <c r="H20" s="93"/>
      <c r="I20" s="93"/>
      <c r="J20" s="93"/>
      <c r="K20" s="91"/>
    </row>
    <row r="21" spans="1:11" x14ac:dyDescent="0.25">
      <c r="A21" s="156"/>
      <c r="B21" s="157"/>
      <c r="C21" s="157"/>
      <c r="D21" s="157"/>
      <c r="E21" s="158"/>
      <c r="G21" s="92"/>
      <c r="H21" s="93"/>
      <c r="I21" s="93"/>
      <c r="J21" s="93"/>
      <c r="K21" s="91"/>
    </row>
    <row r="22" spans="1:11" x14ac:dyDescent="0.25">
      <c r="A22" s="156"/>
      <c r="B22" s="157"/>
      <c r="C22" s="157"/>
      <c r="D22" s="157"/>
      <c r="E22" s="158"/>
      <c r="G22" s="92"/>
      <c r="H22" s="93"/>
      <c r="I22" s="93"/>
      <c r="J22" s="93"/>
      <c r="K22" s="91"/>
    </row>
    <row r="23" spans="1:11" x14ac:dyDescent="0.25">
      <c r="A23" s="156"/>
      <c r="B23" s="157"/>
      <c r="C23" s="157"/>
      <c r="D23" s="157"/>
      <c r="E23" s="158"/>
      <c r="G23" s="92"/>
      <c r="H23" s="93"/>
      <c r="I23" s="93"/>
      <c r="J23" s="93"/>
      <c r="K23" s="91"/>
    </row>
    <row r="24" spans="1:11" x14ac:dyDescent="0.25">
      <c r="A24" s="156"/>
      <c r="B24" s="157"/>
      <c r="C24" s="157"/>
      <c r="D24" s="157"/>
      <c r="E24" s="158"/>
      <c r="G24" s="92"/>
      <c r="H24" s="93"/>
      <c r="I24" s="93"/>
      <c r="J24" s="93"/>
      <c r="K24" s="91"/>
    </row>
    <row r="25" spans="1:11" x14ac:dyDescent="0.25">
      <c r="A25" s="156"/>
      <c r="B25" s="157"/>
      <c r="C25" s="157"/>
      <c r="D25" s="157"/>
      <c r="E25" s="158"/>
      <c r="G25" s="92"/>
      <c r="H25" s="93"/>
      <c r="I25" s="93"/>
      <c r="J25" s="93"/>
      <c r="K25" s="91"/>
    </row>
    <row r="26" spans="1:11" x14ac:dyDescent="0.25">
      <c r="A26" s="156"/>
      <c r="B26" s="157"/>
      <c r="C26" s="157"/>
      <c r="D26" s="157"/>
      <c r="E26" s="158"/>
      <c r="G26" s="92"/>
      <c r="H26" s="93"/>
      <c r="I26" s="93"/>
      <c r="J26" s="93"/>
      <c r="K26" s="91"/>
    </row>
    <row r="27" spans="1:11" x14ac:dyDescent="0.25">
      <c r="A27" s="156"/>
      <c r="B27" s="157"/>
      <c r="C27" s="157"/>
      <c r="D27" s="157"/>
      <c r="E27" s="158"/>
      <c r="G27" s="92"/>
      <c r="H27" s="93"/>
      <c r="I27" s="93"/>
      <c r="J27" s="93"/>
      <c r="K27" s="91"/>
    </row>
    <row r="28" spans="1:11" x14ac:dyDescent="0.25">
      <c r="A28" s="156"/>
      <c r="B28" s="157"/>
      <c r="C28" s="157"/>
      <c r="D28" s="157"/>
      <c r="E28" s="158"/>
      <c r="G28" s="92"/>
      <c r="H28" s="93"/>
      <c r="I28" s="93"/>
      <c r="J28" s="93"/>
      <c r="K28" s="91"/>
    </row>
    <row r="29" spans="1:11" x14ac:dyDescent="0.25">
      <c r="A29" s="156"/>
      <c r="B29" s="157"/>
      <c r="C29" s="157"/>
      <c r="D29" s="157"/>
      <c r="E29" s="158"/>
      <c r="G29" s="92"/>
      <c r="H29" s="93"/>
      <c r="I29" s="93"/>
      <c r="J29" s="93"/>
      <c r="K29" s="91"/>
    </row>
    <row r="30" spans="1:11" x14ac:dyDescent="0.25">
      <c r="A30" s="156"/>
      <c r="B30" s="157"/>
      <c r="C30" s="157"/>
      <c r="D30" s="157"/>
      <c r="E30" s="158"/>
      <c r="G30" s="92"/>
      <c r="H30" s="93"/>
      <c r="I30" s="93"/>
      <c r="J30" s="93"/>
      <c r="K30" s="91"/>
    </row>
    <row r="31" spans="1:11" x14ac:dyDescent="0.25">
      <c r="A31" s="156"/>
      <c r="B31" s="157"/>
      <c r="C31" s="157"/>
      <c r="D31" s="157"/>
      <c r="E31" s="158"/>
      <c r="G31" s="92"/>
      <c r="H31" s="93"/>
      <c r="I31" s="93"/>
      <c r="J31" s="93"/>
      <c r="K31" s="91"/>
    </row>
    <row r="32" spans="1:11" x14ac:dyDescent="0.25">
      <c r="A32" s="156"/>
      <c r="B32" s="157"/>
      <c r="C32" s="157"/>
      <c r="D32" s="157"/>
      <c r="E32" s="158"/>
      <c r="G32" s="92"/>
      <c r="H32" s="93"/>
      <c r="I32" s="93"/>
      <c r="J32" s="93"/>
      <c r="K32" s="91"/>
    </row>
    <row r="33" spans="1:11" x14ac:dyDescent="0.25">
      <c r="A33" s="156"/>
      <c r="B33" s="157"/>
      <c r="C33" s="157"/>
      <c r="D33" s="157"/>
      <c r="E33" s="158"/>
      <c r="G33" s="92"/>
      <c r="H33" s="93"/>
      <c r="I33" s="93"/>
      <c r="J33" s="93"/>
      <c r="K33" s="91"/>
    </row>
    <row r="34" spans="1:11" x14ac:dyDescent="0.25">
      <c r="A34" s="156"/>
      <c r="B34" s="157"/>
      <c r="C34" s="157"/>
      <c r="D34" s="157"/>
      <c r="E34" s="158"/>
      <c r="G34" s="92"/>
      <c r="H34" s="93"/>
      <c r="I34" s="93"/>
      <c r="J34" s="93"/>
      <c r="K34" s="91"/>
    </row>
    <row r="35" spans="1:11" x14ac:dyDescent="0.25">
      <c r="A35" s="156"/>
      <c r="B35" s="157"/>
      <c r="C35" s="157"/>
      <c r="D35" s="157"/>
      <c r="E35" s="158"/>
      <c r="G35" s="92"/>
      <c r="H35" s="93"/>
      <c r="I35" s="93"/>
      <c r="J35" s="93"/>
      <c r="K35" s="91"/>
    </row>
    <row r="36" spans="1:11" x14ac:dyDescent="0.25">
      <c r="A36" s="156"/>
      <c r="B36" s="157"/>
      <c r="C36" s="157"/>
      <c r="D36" s="157"/>
      <c r="E36" s="158"/>
      <c r="G36" s="92"/>
      <c r="H36" s="93"/>
      <c r="I36" s="93"/>
      <c r="J36" s="93"/>
      <c r="K36" s="91"/>
    </row>
    <row r="37" spans="1:11" x14ac:dyDescent="0.25">
      <c r="A37" s="156"/>
      <c r="B37" s="157"/>
      <c r="C37" s="157"/>
      <c r="D37" s="157"/>
      <c r="E37" s="158"/>
      <c r="G37" s="92"/>
      <c r="H37" s="93"/>
      <c r="I37" s="93"/>
      <c r="J37" s="93"/>
      <c r="K37" s="91"/>
    </row>
    <row r="38" spans="1:11" x14ac:dyDescent="0.25">
      <c r="A38" s="156"/>
      <c r="B38" s="157"/>
      <c r="C38" s="157"/>
      <c r="D38" s="157"/>
      <c r="E38" s="158"/>
      <c r="G38" s="92"/>
      <c r="H38" s="93"/>
      <c r="I38" s="93"/>
      <c r="J38" s="93"/>
      <c r="K38" s="91"/>
    </row>
    <row r="39" spans="1:11" x14ac:dyDescent="0.25">
      <c r="A39" s="156"/>
      <c r="B39" s="157"/>
      <c r="C39" s="157"/>
      <c r="D39" s="157"/>
      <c r="E39" s="158"/>
      <c r="G39" s="92"/>
      <c r="H39" s="93"/>
      <c r="I39" s="93"/>
      <c r="J39" s="93"/>
      <c r="K39" s="91"/>
    </row>
    <row r="40" spans="1:11" x14ac:dyDescent="0.25">
      <c r="A40" s="156"/>
      <c r="B40" s="157"/>
      <c r="C40" s="157"/>
      <c r="D40" s="157"/>
      <c r="E40" s="158"/>
      <c r="G40" s="92"/>
      <c r="H40" s="93"/>
      <c r="I40" s="93"/>
      <c r="J40" s="93"/>
      <c r="K40" s="91"/>
    </row>
    <row r="41" spans="1:11" x14ac:dyDescent="0.25">
      <c r="A41" s="156"/>
      <c r="B41" s="157"/>
      <c r="C41" s="157"/>
      <c r="D41" s="157"/>
      <c r="E41" s="158"/>
      <c r="G41" s="92"/>
      <c r="H41" s="93"/>
      <c r="I41" s="93"/>
      <c r="J41" s="93"/>
      <c r="K41" s="91"/>
    </row>
    <row r="42" spans="1:11" x14ac:dyDescent="0.25">
      <c r="A42" s="156"/>
      <c r="B42" s="157"/>
      <c r="C42" s="157"/>
      <c r="D42" s="157"/>
      <c r="E42" s="158"/>
      <c r="G42" s="92"/>
      <c r="H42" s="93"/>
      <c r="I42" s="93"/>
      <c r="J42" s="93"/>
      <c r="K42" s="91"/>
    </row>
    <row r="43" spans="1:11" x14ac:dyDescent="0.25">
      <c r="A43" s="156"/>
      <c r="B43" s="157"/>
      <c r="C43" s="157"/>
      <c r="D43" s="157"/>
      <c r="E43" s="158"/>
      <c r="G43" s="92"/>
      <c r="H43" s="93"/>
      <c r="I43" s="93"/>
      <c r="J43" s="93"/>
      <c r="K43" s="91"/>
    </row>
    <row r="44" spans="1:11" x14ac:dyDescent="0.25">
      <c r="A44" s="156"/>
      <c r="B44" s="157"/>
      <c r="C44" s="157"/>
      <c r="D44" s="157"/>
      <c r="E44" s="158"/>
      <c r="G44" s="92"/>
      <c r="H44" s="93"/>
      <c r="I44" s="93"/>
      <c r="J44" s="93"/>
      <c r="K44" s="91"/>
    </row>
    <row r="45" spans="1:11" ht="13.8" thickBot="1" x14ac:dyDescent="0.3">
      <c r="A45" s="159"/>
      <c r="B45" s="160"/>
      <c r="C45" s="160"/>
      <c r="D45" s="160"/>
      <c r="E45" s="161"/>
      <c r="G45" s="92"/>
      <c r="H45" s="93"/>
      <c r="I45" s="93"/>
      <c r="J45" s="93"/>
      <c r="K45" s="91"/>
    </row>
    <row r="46" spans="1:11" ht="15.6" x14ac:dyDescent="0.3">
      <c r="A46" s="95" t="s">
        <v>152</v>
      </c>
    </row>
    <row r="47" spans="1:11" x14ac:dyDescent="0.25">
      <c r="A47" s="162" t="s">
        <v>154</v>
      </c>
      <c r="B47" s="163"/>
      <c r="C47" s="163"/>
      <c r="D47" s="163"/>
      <c r="E47" s="163"/>
    </row>
    <row r="48" spans="1:11" x14ac:dyDescent="0.25">
      <c r="A48" s="163"/>
      <c r="B48" s="163"/>
      <c r="C48" s="163"/>
      <c r="D48" s="163"/>
      <c r="E48" s="163"/>
    </row>
    <row r="49" spans="1:5" x14ac:dyDescent="0.25">
      <c r="A49" s="163"/>
      <c r="B49" s="163"/>
      <c r="C49" s="163"/>
      <c r="D49" s="163"/>
      <c r="E49" s="163"/>
    </row>
    <row r="50" spans="1:5" x14ac:dyDescent="0.25">
      <c r="A50" s="163"/>
      <c r="B50" s="163"/>
      <c r="C50" s="163"/>
      <c r="D50" s="163"/>
      <c r="E50" s="163"/>
    </row>
    <row r="51" spans="1:5" x14ac:dyDescent="0.25">
      <c r="A51" s="96"/>
      <c r="B51" s="96"/>
      <c r="C51" s="96"/>
      <c r="D51" s="96"/>
      <c r="E51" s="96"/>
    </row>
    <row r="52" spans="1:5" x14ac:dyDescent="0.25">
      <c r="A52" s="96"/>
      <c r="B52" s="96"/>
      <c r="C52" s="96"/>
      <c r="D52" s="96"/>
      <c r="E52" s="96"/>
    </row>
  </sheetData>
  <mergeCells count="2">
    <mergeCell ref="A2:E45"/>
    <mergeCell ref="A47:E50"/>
  </mergeCells>
  <pageMargins left="0.23622047244094491" right="0.23622047244094491" top="1.1417322834645669" bottom="0.74803149606299213" header="0.31496062992125984" footer="0.31496062992125984"/>
  <pageSetup paperSize="9" scale="85" orientation="portrait" r:id="rId1"/>
  <headerFooter>
    <oddHeader>&amp;L&amp;G&amp;C&amp;24Cover Sheet</oddHeader>
    <oddFooter>&amp;L&amp;"Arial,Bold"&amp;14EIRGRID Confidential - &amp;F&amp;R&amp;14Page &amp;P
&amp;D</oddFoot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workbookViewId="0">
      <selection activeCell="D22" sqref="D22"/>
    </sheetView>
  </sheetViews>
  <sheetFormatPr defaultRowHeight="14.4" x14ac:dyDescent="0.3"/>
  <cols>
    <col min="1" max="1" width="10.6640625" customWidth="1"/>
    <col min="2" max="2" width="28" customWidth="1"/>
    <col min="3" max="3" width="41.21875" customWidth="1"/>
    <col min="4" max="4" width="18" customWidth="1"/>
    <col min="5" max="5" width="18.88671875" customWidth="1"/>
  </cols>
  <sheetData>
    <row r="1" spans="1:5" s="144" customFormat="1" ht="27" thickBot="1" x14ac:dyDescent="0.3">
      <c r="A1" s="9" t="s">
        <v>40</v>
      </c>
      <c r="B1" s="20" t="s">
        <v>228</v>
      </c>
      <c r="C1" s="9" t="s">
        <v>229</v>
      </c>
      <c r="D1" s="9" t="s">
        <v>9</v>
      </c>
      <c r="E1" s="9" t="s">
        <v>230</v>
      </c>
    </row>
    <row r="2" spans="1:5" s="145" customFormat="1" x14ac:dyDescent="0.3">
      <c r="A2" s="145">
        <v>1</v>
      </c>
    </row>
    <row r="3" spans="1:5" x14ac:dyDescent="0.3">
      <c r="A3">
        <v>2</v>
      </c>
    </row>
    <row r="4" spans="1:5" x14ac:dyDescent="0.3">
      <c r="A4">
        <v>3</v>
      </c>
    </row>
    <row r="5" spans="1:5" x14ac:dyDescent="0.3">
      <c r="A5">
        <v>4</v>
      </c>
    </row>
    <row r="6" spans="1:5" x14ac:dyDescent="0.3">
      <c r="A6">
        <v>5</v>
      </c>
    </row>
    <row r="7" spans="1:5" x14ac:dyDescent="0.3">
      <c r="A7">
        <v>6</v>
      </c>
    </row>
    <row r="8" spans="1:5" x14ac:dyDescent="0.3">
      <c r="A8">
        <v>7</v>
      </c>
    </row>
    <row r="9" spans="1:5" x14ac:dyDescent="0.3">
      <c r="A9">
        <v>8</v>
      </c>
    </row>
    <row r="10" spans="1:5" x14ac:dyDescent="0.3">
      <c r="A10">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46"/>
  <sheetViews>
    <sheetView view="pageBreakPreview" zoomScale="85" zoomScaleNormal="100" zoomScaleSheetLayoutView="85" workbookViewId="0">
      <selection activeCell="A4" sqref="A4"/>
    </sheetView>
  </sheetViews>
  <sheetFormatPr defaultColWidth="9.109375" defaultRowHeight="13.2" x14ac:dyDescent="0.25"/>
  <cols>
    <col min="1" max="1" width="9.109375" style="45"/>
    <col min="2" max="2" width="14.33203125" style="45" customWidth="1"/>
    <col min="3" max="3" width="21.44140625" style="45" customWidth="1"/>
    <col min="4" max="4" width="21" style="45" bestFit="1" customWidth="1"/>
    <col min="5" max="5" width="20.6640625" style="45" customWidth="1"/>
    <col min="6" max="6" width="9.109375" style="45"/>
    <col min="7" max="7" width="39.5546875" style="45" customWidth="1"/>
    <col min="8" max="8" width="20.5546875" style="45" bestFit="1" customWidth="1"/>
    <col min="9" max="16384" width="9.109375" style="45"/>
  </cols>
  <sheetData>
    <row r="2" spans="1:8" ht="28.5" customHeight="1" thickBot="1" x14ac:dyDescent="0.25">
      <c r="A2" s="164" t="s">
        <v>102</v>
      </c>
      <c r="B2" s="165"/>
      <c r="C2" s="165"/>
      <c r="D2" s="165"/>
      <c r="E2" s="165"/>
      <c r="F2" s="165"/>
      <c r="G2" s="165"/>
      <c r="H2" s="165"/>
    </row>
    <row r="3" spans="1:8" s="49" customFormat="1" ht="13.5" thickBot="1" x14ac:dyDescent="0.25">
      <c r="A3" s="46" t="s">
        <v>95</v>
      </c>
      <c r="B3" s="47" t="s">
        <v>96</v>
      </c>
      <c r="C3" s="48" t="s">
        <v>97</v>
      </c>
      <c r="D3" s="47" t="s">
        <v>98</v>
      </c>
      <c r="E3" s="47" t="s">
        <v>99</v>
      </c>
      <c r="G3" s="48" t="s">
        <v>100</v>
      </c>
      <c r="H3" s="48" t="s">
        <v>101</v>
      </c>
    </row>
    <row r="4" spans="1:8" ht="12.75" x14ac:dyDescent="0.2">
      <c r="A4" s="50"/>
      <c r="B4" s="51"/>
      <c r="C4" s="52"/>
      <c r="D4" s="53"/>
      <c r="E4" s="54"/>
      <c r="G4" s="55"/>
      <c r="H4" s="56"/>
    </row>
    <row r="5" spans="1:8" ht="12.75" x14ac:dyDescent="0.2">
      <c r="A5" s="57"/>
      <c r="B5" s="58"/>
      <c r="C5" s="59"/>
      <c r="D5" s="60"/>
      <c r="E5" s="61"/>
      <c r="F5" s="62"/>
      <c r="G5" s="59"/>
      <c r="H5" s="63"/>
    </row>
    <row r="6" spans="1:8" ht="12.75" x14ac:dyDescent="0.2">
      <c r="A6" s="57"/>
      <c r="B6" s="64"/>
      <c r="C6" s="65"/>
      <c r="D6" s="53"/>
      <c r="E6" s="66"/>
      <c r="G6" s="65"/>
      <c r="H6" s="67"/>
    </row>
    <row r="7" spans="1:8" ht="12.75" x14ac:dyDescent="0.2">
      <c r="A7" s="57"/>
      <c r="B7" s="58"/>
      <c r="C7" s="68"/>
      <c r="D7" s="60"/>
      <c r="E7" s="61"/>
      <c r="F7" s="69"/>
      <c r="G7" s="59"/>
      <c r="H7" s="70"/>
    </row>
    <row r="8" spans="1:8" ht="12.75" x14ac:dyDescent="0.2">
      <c r="A8" s="57"/>
      <c r="B8" s="64"/>
      <c r="C8" s="71"/>
      <c r="D8" s="56"/>
      <c r="E8" s="66"/>
      <c r="G8" s="70"/>
      <c r="H8" s="70"/>
    </row>
    <row r="9" spans="1:8" ht="12.75" x14ac:dyDescent="0.2">
      <c r="A9" s="57"/>
      <c r="B9" s="64"/>
      <c r="C9" s="71"/>
      <c r="D9" s="56"/>
      <c r="E9" s="66"/>
      <c r="G9" s="70"/>
      <c r="H9" s="70"/>
    </row>
    <row r="10" spans="1:8" ht="12.75" x14ac:dyDescent="0.2">
      <c r="A10" s="57"/>
      <c r="B10" s="64"/>
      <c r="C10" s="71"/>
      <c r="D10" s="56"/>
      <c r="E10" s="66"/>
      <c r="G10" s="70"/>
      <c r="H10" s="70"/>
    </row>
    <row r="11" spans="1:8" ht="12.75" x14ac:dyDescent="0.2">
      <c r="A11" s="57"/>
      <c r="B11" s="64"/>
      <c r="C11" s="71"/>
      <c r="D11" s="56"/>
      <c r="E11" s="66"/>
      <c r="G11" s="70"/>
      <c r="H11" s="70"/>
    </row>
    <row r="12" spans="1:8" ht="12.75" x14ac:dyDescent="0.2">
      <c r="A12" s="57"/>
      <c r="B12" s="64"/>
      <c r="C12" s="71"/>
      <c r="D12" s="56"/>
      <c r="E12" s="66"/>
      <c r="G12" s="70"/>
      <c r="H12" s="70"/>
    </row>
    <row r="13" spans="1:8" ht="12.75" x14ac:dyDescent="0.2">
      <c r="A13" s="57"/>
      <c r="B13" s="64"/>
      <c r="C13" s="71"/>
      <c r="D13" s="56"/>
      <c r="E13" s="66"/>
      <c r="G13" s="70"/>
      <c r="H13" s="70"/>
    </row>
    <row r="14" spans="1:8" ht="12.75" x14ac:dyDescent="0.2">
      <c r="A14" s="57"/>
      <c r="B14" s="64"/>
      <c r="C14" s="71"/>
      <c r="D14" s="56"/>
      <c r="E14" s="66"/>
      <c r="G14" s="70"/>
      <c r="H14" s="70"/>
    </row>
    <row r="15" spans="1:8" ht="12.75" x14ac:dyDescent="0.2">
      <c r="A15" s="57"/>
      <c r="B15" s="64"/>
      <c r="C15" s="71"/>
      <c r="D15" s="56"/>
      <c r="E15" s="66"/>
      <c r="G15" s="70"/>
      <c r="H15" s="70"/>
    </row>
    <row r="16" spans="1:8" ht="12.75" x14ac:dyDescent="0.2">
      <c r="A16" s="57"/>
      <c r="B16" s="64"/>
      <c r="C16" s="71"/>
      <c r="D16" s="56"/>
      <c r="E16" s="66"/>
      <c r="G16" s="70"/>
      <c r="H16" s="70"/>
    </row>
    <row r="17" spans="1:8" ht="12.75" x14ac:dyDescent="0.2">
      <c r="A17" s="57"/>
      <c r="B17" s="64"/>
      <c r="C17" s="71"/>
      <c r="D17" s="56"/>
      <c r="E17" s="66"/>
      <c r="G17" s="70"/>
      <c r="H17" s="70"/>
    </row>
    <row r="18" spans="1:8" ht="12.75" x14ac:dyDescent="0.2">
      <c r="A18" s="57"/>
      <c r="B18" s="64"/>
      <c r="C18" s="71"/>
      <c r="D18" s="56"/>
      <c r="E18" s="66"/>
      <c r="G18" s="70"/>
      <c r="H18" s="70"/>
    </row>
    <row r="19" spans="1:8" ht="12.75" x14ac:dyDescent="0.2">
      <c r="A19" s="57"/>
      <c r="B19" s="64"/>
      <c r="C19" s="71"/>
      <c r="D19" s="56"/>
      <c r="E19" s="66"/>
      <c r="G19" s="70"/>
      <c r="H19" s="70"/>
    </row>
    <row r="20" spans="1:8" ht="12.75" x14ac:dyDescent="0.2">
      <c r="A20" s="57"/>
      <c r="B20" s="64"/>
      <c r="C20" s="71"/>
      <c r="D20" s="56"/>
      <c r="E20" s="66"/>
      <c r="G20" s="70"/>
      <c r="H20" s="70"/>
    </row>
    <row r="21" spans="1:8" ht="12.75" x14ac:dyDescent="0.2">
      <c r="A21" s="57"/>
      <c r="B21" s="64"/>
      <c r="C21" s="71"/>
      <c r="D21" s="56"/>
      <c r="E21" s="66"/>
      <c r="G21" s="70"/>
      <c r="H21" s="70"/>
    </row>
    <row r="22" spans="1:8" ht="12.75" x14ac:dyDescent="0.2">
      <c r="A22" s="57"/>
      <c r="B22" s="64"/>
      <c r="C22" s="71"/>
      <c r="D22" s="56"/>
      <c r="E22" s="66"/>
      <c r="G22" s="70"/>
      <c r="H22" s="70"/>
    </row>
    <row r="23" spans="1:8" ht="12.75" x14ac:dyDescent="0.2">
      <c r="A23" s="57"/>
      <c r="B23" s="64"/>
      <c r="C23" s="71"/>
      <c r="D23" s="56"/>
      <c r="E23" s="66"/>
      <c r="G23" s="70"/>
      <c r="H23" s="70"/>
    </row>
    <row r="24" spans="1:8" ht="12.75" x14ac:dyDescent="0.2">
      <c r="A24" s="57"/>
      <c r="B24" s="64"/>
      <c r="C24" s="71"/>
      <c r="D24" s="66"/>
      <c r="E24" s="66"/>
      <c r="G24" s="70"/>
      <c r="H24" s="70"/>
    </row>
    <row r="25" spans="1:8" ht="12.75" x14ac:dyDescent="0.2">
      <c r="A25" s="57"/>
      <c r="B25" s="64"/>
      <c r="C25" s="71"/>
      <c r="D25" s="66"/>
      <c r="E25" s="66"/>
      <c r="G25" s="70"/>
      <c r="H25" s="70"/>
    </row>
    <row r="26" spans="1:8" ht="12.75" x14ac:dyDescent="0.2">
      <c r="A26" s="57"/>
      <c r="B26" s="64"/>
      <c r="C26" s="71"/>
      <c r="D26" s="66"/>
      <c r="E26" s="66"/>
      <c r="G26" s="70"/>
      <c r="H26" s="70"/>
    </row>
    <row r="27" spans="1:8" ht="12.75" x14ac:dyDescent="0.2">
      <c r="A27" s="57"/>
      <c r="B27" s="64"/>
      <c r="C27" s="71"/>
      <c r="D27" s="66"/>
      <c r="E27" s="66"/>
      <c r="G27" s="70"/>
      <c r="H27" s="70"/>
    </row>
    <row r="28" spans="1:8" ht="12.75" x14ac:dyDescent="0.2">
      <c r="A28" s="57"/>
      <c r="B28" s="64"/>
      <c r="C28" s="71"/>
      <c r="D28" s="66"/>
      <c r="E28" s="66"/>
      <c r="G28" s="70"/>
      <c r="H28" s="70"/>
    </row>
    <row r="29" spans="1:8" ht="12.75" x14ac:dyDescent="0.2">
      <c r="A29" s="57"/>
      <c r="B29" s="64"/>
      <c r="C29" s="71"/>
      <c r="D29" s="66"/>
      <c r="E29" s="66"/>
      <c r="G29" s="70"/>
      <c r="H29" s="70"/>
    </row>
    <row r="30" spans="1:8" ht="12.75" x14ac:dyDescent="0.2">
      <c r="A30" s="57"/>
      <c r="B30" s="64"/>
      <c r="C30" s="71"/>
      <c r="D30" s="66"/>
      <c r="E30" s="66"/>
      <c r="G30" s="70"/>
      <c r="H30" s="70"/>
    </row>
    <row r="31" spans="1:8" ht="12.75" x14ac:dyDescent="0.2">
      <c r="A31" s="57"/>
      <c r="B31" s="64"/>
      <c r="C31" s="71"/>
      <c r="D31" s="66"/>
      <c r="E31" s="66"/>
      <c r="G31" s="70"/>
      <c r="H31" s="70"/>
    </row>
    <row r="32" spans="1:8" ht="12.75" x14ac:dyDescent="0.2">
      <c r="A32" s="57"/>
      <c r="B32" s="64"/>
      <c r="C32" s="71"/>
      <c r="D32" s="66"/>
      <c r="E32" s="66"/>
      <c r="G32" s="70"/>
      <c r="H32" s="70"/>
    </row>
    <row r="33" spans="1:8" ht="12.75" x14ac:dyDescent="0.2">
      <c r="A33" s="57"/>
      <c r="B33" s="64"/>
      <c r="C33" s="71"/>
      <c r="D33" s="66"/>
      <c r="E33" s="66"/>
      <c r="G33" s="70"/>
      <c r="H33" s="70"/>
    </row>
    <row r="34" spans="1:8" ht="12.75" x14ac:dyDescent="0.2">
      <c r="A34" s="57"/>
      <c r="B34" s="64"/>
      <c r="C34" s="71"/>
      <c r="D34" s="66"/>
      <c r="E34" s="66"/>
      <c r="G34" s="70"/>
      <c r="H34" s="70"/>
    </row>
    <row r="35" spans="1:8" ht="12.75" x14ac:dyDescent="0.2">
      <c r="A35" s="57"/>
      <c r="B35" s="64"/>
      <c r="C35" s="71"/>
      <c r="D35" s="66"/>
      <c r="E35" s="66"/>
      <c r="G35" s="70"/>
      <c r="H35" s="70"/>
    </row>
    <row r="36" spans="1:8" ht="12.75" x14ac:dyDescent="0.2">
      <c r="A36" s="57"/>
      <c r="B36" s="64"/>
      <c r="C36" s="71"/>
      <c r="D36" s="66"/>
      <c r="E36" s="66"/>
      <c r="G36" s="70"/>
      <c r="H36" s="70"/>
    </row>
    <row r="37" spans="1:8" ht="12.75" x14ac:dyDescent="0.2">
      <c r="A37" s="57"/>
      <c r="B37" s="64"/>
      <c r="C37" s="71"/>
      <c r="D37" s="66"/>
      <c r="E37" s="66"/>
      <c r="G37" s="70"/>
      <c r="H37" s="70"/>
    </row>
    <row r="38" spans="1:8" ht="12.75" x14ac:dyDescent="0.2">
      <c r="A38" s="57"/>
      <c r="B38" s="64"/>
      <c r="C38" s="71"/>
      <c r="D38" s="66"/>
      <c r="E38" s="66"/>
      <c r="G38" s="70"/>
      <c r="H38" s="70"/>
    </row>
    <row r="39" spans="1:8" ht="12.75" x14ac:dyDescent="0.2">
      <c r="A39" s="57"/>
      <c r="B39" s="64"/>
      <c r="C39" s="71"/>
      <c r="D39" s="66"/>
      <c r="E39" s="66"/>
      <c r="G39" s="70"/>
      <c r="H39" s="70"/>
    </row>
    <row r="40" spans="1:8" ht="12.75" x14ac:dyDescent="0.2">
      <c r="A40" s="57"/>
      <c r="B40" s="64"/>
      <c r="C40" s="71"/>
      <c r="D40" s="66"/>
      <c r="E40" s="66"/>
      <c r="G40" s="70"/>
      <c r="H40" s="70"/>
    </row>
    <row r="41" spans="1:8" ht="12.75" x14ac:dyDescent="0.2">
      <c r="A41" s="57"/>
      <c r="B41" s="64"/>
      <c r="C41" s="71"/>
      <c r="D41" s="66"/>
      <c r="E41" s="66"/>
      <c r="G41" s="70"/>
      <c r="H41" s="70"/>
    </row>
    <row r="42" spans="1:8" ht="12.75" x14ac:dyDescent="0.2">
      <c r="A42" s="57"/>
      <c r="B42" s="64"/>
      <c r="C42" s="71"/>
      <c r="D42" s="66"/>
      <c r="E42" s="66"/>
      <c r="G42" s="70"/>
      <c r="H42" s="70"/>
    </row>
    <row r="43" spans="1:8" x14ac:dyDescent="0.25">
      <c r="A43" s="57"/>
      <c r="B43" s="64"/>
      <c r="C43" s="71"/>
      <c r="D43" s="66"/>
      <c r="E43" s="66"/>
      <c r="G43" s="70"/>
      <c r="H43" s="70"/>
    </row>
    <row r="44" spans="1:8" x14ac:dyDescent="0.25">
      <c r="A44" s="57"/>
      <c r="B44" s="64"/>
      <c r="C44" s="71"/>
      <c r="D44" s="66"/>
      <c r="E44" s="66"/>
      <c r="G44" s="70"/>
      <c r="H44" s="70"/>
    </row>
    <row r="45" spans="1:8" x14ac:dyDescent="0.25">
      <c r="A45" s="57"/>
      <c r="B45" s="64"/>
      <c r="C45" s="71"/>
      <c r="D45" s="66"/>
      <c r="E45" s="66"/>
      <c r="G45" s="70"/>
      <c r="H45" s="70"/>
    </row>
    <row r="46" spans="1:8" ht="13.8" thickBot="1" x14ac:dyDescent="0.3">
      <c r="A46" s="72"/>
      <c r="B46" s="73"/>
      <c r="C46" s="74"/>
      <c r="D46" s="75"/>
      <c r="E46" s="75"/>
      <c r="G46" s="70"/>
      <c r="H46" s="70"/>
    </row>
  </sheetData>
  <mergeCells count="1">
    <mergeCell ref="A2:H2"/>
  </mergeCells>
  <pageMargins left="0.23622047244094491" right="0.23622047244094491" top="0.74803149606299213" bottom="0.74803149606299213" header="0.31496062992125984" footer="0.31496062992125984"/>
  <pageSetup paperSize="9" scale="81" orientation="landscape" r:id="rId1"/>
  <headerFooter>
    <oddHeader>&amp;L&amp;G&amp;C&amp;24Version Control</oddHeader>
    <oddFooter>&amp;L&amp;"Arial,Bold"&amp;14EIRGRID Confidential - &amp;F&amp;R&amp;14Page &amp;P
&amp;D</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7"/>
  <sheetViews>
    <sheetView view="pageBreakPreview" zoomScale="115" zoomScaleNormal="100" zoomScaleSheetLayoutView="115" workbookViewId="0">
      <selection activeCell="G11" sqref="G11"/>
    </sheetView>
  </sheetViews>
  <sheetFormatPr defaultRowHeight="14.4" x14ac:dyDescent="0.3"/>
  <cols>
    <col min="2" max="2" width="41.44140625" bestFit="1" customWidth="1"/>
  </cols>
  <sheetData>
    <row r="1" spans="2:2" x14ac:dyDescent="0.25">
      <c r="B1" s="78" t="s">
        <v>129</v>
      </c>
    </row>
    <row r="2" spans="2:2" x14ac:dyDescent="0.25">
      <c r="B2" s="79" t="s">
        <v>135</v>
      </c>
    </row>
    <row r="3" spans="2:2" x14ac:dyDescent="0.25">
      <c r="B3" s="80" t="s">
        <v>130</v>
      </c>
    </row>
    <row r="4" spans="2:2" x14ac:dyDescent="0.25">
      <c r="B4" s="80" t="s">
        <v>131</v>
      </c>
    </row>
    <row r="5" spans="2:2" x14ac:dyDescent="0.25">
      <c r="B5" s="80" t="s">
        <v>132</v>
      </c>
    </row>
    <row r="6" spans="2:2" x14ac:dyDescent="0.25">
      <c r="B6" s="80" t="s">
        <v>133</v>
      </c>
    </row>
    <row r="7" spans="2:2" x14ac:dyDescent="0.25">
      <c r="B7" s="81" t="s">
        <v>134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93"/>
  <sheetViews>
    <sheetView zoomScale="85" zoomScaleNormal="85" zoomScaleSheetLayoutView="100" workbookViewId="0">
      <pane ySplit="7" topLeftCell="A74" activePane="bottomLeft" state="frozen"/>
      <selection pane="bottomLeft" activeCell="F93" sqref="F93"/>
    </sheetView>
  </sheetViews>
  <sheetFormatPr defaultColWidth="9.109375" defaultRowHeight="13.8" x14ac:dyDescent="0.25"/>
  <cols>
    <col min="1" max="1" width="9" style="4" customWidth="1"/>
    <col min="2" max="2" width="62.33203125" style="4" customWidth="1"/>
    <col min="3" max="3" width="27.44140625" style="4" customWidth="1"/>
    <col min="4" max="4" width="34.88671875" style="4" customWidth="1"/>
    <col min="5" max="5" width="35.5546875" style="4" customWidth="1"/>
    <col min="6" max="6" width="29.5546875" style="5" customWidth="1"/>
    <col min="7" max="8" width="20" style="4" bestFit="1" customWidth="1"/>
    <col min="9" max="16384" width="9.109375" style="4"/>
  </cols>
  <sheetData>
    <row r="2" spans="1:6" ht="15" x14ac:dyDescent="0.25">
      <c r="B2" s="167" t="s">
        <v>52</v>
      </c>
      <c r="C2" s="168"/>
      <c r="D2" s="168"/>
      <c r="E2" s="168"/>
      <c r="F2" s="168"/>
    </row>
    <row r="3" spans="1:6" ht="15" x14ac:dyDescent="0.25">
      <c r="B3" s="31"/>
      <c r="C3" s="17" t="s">
        <v>49</v>
      </c>
      <c r="D3" s="17" t="s">
        <v>93</v>
      </c>
      <c r="E3" s="17" t="s">
        <v>94</v>
      </c>
      <c r="F3" s="17" t="s">
        <v>159</v>
      </c>
    </row>
    <row r="4" spans="1:6" ht="15" x14ac:dyDescent="0.25">
      <c r="B4" s="17" t="s">
        <v>5</v>
      </c>
      <c r="C4" s="18"/>
      <c r="D4" s="18"/>
      <c r="E4" s="18"/>
      <c r="F4" s="18">
        <f>(COUNTIF(C16:C38,"closed"))/(22-COUNTIF(C16:C38,"N/A"))</f>
        <v>0</v>
      </c>
    </row>
    <row r="5" spans="1:6" ht="39" customHeight="1" x14ac:dyDescent="0.25">
      <c r="B5" s="17" t="s">
        <v>7</v>
      </c>
      <c r="C5" s="19">
        <f>(COUNTIF(C43:C53,"closed"))/(13-COUNTIF(C43:C53,"N/A"))</f>
        <v>0</v>
      </c>
      <c r="D5" s="19"/>
      <c r="E5" s="19"/>
      <c r="F5" s="19">
        <f>(COUNTIF(D43:D53,"closed"))/(13-COUNTIF(D44:D53,"N/A"))</f>
        <v>0</v>
      </c>
    </row>
    <row r="6" spans="1:6" ht="15" x14ac:dyDescent="0.25">
      <c r="B6" s="17" t="s">
        <v>6</v>
      </c>
      <c r="C6" s="19">
        <f>(COUNTIF(C56:C83,"Closed"))/(28)</f>
        <v>0</v>
      </c>
      <c r="D6" s="19">
        <f>(COUNTIF(D56:D83,"Yes"))/(28)</f>
        <v>0</v>
      </c>
      <c r="E6" s="19">
        <f>(COUNTIF(E56:E83,"Yes"))/(28)</f>
        <v>0</v>
      </c>
      <c r="F6" s="19">
        <f>(COUNTIF(F56:F83,"Closed"))/(28)</f>
        <v>0</v>
      </c>
    </row>
    <row r="7" spans="1:6" ht="15" x14ac:dyDescent="0.25">
      <c r="A7" s="77"/>
      <c r="B7" s="21" t="s">
        <v>108</v>
      </c>
      <c r="C7" s="22">
        <f>(COUNTIF(C88:C88,"closed"))</f>
        <v>0</v>
      </c>
      <c r="D7" s="19">
        <f>(COUNTIF(D88,"Yes"))</f>
        <v>0</v>
      </c>
      <c r="E7" s="19"/>
      <c r="F7" s="22">
        <f>(COUNTIF(E88:E88,"closed"))</f>
        <v>0</v>
      </c>
    </row>
    <row r="8" spans="1:6" ht="15" x14ac:dyDescent="0.25">
      <c r="A8" s="106"/>
      <c r="B8" s="21"/>
      <c r="C8" s="22"/>
      <c r="D8" s="19"/>
      <c r="E8" s="19"/>
      <c r="F8" s="22"/>
    </row>
    <row r="9" spans="1:6" ht="30" x14ac:dyDescent="0.25">
      <c r="A9" s="106"/>
      <c r="B9" s="107" t="s">
        <v>53</v>
      </c>
      <c r="C9" s="107" t="s">
        <v>50</v>
      </c>
      <c r="D9" s="107" t="s">
        <v>51</v>
      </c>
      <c r="E9" s="107" t="s">
        <v>46</v>
      </c>
      <c r="F9" s="107" t="s">
        <v>39</v>
      </c>
    </row>
    <row r="10" spans="1:6" ht="15" x14ac:dyDescent="0.25">
      <c r="A10" s="106"/>
      <c r="B10" s="28" t="s">
        <v>103</v>
      </c>
      <c r="C10" s="29"/>
      <c r="D10" s="30"/>
      <c r="E10" s="30"/>
      <c r="F10" s="30"/>
    </row>
    <row r="11" spans="1:6" ht="15" x14ac:dyDescent="0.25">
      <c r="A11" s="106"/>
      <c r="B11" s="28" t="s">
        <v>104</v>
      </c>
      <c r="C11" s="29"/>
      <c r="D11" s="30"/>
      <c r="E11" s="30"/>
      <c r="F11" s="30"/>
    </row>
    <row r="12" spans="1:6" ht="15" x14ac:dyDescent="0.25">
      <c r="A12" s="106"/>
      <c r="B12" s="28" t="s">
        <v>105</v>
      </c>
      <c r="C12" s="29"/>
      <c r="D12" s="30"/>
      <c r="E12" s="30"/>
      <c r="F12" s="30"/>
    </row>
    <row r="13" spans="1:6" ht="13.5" customHeight="1" x14ac:dyDescent="0.2">
      <c r="A13" s="106"/>
      <c r="B13" s="106"/>
      <c r="C13" s="6"/>
      <c r="E13" s="6"/>
    </row>
    <row r="14" spans="1:6" ht="14.25" x14ac:dyDescent="0.2">
      <c r="A14" s="106"/>
      <c r="B14" s="106"/>
      <c r="C14" s="6"/>
      <c r="E14" s="6"/>
    </row>
    <row r="15" spans="1:6" ht="30" x14ac:dyDescent="0.2">
      <c r="A15" s="108" t="s">
        <v>1</v>
      </c>
      <c r="B15" s="108" t="s">
        <v>0</v>
      </c>
      <c r="C15" s="109" t="s">
        <v>136</v>
      </c>
      <c r="E15" s="110"/>
      <c r="F15" s="111"/>
    </row>
    <row r="16" spans="1:6" ht="14.25" x14ac:dyDescent="0.2">
      <c r="A16" s="33">
        <f>'Phase A'!A2</f>
        <v>1</v>
      </c>
      <c r="B16" s="34" t="str">
        <f>'Phase A'!B2</f>
        <v>Provision of Requirements</v>
      </c>
      <c r="C16" s="36" t="str">
        <f>'Phase A'!G2</f>
        <v>Open</v>
      </c>
      <c r="E16" s="112"/>
      <c r="F16" s="76"/>
    </row>
    <row r="17" spans="1:9" ht="14.25" x14ac:dyDescent="0.2">
      <c r="A17" s="33">
        <f>'Phase A'!A3</f>
        <v>2</v>
      </c>
      <c r="B17" s="34" t="str">
        <f>'Phase A'!B3</f>
        <v>Provision of Studies &amp; Model</v>
      </c>
      <c r="C17" s="36" t="str">
        <f>'Phase A'!G3</f>
        <v>Open</v>
      </c>
      <c r="E17" s="113"/>
      <c r="F17" s="2"/>
    </row>
    <row r="18" spans="1:9" ht="14.25" x14ac:dyDescent="0.2">
      <c r="A18" s="33">
        <f>'Phase A'!A4</f>
        <v>3</v>
      </c>
      <c r="B18" s="34" t="str">
        <f>'Phase A'!B4</f>
        <v>Modes of Operation</v>
      </c>
      <c r="C18" s="36" t="str">
        <f>'Phase A'!G4</f>
        <v>Open</v>
      </c>
      <c r="E18" s="113"/>
      <c r="F18" s="2"/>
    </row>
    <row r="19" spans="1:9" ht="14.25" x14ac:dyDescent="0.2">
      <c r="A19" s="33">
        <f>'Phase A'!A5</f>
        <v>4</v>
      </c>
      <c r="B19" s="34" t="str">
        <f>'Phase A'!B5</f>
        <v>Protection Settings</v>
      </c>
      <c r="C19" s="36" t="str">
        <f>'Phase A'!G5</f>
        <v>Open</v>
      </c>
      <c r="E19" s="113"/>
      <c r="F19" s="2"/>
    </row>
    <row r="20" spans="1:9" ht="14.25" x14ac:dyDescent="0.2">
      <c r="A20" s="33">
        <f>'Phase A'!A6</f>
        <v>5</v>
      </c>
      <c r="B20" s="34" t="str">
        <f>'Phase A'!B6</f>
        <v>Governor Data</v>
      </c>
      <c r="C20" s="36" t="str">
        <f>'Phase A'!G6</f>
        <v>Open</v>
      </c>
      <c r="E20" s="113"/>
      <c r="F20" s="2"/>
    </row>
    <row r="21" spans="1:9" ht="14.25" x14ac:dyDescent="0.2">
      <c r="A21" s="33">
        <f>'Phase A'!A7</f>
        <v>6</v>
      </c>
      <c r="B21" s="34" t="str">
        <f>'Phase A'!B7</f>
        <v>Excitation System &amp; Generator</v>
      </c>
      <c r="C21" s="36" t="str">
        <f>'Phase A'!G7</f>
        <v>Open</v>
      </c>
      <c r="E21" s="113"/>
      <c r="F21" s="2"/>
    </row>
    <row r="22" spans="1:9" ht="14.25" x14ac:dyDescent="0.2">
      <c r="A22" s="33">
        <f>'Phase A'!A8</f>
        <v>7</v>
      </c>
      <c r="B22" s="34" t="str">
        <f>'Phase A'!B8</f>
        <v>Transformer</v>
      </c>
      <c r="C22" s="36" t="str">
        <f>'Phase A'!G8</f>
        <v>Open</v>
      </c>
      <c r="E22" s="113"/>
      <c r="F22" s="2"/>
    </row>
    <row r="23" spans="1:9" ht="14.25" x14ac:dyDescent="0.2">
      <c r="A23" s="33">
        <f>'Phase A'!A9</f>
        <v>8</v>
      </c>
      <c r="B23" s="34" t="str">
        <f>'Phase A'!B9</f>
        <v>Transformer Oil Test</v>
      </c>
      <c r="C23" s="36" t="str">
        <f>'Phase A'!G9</f>
        <v>Open</v>
      </c>
      <c r="E23" s="113"/>
      <c r="F23" s="2"/>
    </row>
    <row r="24" spans="1:9" ht="14.25" x14ac:dyDescent="0.2">
      <c r="A24" s="33">
        <f>'Phase A'!A10</f>
        <v>9</v>
      </c>
      <c r="B24" s="34" t="str">
        <f>'Phase A'!B10</f>
        <v>Interface Cabling Scheme</v>
      </c>
      <c r="C24" s="36" t="str">
        <f>'Phase A'!G10</f>
        <v>Open</v>
      </c>
      <c r="E24" s="113"/>
      <c r="F24" s="1"/>
      <c r="G24" s="13"/>
      <c r="H24" s="13"/>
      <c r="I24" s="13"/>
    </row>
    <row r="25" spans="1:9" ht="14.25" x14ac:dyDescent="0.2">
      <c r="A25" s="33">
        <f>'Phase A'!A11</f>
        <v>10</v>
      </c>
      <c r="B25" s="34" t="str">
        <f>'Phase A'!B11</f>
        <v>Earthing &amp; Lightning Protection</v>
      </c>
      <c r="C25" s="36" t="str">
        <f>'Phase A'!G11</f>
        <v>Open</v>
      </c>
      <c r="E25" s="113"/>
      <c r="F25" s="1"/>
      <c r="G25" s="13"/>
      <c r="H25" s="13"/>
      <c r="I25" s="13"/>
    </row>
    <row r="26" spans="1:9" ht="14.25" x14ac:dyDescent="0.2">
      <c r="A26" s="33">
        <f>'Phase A'!A12</f>
        <v>11</v>
      </c>
      <c r="B26" s="34" t="str">
        <f>'Phase A'!B12</f>
        <v>Power Station CT's &amp; VT's</v>
      </c>
      <c r="C26" s="36" t="str">
        <f>'Phase A'!G12</f>
        <v>Open</v>
      </c>
      <c r="E26" s="113"/>
      <c r="F26" s="2"/>
      <c r="G26" s="13"/>
      <c r="H26" s="13"/>
      <c r="I26" s="13"/>
    </row>
    <row r="27" spans="1:9" ht="14.25" x14ac:dyDescent="0.2">
      <c r="A27" s="33">
        <f>'Phase A'!A13</f>
        <v>12</v>
      </c>
      <c r="B27" s="34" t="str">
        <f>'Phase A'!B13</f>
        <v>Function and accuracy check of protection</v>
      </c>
      <c r="C27" s="36" t="str">
        <f>'Phase A'!G13</f>
        <v>Open</v>
      </c>
      <c r="E27" s="113"/>
      <c r="F27" s="1"/>
      <c r="G27" s="13"/>
      <c r="H27" s="13"/>
      <c r="I27" s="13"/>
    </row>
    <row r="28" spans="1:9" ht="14.25" x14ac:dyDescent="0.2">
      <c r="A28" s="33">
        <f>'Phase A'!A14</f>
        <v>13</v>
      </c>
      <c r="B28" s="34" t="str">
        <f>'Phase A'!B14</f>
        <v>Operation &amp; Interlocking Check</v>
      </c>
      <c r="C28" s="36" t="str">
        <f>'Phase A'!G14</f>
        <v>Open</v>
      </c>
      <c r="E28" s="113"/>
      <c r="F28" s="2"/>
      <c r="G28" s="13"/>
      <c r="H28" s="13"/>
      <c r="I28" s="13"/>
    </row>
    <row r="29" spans="1:9" ht="14.25" x14ac:dyDescent="0.2">
      <c r="A29" s="33">
        <f>'Phase A'!A15</f>
        <v>14</v>
      </c>
      <c r="B29" s="34" t="str">
        <f>'Phase A'!B15</f>
        <v>Interface Cabling Checks</v>
      </c>
      <c r="C29" s="36" t="str">
        <f>'Phase A'!G15</f>
        <v>Open</v>
      </c>
      <c r="E29" s="113"/>
      <c r="F29" s="2"/>
      <c r="G29" s="13"/>
      <c r="H29" s="13"/>
      <c r="I29" s="13"/>
    </row>
    <row r="30" spans="1:9" ht="14.25" x14ac:dyDescent="0.2">
      <c r="A30" s="33">
        <f>'Phase A'!A16</f>
        <v>15</v>
      </c>
      <c r="B30" s="34" t="str">
        <f>'Phase A'!B16</f>
        <v>Metering Equipment</v>
      </c>
      <c r="C30" s="36" t="str">
        <f>'Phase A'!G16</f>
        <v>Open</v>
      </c>
      <c r="E30" s="113"/>
      <c r="F30" s="1"/>
      <c r="G30" s="13"/>
      <c r="H30" s="13"/>
      <c r="I30" s="13"/>
    </row>
    <row r="31" spans="1:9" ht="14.25" x14ac:dyDescent="0.2">
      <c r="A31" s="33">
        <f>'Phase A'!A17</f>
        <v>16</v>
      </c>
      <c r="B31" s="34" t="str">
        <f>'Phase A'!B17</f>
        <v>Insulation resistance tests</v>
      </c>
      <c r="C31" s="36" t="str">
        <f>'Phase A'!G17</f>
        <v>Open</v>
      </c>
      <c r="E31" s="113"/>
      <c r="F31" s="2"/>
      <c r="G31" s="13"/>
      <c r="H31" s="13"/>
      <c r="I31" s="13"/>
    </row>
    <row r="32" spans="1:9" ht="14.25" x14ac:dyDescent="0.2">
      <c r="A32" s="33">
        <f>'Phase A'!A18</f>
        <v>17</v>
      </c>
      <c r="B32" s="34" t="str">
        <f>'Phase A'!B18</f>
        <v>Resistance test for connections.</v>
      </c>
      <c r="C32" s="36" t="str">
        <f>'Phase A'!G18</f>
        <v>Open</v>
      </c>
      <c r="E32" s="113"/>
      <c r="F32" s="1"/>
      <c r="G32" s="13"/>
      <c r="H32" s="13"/>
      <c r="I32" s="13"/>
    </row>
    <row r="33" spans="1:9" ht="14.25" x14ac:dyDescent="0.2">
      <c r="A33" s="33">
        <f>'Phase A'!A19</f>
        <v>18</v>
      </c>
      <c r="B33" s="34" t="str">
        <f>'Phase A'!B19</f>
        <v>Authorisation to Construct</v>
      </c>
      <c r="C33" s="36" t="str">
        <f>'Phase A'!G19</f>
        <v>Open</v>
      </c>
      <c r="E33" s="113"/>
      <c r="F33" s="2"/>
      <c r="G33" s="13"/>
      <c r="H33" s="13"/>
      <c r="I33" s="13"/>
    </row>
    <row r="34" spans="1:9" ht="14.25" x14ac:dyDescent="0.2">
      <c r="A34" s="33">
        <f>'Phase A'!A20</f>
        <v>19</v>
      </c>
      <c r="B34" s="34" t="str">
        <f>'Phase A'!B20</f>
        <v>Unit Registration</v>
      </c>
      <c r="C34" s="36" t="str">
        <f>'Phase A'!G20</f>
        <v>Open</v>
      </c>
      <c r="E34" s="113"/>
      <c r="F34" s="1"/>
      <c r="G34" s="13"/>
      <c r="H34" s="13"/>
      <c r="I34" s="13"/>
    </row>
    <row r="35" spans="1:9" ht="14.25" x14ac:dyDescent="0.2">
      <c r="A35" s="33">
        <f>'Phase A'!A21</f>
        <v>20</v>
      </c>
      <c r="B35" s="34" t="str">
        <f>'Phase A'!B21</f>
        <v>Operational Information</v>
      </c>
      <c r="C35" s="36" t="str">
        <f>'Phase A'!G21</f>
        <v>Open</v>
      </c>
      <c r="E35" s="113"/>
      <c r="F35" s="1"/>
      <c r="G35" s="13"/>
      <c r="H35" s="13"/>
      <c r="I35" s="13"/>
    </row>
    <row r="36" spans="1:9" ht="14.25" x14ac:dyDescent="0.2">
      <c r="A36" s="33">
        <f>'Phase A'!A22</f>
        <v>21</v>
      </c>
      <c r="B36" s="34" t="str">
        <f>'Phase A'!B22</f>
        <v>Operation Instruction &amp; Standard Operating Procedure</v>
      </c>
      <c r="C36" s="36" t="str">
        <f>'Phase A'!G22</f>
        <v>Open</v>
      </c>
      <c r="E36" s="113"/>
      <c r="F36" s="1"/>
      <c r="G36" s="13"/>
      <c r="H36" s="13"/>
      <c r="I36" s="13"/>
    </row>
    <row r="37" spans="1:9" ht="14.25" x14ac:dyDescent="0.2">
      <c r="A37" s="33">
        <f>'Phase A'!A23</f>
        <v>22</v>
      </c>
      <c r="B37" s="34" t="str">
        <f>'Phase A'!B23</f>
        <v>Declaration of Fitness</v>
      </c>
      <c r="C37" s="36" t="str">
        <f>'Phase A'!G23</f>
        <v>Open</v>
      </c>
      <c r="E37" s="113"/>
      <c r="F37" s="1"/>
      <c r="G37" s="13"/>
      <c r="H37" s="13"/>
      <c r="I37" s="13"/>
    </row>
    <row r="38" spans="1:9" ht="14.25" x14ac:dyDescent="0.2">
      <c r="A38" s="33">
        <f>'Phase A'!A24</f>
        <v>23</v>
      </c>
      <c r="B38" s="34" t="str">
        <f>'Phase A'!B24</f>
        <v>Energisation Instruction</v>
      </c>
      <c r="C38" s="36" t="str">
        <f>'Phase A'!G24</f>
        <v>Open</v>
      </c>
      <c r="E38" s="113"/>
      <c r="F38" s="1"/>
      <c r="G38" s="13"/>
      <c r="H38" s="13"/>
      <c r="I38" s="13"/>
    </row>
    <row r="39" spans="1:9" ht="14.25" x14ac:dyDescent="0.2">
      <c r="A39" s="33">
        <f>'Phase A'!A25</f>
        <v>24</v>
      </c>
      <c r="B39" s="34" t="str">
        <f>'Phase A'!B25</f>
        <v>Isolation for Energisation</v>
      </c>
      <c r="C39" s="36" t="str">
        <f>'Phase A'!G25</f>
        <v>Open</v>
      </c>
      <c r="E39" s="113"/>
      <c r="F39" s="1"/>
      <c r="G39" s="13"/>
      <c r="H39" s="13"/>
      <c r="I39" s="13"/>
    </row>
    <row r="40" spans="1:9" ht="14.25" x14ac:dyDescent="0.2">
      <c r="C40" s="7"/>
      <c r="D40" s="7"/>
      <c r="E40" s="7"/>
      <c r="F40" s="2"/>
      <c r="G40" s="13"/>
      <c r="H40" s="13"/>
      <c r="I40" s="13"/>
    </row>
    <row r="41" spans="1:9" ht="30" x14ac:dyDescent="0.2">
      <c r="A41" s="114" t="s">
        <v>2</v>
      </c>
      <c r="B41" s="114" t="s">
        <v>0</v>
      </c>
      <c r="C41" s="114" t="s">
        <v>47</v>
      </c>
      <c r="D41" s="114" t="s">
        <v>107</v>
      </c>
      <c r="E41" s="166"/>
      <c r="F41" s="166"/>
      <c r="G41" s="13"/>
    </row>
    <row r="42" spans="1:9" ht="14.25" x14ac:dyDescent="0.2">
      <c r="A42" s="33">
        <f>'Phase B '!A2</f>
        <v>25</v>
      </c>
      <c r="B42" s="34" t="str">
        <f>'Phase B '!B2</f>
        <v>Energise transformer</v>
      </c>
      <c r="C42" s="36" t="str">
        <f>'Phase B '!G2</f>
        <v>Open</v>
      </c>
      <c r="D42" s="36" t="str">
        <f>'Phase B '!H2</f>
        <v>Open</v>
      </c>
      <c r="E42" s="127"/>
      <c r="F42" s="127"/>
      <c r="G42" s="13"/>
    </row>
    <row r="43" spans="1:9" s="15" customFormat="1" ht="14.25" x14ac:dyDescent="0.2">
      <c r="A43" s="36">
        <f>'Phase B '!A3</f>
        <v>26</v>
      </c>
      <c r="B43" s="82" t="str">
        <f>'Phase B '!B3</f>
        <v>Insulation Resistance Tests</v>
      </c>
      <c r="C43" s="36" t="str">
        <f>'Phase B '!G3</f>
        <v>Open</v>
      </c>
      <c r="D43" s="36" t="str">
        <f>'Phase B '!H3</f>
        <v>Open</v>
      </c>
      <c r="E43" s="115"/>
      <c r="F43" s="115"/>
      <c r="G43" s="14"/>
    </row>
    <row r="44" spans="1:9" ht="14.25" x14ac:dyDescent="0.2">
      <c r="A44" s="36">
        <f>'Phase B '!A4</f>
        <v>27</v>
      </c>
      <c r="B44" s="82" t="str">
        <f>'Phase B '!B4</f>
        <v>Resistance test for connections.</v>
      </c>
      <c r="C44" s="36" t="str">
        <f>'Phase B '!G4</f>
        <v>Open</v>
      </c>
      <c r="D44" s="36" t="str">
        <f>'Phase B '!H4</f>
        <v>Open</v>
      </c>
      <c r="E44" s="116"/>
      <c r="F44" s="117"/>
      <c r="G44" s="13"/>
    </row>
    <row r="45" spans="1:9" ht="14.25" x14ac:dyDescent="0.2">
      <c r="A45" s="36">
        <f>'Phase B '!A5</f>
        <v>28</v>
      </c>
      <c r="B45" s="82" t="str">
        <f>'Phase B '!B5</f>
        <v>Function and accuracy check of protection</v>
      </c>
      <c r="C45" s="36" t="str">
        <f>'Phase B '!G5</f>
        <v>Open</v>
      </c>
      <c r="D45" s="36" t="str">
        <f>'Phase B '!H5</f>
        <v>Open</v>
      </c>
      <c r="E45" s="116"/>
      <c r="F45" s="117"/>
      <c r="G45" s="13"/>
    </row>
    <row r="46" spans="1:9" ht="14.25" x14ac:dyDescent="0.2">
      <c r="A46" s="36">
        <f>'Phase B '!A6</f>
        <v>29</v>
      </c>
      <c r="B46" s="82" t="str">
        <f>'Phase B '!B6</f>
        <v>Signal Interface</v>
      </c>
      <c r="C46" s="36" t="str">
        <f>'Phase B '!G6</f>
        <v>Open</v>
      </c>
      <c r="D46" s="36" t="str">
        <f>'Phase B '!H6</f>
        <v>Open</v>
      </c>
      <c r="E46" s="116"/>
      <c r="F46" s="117"/>
      <c r="G46" s="13"/>
    </row>
    <row r="47" spans="1:9" ht="14.25" x14ac:dyDescent="0.2">
      <c r="A47" s="36">
        <f>'Phase B '!A7</f>
        <v>30</v>
      </c>
      <c r="B47" s="82" t="str">
        <f>'Phase B '!B7</f>
        <v>Generator Excitation - offline checks</v>
      </c>
      <c r="C47" s="36" t="str">
        <f>'Phase B '!G7</f>
        <v>Open</v>
      </c>
      <c r="D47" s="36" t="str">
        <f>'Phase B '!H7</f>
        <v>Open</v>
      </c>
      <c r="E47" s="116"/>
      <c r="F47" s="117"/>
      <c r="G47" s="13"/>
    </row>
    <row r="48" spans="1:9" s="15" customFormat="1" ht="14.25" x14ac:dyDescent="0.2">
      <c r="A48" s="36">
        <f>'Phase B '!A8</f>
        <v>31</v>
      </c>
      <c r="B48" s="82" t="str">
        <f>'Phase B '!B8</f>
        <v xml:space="preserve">Function Check of protection alarm </v>
      </c>
      <c r="C48" s="36" t="str">
        <f>'Phase B '!G8</f>
        <v>Open</v>
      </c>
      <c r="D48" s="36" t="str">
        <f>'Phase B '!H8</f>
        <v>Open</v>
      </c>
      <c r="E48" s="118"/>
      <c r="F48" s="119"/>
      <c r="G48" s="14"/>
    </row>
    <row r="49" spans="1:8" ht="14.25" x14ac:dyDescent="0.2">
      <c r="A49" s="36">
        <f>'Phase B '!A9</f>
        <v>32</v>
      </c>
      <c r="B49" s="82" t="str">
        <f>'Phase B '!B9</f>
        <v>Function check of signals</v>
      </c>
      <c r="C49" s="36" t="str">
        <f>'Phase B '!G9</f>
        <v>Open</v>
      </c>
      <c r="D49" s="36" t="str">
        <f>'Phase B '!H9</f>
        <v>Open</v>
      </c>
      <c r="E49" s="116"/>
      <c r="F49" s="117"/>
      <c r="G49" s="13"/>
    </row>
    <row r="50" spans="1:8" ht="14.25" x14ac:dyDescent="0.2">
      <c r="A50" s="36">
        <f>'Phase B '!A10</f>
        <v>33</v>
      </c>
      <c r="B50" s="82" t="str">
        <f>'Phase B '!B10</f>
        <v xml:space="preserve">Turbine overspeed test.  </v>
      </c>
      <c r="C50" s="36" t="str">
        <f>'Phase B '!G10</f>
        <v>Open</v>
      </c>
      <c r="D50" s="36" t="str">
        <f>'Phase B '!H10</f>
        <v>Open</v>
      </c>
      <c r="E50" s="116"/>
      <c r="F50" s="117"/>
      <c r="G50" s="13"/>
    </row>
    <row r="51" spans="1:8" ht="14.25" x14ac:dyDescent="0.2">
      <c r="A51" s="36">
        <f>'Phase B '!A11</f>
        <v>34</v>
      </c>
      <c r="B51" s="82" t="str">
        <f>'Phase B '!B11</f>
        <v>Generator Governor - offline checks</v>
      </c>
      <c r="C51" s="36" t="str">
        <f>'Phase B '!G11</f>
        <v>Open</v>
      </c>
      <c r="D51" s="36" t="str">
        <f>'Phase B '!H11</f>
        <v>Open</v>
      </c>
      <c r="E51" s="116"/>
      <c r="F51" s="117"/>
      <c r="G51" s="13"/>
    </row>
    <row r="52" spans="1:8" ht="14.25" x14ac:dyDescent="0.2">
      <c r="A52" s="36">
        <f>'Phase B '!A12</f>
        <v>35</v>
      </c>
      <c r="B52" s="82" t="str">
        <f>'Phase B '!B12</f>
        <v>Synchroniser Checks</v>
      </c>
      <c r="C52" s="36" t="str">
        <f>'Phase B '!G12</f>
        <v>Open</v>
      </c>
      <c r="D52" s="36" t="str">
        <f>'Phase B '!H12</f>
        <v>Open</v>
      </c>
      <c r="E52" s="116"/>
      <c r="F52" s="117"/>
      <c r="G52" s="13"/>
    </row>
    <row r="53" spans="1:8" ht="14.25" x14ac:dyDescent="0.2">
      <c r="A53" s="36">
        <f>'Phase B '!A13</f>
        <v>36</v>
      </c>
      <c r="B53" s="82" t="str">
        <f>'Phase B '!B13</f>
        <v>Declarations of Fitness</v>
      </c>
      <c r="C53" s="36" t="str">
        <f>'Phase B '!G13</f>
        <v>Open</v>
      </c>
      <c r="D53" s="36" t="str">
        <f>'Phase B '!H13</f>
        <v>Open</v>
      </c>
      <c r="E53" s="116"/>
      <c r="F53" s="117"/>
      <c r="G53" s="13"/>
    </row>
    <row r="54" spans="1:8" ht="14.25" x14ac:dyDescent="0.2">
      <c r="A54" s="16"/>
      <c r="B54" s="120"/>
      <c r="C54" s="121"/>
      <c r="D54" s="121"/>
      <c r="E54" s="121"/>
      <c r="F54" s="8"/>
      <c r="G54" s="13"/>
      <c r="H54" s="13"/>
    </row>
    <row r="55" spans="1:8" ht="30" x14ac:dyDescent="0.2">
      <c r="A55" s="114" t="s">
        <v>3</v>
      </c>
      <c r="B55" s="114" t="s">
        <v>0</v>
      </c>
      <c r="C55" s="114" t="str">
        <f>'Phase C '!G1</f>
        <v>Test procedure Agreed</v>
      </c>
      <c r="D55" s="114" t="str">
        <f>'Phase C '!H1</f>
        <v>Testing Completed on Primary Fuel</v>
      </c>
      <c r="E55" s="114" t="str">
        <f>'Phase C '!I1</f>
        <v>Testing Completed on Secondary Fuel</v>
      </c>
      <c r="F55" s="114" t="str">
        <f>'Phase C '!J1</f>
        <v>Test Status</v>
      </c>
      <c r="G55" s="117"/>
      <c r="H55" s="13"/>
    </row>
    <row r="56" spans="1:8" ht="14.25" x14ac:dyDescent="0.2">
      <c r="A56" s="37">
        <f>'Phase C '!A2</f>
        <v>37</v>
      </c>
      <c r="B56" s="38" t="str">
        <f>'Phase C '!B2</f>
        <v>Synchronise generator.</v>
      </c>
      <c r="C56" s="36" t="str">
        <f>'Phase C '!G2</f>
        <v>Open</v>
      </c>
      <c r="D56" s="36" t="str">
        <f>'Phase C '!H2</f>
        <v>Open</v>
      </c>
      <c r="E56" s="36" t="str">
        <f>'Phase C '!I2</f>
        <v>Open</v>
      </c>
      <c r="F56" s="36" t="str">
        <f>'Phase C '!J2</f>
        <v>Open</v>
      </c>
      <c r="G56" s="122"/>
      <c r="H56" s="13"/>
    </row>
    <row r="57" spans="1:8" ht="14.25" x14ac:dyDescent="0.2">
      <c r="A57" s="37">
        <f>'Phase C '!A3</f>
        <v>38</v>
      </c>
      <c r="B57" s="38" t="str">
        <f>'Phase C '!B3</f>
        <v>Block Load</v>
      </c>
      <c r="C57" s="36" t="str">
        <f>'Phase C '!G3</f>
        <v>Open</v>
      </c>
      <c r="D57" s="36" t="str">
        <f>'Phase C '!H3</f>
        <v>Open</v>
      </c>
      <c r="E57" s="36" t="str">
        <f>'Phase C '!I3</f>
        <v>Open</v>
      </c>
      <c r="F57" s="36" t="str">
        <f>'Phase C '!J3</f>
        <v>Open</v>
      </c>
      <c r="G57" s="122"/>
      <c r="H57" s="13"/>
    </row>
    <row r="58" spans="1:8" ht="14.25" x14ac:dyDescent="0.2">
      <c r="A58" s="37">
        <f>'Phase C '!A4</f>
        <v>39</v>
      </c>
      <c r="B58" s="38" t="str">
        <f>'Phase C '!B4</f>
        <v>Governor response and Operating Reserves</v>
      </c>
      <c r="C58" s="36" t="str">
        <f>'Phase C '!G4</f>
        <v>Open</v>
      </c>
      <c r="D58" s="36" t="str">
        <f>'Phase C '!H4</f>
        <v>Open</v>
      </c>
      <c r="E58" s="36" t="str">
        <f>'Phase C '!I4</f>
        <v>Open</v>
      </c>
      <c r="F58" s="36" t="str">
        <f>'Phase C '!J4</f>
        <v>Open</v>
      </c>
      <c r="G58" s="117"/>
      <c r="H58" s="13"/>
    </row>
    <row r="59" spans="1:8" ht="14.25" x14ac:dyDescent="0.2">
      <c r="A59" s="37">
        <f>'Phase C '!A5</f>
        <v>40</v>
      </c>
      <c r="B59" s="38" t="str">
        <f>'Phase C '!B5</f>
        <v>Governor Droop</v>
      </c>
      <c r="C59" s="36" t="str">
        <f>'Phase C '!G5</f>
        <v>Open</v>
      </c>
      <c r="D59" s="36" t="str">
        <f>'Phase C '!H5</f>
        <v>Open</v>
      </c>
      <c r="E59" s="36" t="str">
        <f>'Phase C '!I5</f>
        <v>Open</v>
      </c>
      <c r="F59" s="36" t="str">
        <f>'Phase C '!J5</f>
        <v>Open</v>
      </c>
      <c r="G59" s="117"/>
      <c r="H59" s="13"/>
    </row>
    <row r="60" spans="1:8" ht="14.25" x14ac:dyDescent="0.2">
      <c r="A60" s="37">
        <f>'Phase C '!A6</f>
        <v>41</v>
      </c>
      <c r="B60" s="38" t="str">
        <f>'Phase C '!B6</f>
        <v>Governor Deadband</v>
      </c>
      <c r="C60" s="36" t="str">
        <f>'Phase C '!G6</f>
        <v>Open</v>
      </c>
      <c r="D60" s="36" t="str">
        <f>'Phase C '!H6</f>
        <v>Open</v>
      </c>
      <c r="E60" s="36" t="str">
        <f>'Phase C '!I6</f>
        <v>Open</v>
      </c>
      <c r="F60" s="36" t="str">
        <f>'Phase C '!J6</f>
        <v>Open</v>
      </c>
      <c r="G60" s="122"/>
      <c r="H60" s="13"/>
    </row>
    <row r="61" spans="1:8" ht="14.25" x14ac:dyDescent="0.2">
      <c r="A61" s="37">
        <f>'Phase C '!A7</f>
        <v>42</v>
      </c>
      <c r="B61" s="38" t="str">
        <f>'Phase C '!B7</f>
        <v>Minimum Generation</v>
      </c>
      <c r="C61" s="36" t="str">
        <f>'Phase C '!G7</f>
        <v>Open</v>
      </c>
      <c r="D61" s="36" t="str">
        <f>'Phase C '!H7</f>
        <v>Open</v>
      </c>
      <c r="E61" s="36" t="str">
        <f>'Phase C '!I7</f>
        <v>Open</v>
      </c>
      <c r="F61" s="36" t="str">
        <f>'Phase C '!J7</f>
        <v>Open</v>
      </c>
      <c r="G61" s="122"/>
      <c r="H61" s="13"/>
    </row>
    <row r="62" spans="1:8" ht="14.25" x14ac:dyDescent="0.2">
      <c r="A62" s="37">
        <f>'Phase C '!A8</f>
        <v>43</v>
      </c>
      <c r="B62" s="38" t="str">
        <f>'Phase C '!B8</f>
        <v>Ramp Rates</v>
      </c>
      <c r="C62" s="36" t="str">
        <f>'Phase C '!G8</f>
        <v>Open</v>
      </c>
      <c r="D62" s="36" t="str">
        <f>'Phase C '!H8</f>
        <v>Open</v>
      </c>
      <c r="E62" s="36" t="str">
        <f>'Phase C '!I8</f>
        <v>Open</v>
      </c>
      <c r="F62" s="36" t="str">
        <f>'Phase C '!J8</f>
        <v>Open</v>
      </c>
      <c r="G62" s="122"/>
      <c r="H62" s="13"/>
    </row>
    <row r="63" spans="1:8" ht="14.25" x14ac:dyDescent="0.2">
      <c r="A63" s="37">
        <f>'Phase C '!A9</f>
        <v>44</v>
      </c>
      <c r="B63" s="38" t="str">
        <f>'Phase C '!B9</f>
        <v>Trip to House Load</v>
      </c>
      <c r="C63" s="36" t="str">
        <f>'Phase C '!G9</f>
        <v>Open</v>
      </c>
      <c r="D63" s="36" t="str">
        <f>'Phase C '!H9</f>
        <v>Open</v>
      </c>
      <c r="E63" s="36" t="str">
        <f>'Phase C '!I9</f>
        <v>Open</v>
      </c>
      <c r="F63" s="36" t="str">
        <f>'Phase C '!J9</f>
        <v>Open</v>
      </c>
      <c r="G63" s="122"/>
      <c r="H63" s="13"/>
    </row>
    <row r="64" spans="1:8" ht="14.25" x14ac:dyDescent="0.2">
      <c r="A64" s="37">
        <f>'Phase C '!A10</f>
        <v>45</v>
      </c>
      <c r="B64" s="38" t="str">
        <f>'Phase C '!B10</f>
        <v>Startup Time</v>
      </c>
      <c r="C64" s="36" t="str">
        <f>'Phase C '!G10</f>
        <v>Open</v>
      </c>
      <c r="D64" s="36" t="str">
        <f>'Phase C '!H10</f>
        <v>Open</v>
      </c>
      <c r="E64" s="36" t="str">
        <f>'Phase C '!I10</f>
        <v>Open</v>
      </c>
      <c r="F64" s="36" t="str">
        <f>'Phase C '!J10</f>
        <v>Open</v>
      </c>
      <c r="G64" s="122"/>
      <c r="H64" s="13"/>
    </row>
    <row r="65" spans="1:8" ht="14.25" x14ac:dyDescent="0.2">
      <c r="A65" s="37">
        <f>'Phase C '!A11</f>
        <v>46</v>
      </c>
      <c r="B65" s="38" t="str">
        <f>'Phase C '!B11</f>
        <v>Shutdown Time</v>
      </c>
      <c r="C65" s="36" t="str">
        <f>'Phase C '!G11</f>
        <v>Open</v>
      </c>
      <c r="D65" s="36" t="str">
        <f>'Phase C '!H11</f>
        <v>Open</v>
      </c>
      <c r="E65" s="36" t="str">
        <f>'Phase C '!I11</f>
        <v>Open</v>
      </c>
      <c r="F65" s="36" t="str">
        <f>'Phase C '!J11</f>
        <v>Open</v>
      </c>
      <c r="G65" s="122"/>
      <c r="H65" s="13"/>
    </row>
    <row r="66" spans="1:8" ht="14.25" x14ac:dyDescent="0.2">
      <c r="A66" s="37">
        <f>'Phase C '!A12</f>
        <v>47</v>
      </c>
      <c r="B66" s="38" t="str">
        <f>'Phase C '!B12</f>
        <v>Operation on Primary/Secondary/Mix fuel</v>
      </c>
      <c r="C66" s="36" t="str">
        <f>'Phase C '!G12</f>
        <v>Open</v>
      </c>
      <c r="D66" s="36" t="str">
        <f>'Phase C '!H12</f>
        <v>Open</v>
      </c>
      <c r="E66" s="36" t="str">
        <f>'Phase C '!I12</f>
        <v>Open</v>
      </c>
      <c r="F66" s="36" t="str">
        <f>'Phase C '!J12</f>
        <v>Open</v>
      </c>
      <c r="G66" s="122"/>
      <c r="H66" s="13"/>
    </row>
    <row r="67" spans="1:8" ht="14.25" x14ac:dyDescent="0.2">
      <c r="A67" s="37">
        <f>'Phase C '!A13</f>
        <v>48</v>
      </c>
      <c r="B67" s="38" t="str">
        <f>'Phase C '!B13</f>
        <v xml:space="preserve">Modes of Operation </v>
      </c>
      <c r="C67" s="36" t="str">
        <f>'Phase C '!G13</f>
        <v>Open</v>
      </c>
      <c r="D67" s="36" t="str">
        <f>'Phase C '!H13</f>
        <v>N/A</v>
      </c>
      <c r="E67" s="36" t="str">
        <f>'Phase C '!I13</f>
        <v>N/A</v>
      </c>
      <c r="F67" s="36" t="str">
        <f>'Phase C '!J13</f>
        <v>N/A</v>
      </c>
      <c r="G67" s="117"/>
      <c r="H67" s="13"/>
    </row>
    <row r="68" spans="1:8" ht="14.25" x14ac:dyDescent="0.2">
      <c r="A68" s="37">
        <f>'Phase C '!A14</f>
        <v>49</v>
      </c>
      <c r="B68" s="38" t="str">
        <f>'Phase C '!B14</f>
        <v>Verification of Output vs Ambient Conditions</v>
      </c>
      <c r="C68" s="36" t="str">
        <f>'Phase C '!G14</f>
        <v>Open</v>
      </c>
      <c r="D68" s="36" t="str">
        <f>'Phase C '!H14</f>
        <v>Open</v>
      </c>
      <c r="E68" s="36" t="str">
        <f>'Phase C '!I14</f>
        <v>Open</v>
      </c>
      <c r="F68" s="36" t="str">
        <f>'Phase C '!J14</f>
        <v>Open</v>
      </c>
      <c r="G68" s="117"/>
      <c r="H68" s="13"/>
    </row>
    <row r="69" spans="1:8" ht="14.25" x14ac:dyDescent="0.2">
      <c r="A69" s="37">
        <f>'Phase C '!A15</f>
        <v>50</v>
      </c>
      <c r="B69" s="38" t="str">
        <f>'Phase C '!B15</f>
        <v>Reactive Power Capability/Excitation Limiters</v>
      </c>
      <c r="C69" s="36" t="str">
        <f>'Phase C '!G15</f>
        <v>Open</v>
      </c>
      <c r="D69" s="36" t="str">
        <f>'Phase C '!H15</f>
        <v>Open</v>
      </c>
      <c r="E69" s="36" t="str">
        <f>'Phase C '!I15</f>
        <v>N/A</v>
      </c>
      <c r="F69" s="36" t="str">
        <f>'Phase C '!J15</f>
        <v>Open</v>
      </c>
      <c r="G69" s="117"/>
      <c r="H69" s="13"/>
    </row>
    <row r="70" spans="1:8" ht="14.25" x14ac:dyDescent="0.2">
      <c r="A70" s="37">
        <f>'Phase C '!A16</f>
        <v>51</v>
      </c>
      <c r="B70" s="38" t="str">
        <f>'Phase C '!B16</f>
        <v>Automatic Voltage Regulator Droop</v>
      </c>
      <c r="C70" s="36" t="str">
        <f>'Phase C '!G16</f>
        <v>Open</v>
      </c>
      <c r="D70" s="36" t="str">
        <f>'Phase C '!H16</f>
        <v>Open</v>
      </c>
      <c r="E70" s="36" t="str">
        <f>'Phase C '!I16</f>
        <v>N/A</v>
      </c>
      <c r="F70" s="36" t="str">
        <f>'Phase C '!J16</f>
        <v>Open</v>
      </c>
      <c r="G70" s="122"/>
      <c r="H70" s="13"/>
    </row>
    <row r="71" spans="1:8" ht="14.25" x14ac:dyDescent="0.2">
      <c r="A71" s="37">
        <f>'Phase C '!A17</f>
        <v>52</v>
      </c>
      <c r="B71" s="38" t="str">
        <f>'Phase C '!B17</f>
        <v>Online SCADA signals check</v>
      </c>
      <c r="C71" s="36" t="str">
        <f>'Phase C '!G17</f>
        <v>Open</v>
      </c>
      <c r="D71" s="36" t="str">
        <f>'Phase C '!H17</f>
        <v>N/A</v>
      </c>
      <c r="E71" s="36" t="str">
        <f>'Phase C '!I17</f>
        <v>Open</v>
      </c>
      <c r="F71" s="36" t="str">
        <f>'Phase C '!J17</f>
        <v>Open</v>
      </c>
      <c r="G71" s="122"/>
      <c r="H71" s="13"/>
    </row>
    <row r="72" spans="1:8" ht="14.25" x14ac:dyDescent="0.2">
      <c r="A72" s="37">
        <f>'Phase C '!A18</f>
        <v>53</v>
      </c>
      <c r="B72" s="38" t="str">
        <f>'Phase C '!B18</f>
        <v>Generator capability over voltage range/rated PF</v>
      </c>
      <c r="C72" s="36" t="str">
        <f>'Phase C '!G18</f>
        <v>Open</v>
      </c>
      <c r="D72" s="36" t="str">
        <f>'Phase C '!H18</f>
        <v>Open</v>
      </c>
      <c r="E72" s="36" t="str">
        <f>'Phase C '!I18</f>
        <v>N/A</v>
      </c>
      <c r="F72" s="36" t="str">
        <f>'Phase C '!J18</f>
        <v>Open</v>
      </c>
      <c r="G72" s="122"/>
      <c r="H72" s="13"/>
    </row>
    <row r="73" spans="1:8" ht="14.25" x14ac:dyDescent="0.2">
      <c r="A73" s="37">
        <f>'Phase C '!A19</f>
        <v>54</v>
      </c>
      <c r="B73" s="38" t="str">
        <f>'Phase C '!B19</f>
        <v>Operation at high and low frequency</v>
      </c>
      <c r="C73" s="36" t="str">
        <f>'Phase C '!G19</f>
        <v>Open</v>
      </c>
      <c r="D73" s="36" t="str">
        <f>'Phase C '!H19</f>
        <v>Open</v>
      </c>
      <c r="E73" s="36" t="str">
        <f>'Phase C '!I19</f>
        <v>Open</v>
      </c>
      <c r="F73" s="36" t="str">
        <f>'Phase C '!J19</f>
        <v>Open</v>
      </c>
      <c r="G73" s="122"/>
      <c r="H73" s="13"/>
    </row>
    <row r="74" spans="1:8" ht="14.25" x14ac:dyDescent="0.2">
      <c r="A74" s="37">
        <f>'Phase C '!A20</f>
        <v>55</v>
      </c>
      <c r="B74" s="38" t="str">
        <f>'Phase C '!B20</f>
        <v>Alerts</v>
      </c>
      <c r="C74" s="36" t="str">
        <f>'Phase C '!G20</f>
        <v>Open</v>
      </c>
      <c r="D74" s="36" t="str">
        <f>'Phase C '!H20</f>
        <v>Open</v>
      </c>
      <c r="E74" s="36" t="str">
        <f>'Phase C '!I20</f>
        <v>N/A</v>
      </c>
      <c r="F74" s="36" t="str">
        <f>'Phase C '!J20</f>
        <v>Open</v>
      </c>
      <c r="G74" s="122"/>
      <c r="H74" s="13"/>
    </row>
    <row r="75" spans="1:8" ht="14.25" x14ac:dyDescent="0.2">
      <c r="A75" s="37">
        <f>'Phase C '!A21</f>
        <v>56</v>
      </c>
      <c r="B75" s="38" t="str">
        <f>'Phase C '!B21</f>
        <v xml:space="preserve">Automatic Generator Control </v>
      </c>
      <c r="C75" s="36" t="str">
        <f>'Phase C '!G21</f>
        <v>Open</v>
      </c>
      <c r="D75" s="36" t="str">
        <f>'Phase C '!H21</f>
        <v>Open</v>
      </c>
      <c r="E75" s="36" t="str">
        <f>'Phase C '!I21</f>
        <v>N/A</v>
      </c>
      <c r="F75" s="36" t="str">
        <f>'Phase C '!J21</f>
        <v>Open</v>
      </c>
      <c r="G75" s="122"/>
      <c r="H75" s="13"/>
    </row>
    <row r="76" spans="1:8" ht="14.25" x14ac:dyDescent="0.2">
      <c r="A76" s="37">
        <f>'Phase C '!A22</f>
        <v>57</v>
      </c>
      <c r="B76" s="38" t="str">
        <f>'Phase C '!B22</f>
        <v>Emergency power supplies</v>
      </c>
      <c r="C76" s="36" t="str">
        <f>'Phase C '!G22</f>
        <v>Open</v>
      </c>
      <c r="D76" s="36" t="str">
        <f>'Phase C '!H22</f>
        <v>Open</v>
      </c>
      <c r="E76" s="36" t="str">
        <f>'Phase C '!I22</f>
        <v>N/A</v>
      </c>
      <c r="F76" s="36" t="str">
        <f>'Phase C '!J22</f>
        <v>Open</v>
      </c>
      <c r="G76" s="117"/>
      <c r="H76" s="13"/>
    </row>
    <row r="77" spans="1:8" ht="14.25" x14ac:dyDescent="0.2">
      <c r="A77" s="37">
        <f>'Phase C '!A23</f>
        <v>58</v>
      </c>
      <c r="B77" s="38" t="str">
        <f>'Phase C '!B23</f>
        <v>Auxillary/Balance of Plant Fault ride through</v>
      </c>
      <c r="C77" s="36" t="str">
        <f>'Phase C '!G23</f>
        <v>Open</v>
      </c>
      <c r="D77" s="36" t="str">
        <f>'Phase C '!H23</f>
        <v>Open</v>
      </c>
      <c r="E77" s="36" t="str">
        <f>'Phase C '!I23</f>
        <v>N/A</v>
      </c>
      <c r="F77" s="36" t="str">
        <f>'Phase C '!J23</f>
        <v>Open</v>
      </c>
      <c r="G77" s="117"/>
      <c r="H77" s="13"/>
    </row>
    <row r="78" spans="1:8" ht="14.25" x14ac:dyDescent="0.2">
      <c r="A78" s="37">
        <f>'Phase C '!A24</f>
        <v>59</v>
      </c>
      <c r="B78" s="38" t="str">
        <f>'Phase C '!B24</f>
        <v>Online PSS and Excitation controller testing</v>
      </c>
      <c r="C78" s="36" t="str">
        <f>'Phase C '!G24</f>
        <v>Open</v>
      </c>
      <c r="D78" s="36" t="str">
        <f>'Phase C '!H24</f>
        <v>Open</v>
      </c>
      <c r="E78" s="36" t="str">
        <f>'Phase C '!I24</f>
        <v>N/A</v>
      </c>
      <c r="F78" s="36" t="str">
        <f>'Phase C '!J24</f>
        <v>Open</v>
      </c>
      <c r="G78" s="117"/>
      <c r="H78" s="13"/>
    </row>
    <row r="79" spans="1:8" ht="14.25" x14ac:dyDescent="0.2">
      <c r="A79" s="37">
        <f>'Phase C '!A25</f>
        <v>60</v>
      </c>
      <c r="B79" s="38" t="str">
        <f>'Phase C '!B25</f>
        <v>Registered Capacity</v>
      </c>
      <c r="C79" s="36" t="str">
        <f>'Phase C '!G25</f>
        <v>Open</v>
      </c>
      <c r="D79" s="36" t="str">
        <f>'Phase C '!H25</f>
        <v>Open</v>
      </c>
      <c r="E79" s="36" t="str">
        <f>'Phase C '!I25</f>
        <v>Open</v>
      </c>
      <c r="F79" s="36" t="str">
        <f>'Phase C '!J25</f>
        <v>Open</v>
      </c>
      <c r="G79" s="117"/>
      <c r="H79" s="13"/>
    </row>
    <row r="80" spans="1:8" ht="14.25" x14ac:dyDescent="0.2">
      <c r="A80" s="37">
        <f>'Phase C '!A26</f>
        <v>61</v>
      </c>
      <c r="B80" s="38" t="str">
        <f>'Phase C '!B26</f>
        <v>Registered Characteristics</v>
      </c>
      <c r="C80" s="36" t="str">
        <f>'Phase C '!G26</f>
        <v>Open</v>
      </c>
      <c r="D80" s="36" t="str">
        <f>'Phase C '!H26</f>
        <v>Open</v>
      </c>
      <c r="E80" s="36" t="str">
        <f>'Phase C '!I26</f>
        <v>Open</v>
      </c>
      <c r="F80" s="36" t="str">
        <f>'Phase C '!J26</f>
        <v>Open</v>
      </c>
      <c r="G80" s="117"/>
      <c r="H80" s="13"/>
    </row>
    <row r="81" spans="1:9" ht="14.25" x14ac:dyDescent="0.2">
      <c r="A81" s="37">
        <f>'Phase C '!A27</f>
        <v>62</v>
      </c>
      <c r="B81" s="38" t="str">
        <f>'Phase C '!B27</f>
        <v>Reliability run</v>
      </c>
      <c r="C81" s="36" t="str">
        <f>'Phase C '!G27</f>
        <v>Open</v>
      </c>
      <c r="D81" s="36" t="str">
        <f>'Phase C '!H27</f>
        <v>Open</v>
      </c>
      <c r="E81" s="36" t="str">
        <f>'Phase C '!I27</f>
        <v>Open</v>
      </c>
      <c r="F81" s="36" t="str">
        <f>'Phase C '!J27</f>
        <v>Open</v>
      </c>
      <c r="G81" s="122"/>
      <c r="H81" s="13"/>
    </row>
    <row r="82" spans="1:9" ht="14.25" x14ac:dyDescent="0.2">
      <c r="A82" s="37">
        <f>'Phase C '!A28</f>
        <v>63</v>
      </c>
      <c r="B82" s="38" t="str">
        <f>'Phase C '!B28</f>
        <v>Export Adjustment Factors</v>
      </c>
      <c r="C82" s="36" t="str">
        <f>'Phase C '!G28</f>
        <v>Open</v>
      </c>
      <c r="D82" s="36" t="str">
        <f>'Phase C '!H28</f>
        <v>Open</v>
      </c>
      <c r="E82" s="36" t="str">
        <f>'Phase C '!I28</f>
        <v>Open</v>
      </c>
      <c r="F82" s="36" t="str">
        <f>'Phase C '!J28</f>
        <v>Open</v>
      </c>
      <c r="G82" s="123"/>
      <c r="H82" s="13"/>
    </row>
    <row r="83" spans="1:9" ht="14.25" x14ac:dyDescent="0.2">
      <c r="A83" s="37">
        <f>'Phase C '!A29</f>
        <v>64</v>
      </c>
      <c r="B83" s="38" t="str">
        <f>'Phase C '!B29</f>
        <v>Model Validation</v>
      </c>
      <c r="C83" s="36" t="str">
        <f>'Phase C '!G29</f>
        <v>Open</v>
      </c>
      <c r="D83" s="36" t="str">
        <f>'Phase C '!H29</f>
        <v>Open</v>
      </c>
      <c r="E83" s="36" t="str">
        <f>'Phase C '!I29</f>
        <v>Open</v>
      </c>
      <c r="F83" s="36" t="str">
        <f>'Phase C '!J29</f>
        <v>Open</v>
      </c>
      <c r="G83" s="13"/>
      <c r="H83" s="13"/>
    </row>
    <row r="84" spans="1:9" ht="14.25" x14ac:dyDescent="0.2">
      <c r="A84" s="37">
        <f>'Phase C '!A30</f>
        <v>65</v>
      </c>
      <c r="B84" s="38" t="str">
        <f>'Phase C '!B30</f>
        <v>Technical Offer Data</v>
      </c>
      <c r="C84" s="36" t="str">
        <f>'Phase C '!G30</f>
        <v>N/A</v>
      </c>
      <c r="D84" s="36" t="str">
        <f>'Phase C '!H30</f>
        <v>Open</v>
      </c>
      <c r="E84" s="36" t="str">
        <f>'Phase C '!I30</f>
        <v>Open</v>
      </c>
      <c r="F84" s="36" t="str">
        <f>'Phase C '!J30</f>
        <v>Open</v>
      </c>
      <c r="G84" s="13"/>
      <c r="H84" s="13"/>
    </row>
    <row r="85" spans="1:9" ht="14.25" x14ac:dyDescent="0.2">
      <c r="A85" s="37">
        <f>'Phase C '!A31</f>
        <v>66</v>
      </c>
      <c r="B85" s="38" t="str">
        <f>'Phase C '!B31</f>
        <v>Special Protection Scheme Testing</v>
      </c>
      <c r="C85" s="36" t="str">
        <f>'Phase C '!G31</f>
        <v>Open</v>
      </c>
      <c r="D85" s="36" t="str">
        <f>'Phase C '!H31</f>
        <v>Open</v>
      </c>
      <c r="E85" s="36" t="str">
        <f>'Phase C '!I31</f>
        <v>N/A</v>
      </c>
      <c r="F85" s="36" t="str">
        <f>'Phase C '!J31</f>
        <v>Open</v>
      </c>
      <c r="G85" s="13"/>
      <c r="H85" s="13"/>
    </row>
    <row r="86" spans="1:9" ht="14.25" x14ac:dyDescent="0.2">
      <c r="A86" s="35"/>
      <c r="B86" s="35"/>
      <c r="C86" s="35"/>
      <c r="D86" s="35"/>
      <c r="E86" s="35"/>
    </row>
    <row r="87" spans="1:9" ht="30" x14ac:dyDescent="0.2">
      <c r="A87" s="114" t="s">
        <v>8</v>
      </c>
      <c r="B87" s="114" t="s">
        <v>0</v>
      </c>
      <c r="C87" s="114" t="str">
        <f>'Phase D'!G1</f>
        <v>Test procedure Agreed</v>
      </c>
      <c r="D87" s="114" t="str">
        <f>'Phase D'!H1</f>
        <v>Testing Completed on Primary Fuel</v>
      </c>
      <c r="E87" s="114" t="str">
        <f>'Phase D'!I1</f>
        <v>Testing Completed on Secondary Fuel</v>
      </c>
      <c r="F87" s="114" t="str">
        <f>'Phase D'!J1</f>
        <v>Test Status</v>
      </c>
    </row>
    <row r="88" spans="1:9" s="15" customFormat="1" ht="14.25" x14ac:dyDescent="0.2">
      <c r="A88" s="39">
        <f>'Phase D'!A2</f>
        <v>67</v>
      </c>
      <c r="B88" s="40" t="str">
        <f>'Phase D'!B2</f>
        <v>Black Start</v>
      </c>
      <c r="C88" s="36" t="str">
        <f>'Phase D'!G2</f>
        <v>Open</v>
      </c>
      <c r="D88" s="36" t="str">
        <f>'Phase D'!H2</f>
        <v>Open</v>
      </c>
      <c r="E88" s="36" t="str">
        <f>'Phase D'!I2</f>
        <v>Open</v>
      </c>
      <c r="F88" s="36" t="str">
        <f>'Phase D'!J2</f>
        <v>Open</v>
      </c>
    </row>
    <row r="89" spans="1:9" ht="14.25" x14ac:dyDescent="0.2">
      <c r="A89" s="39">
        <f>'Phase D'!A3</f>
        <v>68</v>
      </c>
      <c r="B89" s="40" t="str">
        <f>'Phase D'!B3</f>
        <v>Operating Reserves</v>
      </c>
      <c r="C89" s="36" t="str">
        <f>'Phase D'!G3</f>
        <v>Open</v>
      </c>
      <c r="D89" s="36" t="str">
        <f>'Phase D'!H3</f>
        <v>Open</v>
      </c>
      <c r="E89" s="36" t="str">
        <f>'Phase D'!I3</f>
        <v>Open</v>
      </c>
      <c r="F89" s="36" t="str">
        <f>'Phase D'!J3</f>
        <v>Open</v>
      </c>
    </row>
    <row r="90" spans="1:9" s="5" customFormat="1" ht="14.25" x14ac:dyDescent="0.2">
      <c r="A90" s="39">
        <f>'Phase D'!A4</f>
        <v>69</v>
      </c>
      <c r="B90" s="40" t="str">
        <f>'Phase D'!B4</f>
        <v>Ramping Margins</v>
      </c>
      <c r="C90" s="36" t="str">
        <f>'Phase D'!G4</f>
        <v>Open</v>
      </c>
      <c r="D90" s="36" t="str">
        <f>'Phase D'!H4</f>
        <v>Open</v>
      </c>
      <c r="E90" s="36" t="str">
        <f>'Phase D'!I4</f>
        <v>Open</v>
      </c>
      <c r="F90" s="36" t="str">
        <f>'Phase D'!J4</f>
        <v>Open</v>
      </c>
      <c r="G90" s="4"/>
      <c r="H90" s="4"/>
      <c r="I90" s="4"/>
    </row>
    <row r="91" spans="1:9" ht="14.25" x14ac:dyDescent="0.2">
      <c r="A91" s="39">
        <f>'Phase D'!A5</f>
        <v>70</v>
      </c>
      <c r="B91" s="40" t="str">
        <f>'Phase D'!B5</f>
        <v>Fast Post Fault Active Power Recovery &amp; Dynamic Reactive Response</v>
      </c>
      <c r="C91" s="36" t="str">
        <f>'Phase D'!G5</f>
        <v>Open</v>
      </c>
      <c r="D91" s="36" t="str">
        <f>'Phase D'!H5</f>
        <v>Open</v>
      </c>
      <c r="E91" s="36" t="str">
        <f>'Phase D'!I5</f>
        <v>Open</v>
      </c>
      <c r="F91" s="36" t="str">
        <f>'Phase D'!J5</f>
        <v>Open</v>
      </c>
    </row>
    <row r="92" spans="1:9" ht="14.25" x14ac:dyDescent="0.2">
      <c r="A92" s="39">
        <f>'Phase D'!A6</f>
        <v>71</v>
      </c>
      <c r="B92" s="40" t="str">
        <f>'Phase D'!B6</f>
        <v>Steady State Reactive Power</v>
      </c>
      <c r="C92" s="36" t="str">
        <f>'Phase D'!G6</f>
        <v>Open</v>
      </c>
      <c r="D92" s="36" t="str">
        <f>'Phase D'!H6</f>
        <v>Open</v>
      </c>
      <c r="E92" s="36" t="str">
        <f>'Phase D'!I6</f>
        <v>Open</v>
      </c>
      <c r="F92" s="36" t="str">
        <f>'Phase D'!J6</f>
        <v>Open</v>
      </c>
    </row>
    <row r="93" spans="1:9" ht="14.25" x14ac:dyDescent="0.2">
      <c r="A93" s="39">
        <f>'Phase D'!A7</f>
        <v>72</v>
      </c>
      <c r="B93" s="40" t="str">
        <f>'Phase D'!B7</f>
        <v>Synchronous Inertial Response</v>
      </c>
      <c r="C93" s="36" t="str">
        <f>'Phase D'!G7</f>
        <v>Open</v>
      </c>
      <c r="D93" s="36" t="str">
        <f>'Phase D'!H7</f>
        <v>Open</v>
      </c>
      <c r="E93" s="36" t="str">
        <f>'Phase D'!I7</f>
        <v>Open</v>
      </c>
      <c r="F93" s="36" t="str">
        <f>'Phase D'!J7</f>
        <v>Open</v>
      </c>
    </row>
  </sheetData>
  <dataConsolidate/>
  <mergeCells count="2">
    <mergeCell ref="E41:F41"/>
    <mergeCell ref="B2:F2"/>
  </mergeCells>
  <conditionalFormatting sqref="C42:D42 C16:C39 C56:F85">
    <cfRule type="cellIs" dxfId="75" priority="17" operator="equal">
      <formula>"N/A"</formula>
    </cfRule>
    <cfRule type="cellIs" dxfId="74" priority="18" operator="equal">
      <formula>"Closed"</formula>
    </cfRule>
    <cfRule type="cellIs" dxfId="73" priority="19" operator="equal">
      <formula>"Open"</formula>
    </cfRule>
    <cfRule type="cellIs" dxfId="72" priority="20" operator="notEqual">
      <formula>"Closed"</formula>
    </cfRule>
  </conditionalFormatting>
  <conditionalFormatting sqref="C4:F8">
    <cfRule type="iconSet" priority="65">
      <iconSet>
        <cfvo type="percent" val="0"/>
        <cfvo type="percent" val="90"/>
        <cfvo type="percent" val="100"/>
      </iconSet>
    </cfRule>
  </conditionalFormatting>
  <conditionalFormatting sqref="C43:D53">
    <cfRule type="cellIs" dxfId="71" priority="13" operator="equal">
      <formula>"N/A"</formula>
    </cfRule>
    <cfRule type="cellIs" dxfId="70" priority="14" operator="equal">
      <formula>"Closed"</formula>
    </cfRule>
    <cfRule type="cellIs" dxfId="69" priority="15" operator="equal">
      <formula>"Open"</formula>
    </cfRule>
    <cfRule type="cellIs" dxfId="68" priority="16" operator="notEqual">
      <formula>"Closed"</formula>
    </cfRule>
  </conditionalFormatting>
  <conditionalFormatting sqref="C88:F93">
    <cfRule type="cellIs" dxfId="67" priority="1" operator="equal">
      <formula>"N/A"</formula>
    </cfRule>
    <cfRule type="cellIs" dxfId="66" priority="2" operator="equal">
      <formula>"Closed"</formula>
    </cfRule>
    <cfRule type="cellIs" dxfId="65" priority="3" operator="equal">
      <formula>"Open"</formula>
    </cfRule>
    <cfRule type="cellIs" dxfId="64" priority="4" operator="notEqual">
      <formula>"Closed"</formula>
    </cfRule>
  </conditionalFormatting>
  <pageMargins left="0.70866141732283472" right="0.70866141732283472" top="0.74803149606299213" bottom="0.74803149606299213" header="0.31496062992125984" footer="0.31496062992125984"/>
  <pageSetup paperSize="8" scale="65" orientation="portrait" r:id="rId1"/>
  <headerFooter>
    <oddHeader>&amp;L&amp;G&amp;C&amp;36&amp;F&amp;R&amp;36&amp;D</oddHeader>
    <oddFooter>&amp;LConfidential&amp;C&amp;F&amp;R&amp;D</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view="pageBreakPreview" zoomScaleNormal="100" zoomScaleSheetLayoutView="100" workbookViewId="0">
      <selection activeCell="A20" sqref="A20:F20"/>
    </sheetView>
  </sheetViews>
  <sheetFormatPr defaultColWidth="9.109375" defaultRowHeight="13.2" x14ac:dyDescent="0.25"/>
  <cols>
    <col min="1" max="1" width="9.44140625" style="11" bestFit="1" customWidth="1"/>
    <col min="2" max="2" width="60.33203125" style="10" bestFit="1" customWidth="1"/>
    <col min="3" max="3" width="12.6640625" style="10" bestFit="1" customWidth="1"/>
    <col min="4" max="4" width="102.88671875" style="10" bestFit="1" customWidth="1"/>
    <col min="5" max="5" width="33.88671875" style="10" bestFit="1" customWidth="1"/>
    <col min="6" max="6" width="12.44140625" style="10" bestFit="1" customWidth="1"/>
    <col min="7" max="16384" width="9.109375" style="10"/>
  </cols>
  <sheetData>
    <row r="1" spans="1:6" ht="13.5" thickBot="1" x14ac:dyDescent="0.25">
      <c r="A1" s="9" t="s">
        <v>40</v>
      </c>
      <c r="B1" s="20" t="s">
        <v>42</v>
      </c>
      <c r="C1" s="9" t="s">
        <v>41</v>
      </c>
      <c r="D1" s="9" t="s">
        <v>44</v>
      </c>
      <c r="E1" s="9" t="s">
        <v>43</v>
      </c>
      <c r="F1" s="9" t="s">
        <v>9</v>
      </c>
    </row>
    <row r="2" spans="1:6" ht="13.5" thickBot="1" x14ac:dyDescent="0.25">
      <c r="A2" s="44">
        <v>1</v>
      </c>
      <c r="B2" s="32"/>
      <c r="C2" s="32"/>
      <c r="D2" s="32"/>
      <c r="E2" s="32"/>
      <c r="F2" s="32"/>
    </row>
    <row r="3" spans="1:6" ht="13.5" thickBot="1" x14ac:dyDescent="0.25">
      <c r="A3" s="41">
        <v>2</v>
      </c>
      <c r="B3" s="42"/>
      <c r="C3" s="41"/>
      <c r="D3" s="43"/>
      <c r="E3" s="24"/>
      <c r="F3" s="42"/>
    </row>
    <row r="4" spans="1:6" ht="13.5" thickBot="1" x14ac:dyDescent="0.25">
      <c r="A4" s="44">
        <v>3</v>
      </c>
      <c r="B4" s="32"/>
      <c r="C4" s="44"/>
      <c r="D4" s="32"/>
      <c r="E4" s="32"/>
      <c r="F4" s="32"/>
    </row>
    <row r="5" spans="1:6" ht="13.5" thickBot="1" x14ac:dyDescent="0.25">
      <c r="A5" s="41">
        <v>4</v>
      </c>
      <c r="B5" s="42"/>
      <c r="C5" s="41"/>
      <c r="D5" s="24"/>
      <c r="E5" s="42"/>
      <c r="F5" s="24"/>
    </row>
    <row r="6" spans="1:6" ht="13.5" thickBot="1" x14ac:dyDescent="0.25">
      <c r="A6" s="44">
        <v>5</v>
      </c>
      <c r="B6" s="32"/>
      <c r="C6" s="44"/>
      <c r="D6" s="32"/>
      <c r="E6" s="32"/>
      <c r="F6" s="32"/>
    </row>
    <row r="7" spans="1:6" ht="13.5" thickBot="1" x14ac:dyDescent="0.25">
      <c r="A7" s="41">
        <v>6</v>
      </c>
      <c r="B7" s="42"/>
      <c r="C7" s="41"/>
      <c r="D7" s="24"/>
      <c r="E7" s="24"/>
      <c r="F7" s="42"/>
    </row>
    <row r="8" spans="1:6" s="23" customFormat="1" ht="13.5" thickBot="1" x14ac:dyDescent="0.25">
      <c r="A8" s="25">
        <v>7</v>
      </c>
      <c r="B8" s="26"/>
      <c r="C8" s="25"/>
      <c r="D8" s="26"/>
      <c r="E8" s="26"/>
      <c r="F8" s="26"/>
    </row>
    <row r="9" spans="1:6" s="23" customFormat="1" ht="13.5" thickBot="1" x14ac:dyDescent="0.25">
      <c r="A9" s="27">
        <v>8</v>
      </c>
      <c r="B9" s="24"/>
      <c r="C9" s="27"/>
      <c r="D9" s="24"/>
      <c r="E9" s="24"/>
      <c r="F9" s="24"/>
    </row>
    <row r="10" spans="1:6" s="23" customFormat="1" ht="13.5" thickBot="1" x14ac:dyDescent="0.25">
      <c r="A10" s="25">
        <v>9</v>
      </c>
      <c r="B10" s="26"/>
      <c r="C10" s="25"/>
      <c r="D10" s="26"/>
      <c r="E10" s="26"/>
      <c r="F10" s="26"/>
    </row>
    <row r="11" spans="1:6" s="23" customFormat="1" ht="13.5" thickBot="1" x14ac:dyDescent="0.25">
      <c r="A11" s="44">
        <v>10</v>
      </c>
      <c r="B11" s="24"/>
      <c r="C11" s="27"/>
      <c r="D11" s="24"/>
      <c r="E11" s="24"/>
      <c r="F11" s="24"/>
    </row>
    <row r="12" spans="1:6" s="23" customFormat="1" ht="13.5" thickBot="1" x14ac:dyDescent="0.25">
      <c r="A12" s="41">
        <v>11</v>
      </c>
      <c r="B12" s="26"/>
      <c r="C12" s="25"/>
      <c r="D12" s="26"/>
      <c r="E12" s="26"/>
      <c r="F12" s="26"/>
    </row>
    <row r="13" spans="1:6" s="23" customFormat="1" ht="13.5" thickBot="1" x14ac:dyDescent="0.25">
      <c r="A13" s="44">
        <v>12</v>
      </c>
      <c r="B13" s="24"/>
      <c r="C13" s="27"/>
      <c r="D13" s="24"/>
      <c r="E13" s="42"/>
      <c r="F13" s="24"/>
    </row>
    <row r="14" spans="1:6" s="23" customFormat="1" ht="13.5" thickBot="1" x14ac:dyDescent="0.25">
      <c r="A14" s="41">
        <v>13</v>
      </c>
      <c r="B14" s="26"/>
      <c r="C14" s="25"/>
      <c r="D14" s="26"/>
      <c r="E14" s="26"/>
      <c r="F14" s="26"/>
    </row>
    <row r="15" spans="1:6" s="23" customFormat="1" ht="13.5" thickBot="1" x14ac:dyDescent="0.25">
      <c r="A15" s="44">
        <v>14</v>
      </c>
      <c r="B15" s="24"/>
      <c r="C15" s="27"/>
      <c r="D15" s="24"/>
      <c r="E15" s="24"/>
      <c r="F15" s="24"/>
    </row>
    <row r="16" spans="1:6" s="23" customFormat="1" ht="13.5" thickBot="1" x14ac:dyDescent="0.25">
      <c r="A16" s="41">
        <v>15</v>
      </c>
      <c r="B16" s="26"/>
      <c r="C16" s="25"/>
      <c r="D16" s="26"/>
      <c r="E16" s="26"/>
      <c r="F16" s="26"/>
    </row>
    <row r="17" spans="1:6" s="23" customFormat="1" ht="13.5" thickBot="1" x14ac:dyDescent="0.25">
      <c r="A17" s="25">
        <v>16</v>
      </c>
      <c r="B17" s="24"/>
      <c r="C17" s="27"/>
      <c r="D17" s="24"/>
      <c r="E17" s="24"/>
      <c r="F17" s="24"/>
    </row>
    <row r="18" spans="1:6" ht="13.5" thickBot="1" x14ac:dyDescent="0.25">
      <c r="A18" s="25"/>
      <c r="B18" s="26"/>
      <c r="C18" s="25"/>
      <c r="D18" s="26"/>
      <c r="E18" s="26"/>
      <c r="F18" s="26"/>
    </row>
    <row r="20" spans="1:6" ht="36.75" customHeight="1" x14ac:dyDescent="0.2">
      <c r="A20" s="169" t="s">
        <v>219</v>
      </c>
      <c r="B20" s="169"/>
      <c r="C20" s="169"/>
      <c r="D20" s="169"/>
      <c r="E20" s="169"/>
      <c r="F20" s="169"/>
    </row>
  </sheetData>
  <autoFilter ref="A1:F18"/>
  <mergeCells count="1">
    <mergeCell ref="A20:F20"/>
  </mergeCells>
  <pageMargins left="0.70866141732283472" right="0.70866141732283472" top="0.74803149606299213" bottom="0.74803149606299213" header="0.31496062992125984" footer="0.31496062992125984"/>
  <pageSetup paperSize="9" scale="56" fitToHeight="0" orientation="landscape" r:id="rId1"/>
  <headerFooter>
    <oddHeader>&amp;L&amp;G</oddHead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6"/>
  <sheetViews>
    <sheetView view="pageBreakPreview" zoomScale="70" zoomScaleNormal="100" zoomScaleSheetLayoutView="70" workbookViewId="0">
      <pane xSplit="2" ySplit="1" topLeftCell="E2" activePane="bottomRight" state="frozen"/>
      <selection pane="topRight" activeCell="C1" sqref="C1"/>
      <selection pane="bottomLeft" activeCell="A2" sqref="A2"/>
      <selection pane="bottomRight" activeCell="M3" sqref="L3:M3"/>
    </sheetView>
  </sheetViews>
  <sheetFormatPr defaultColWidth="9.109375" defaultRowHeight="13.8" x14ac:dyDescent="0.25"/>
  <cols>
    <col min="1" max="1" width="8.6640625" style="83" customWidth="1"/>
    <col min="2" max="2" width="45.109375" style="83" customWidth="1"/>
    <col min="3" max="3" width="13.5546875" style="83" customWidth="1"/>
    <col min="4" max="4" width="12.33203125" style="83" customWidth="1"/>
    <col min="5" max="5" width="62.109375" style="83" customWidth="1"/>
    <col min="6" max="6" width="33.33203125" style="83" customWidth="1"/>
    <col min="7" max="7" width="11.33203125" style="141" customWidth="1"/>
    <col min="8" max="16384" width="9.109375" style="12"/>
  </cols>
  <sheetData>
    <row r="1" spans="1:7" s="131" customFormat="1" ht="27.6" x14ac:dyDescent="0.3">
      <c r="A1" s="129" t="s">
        <v>64</v>
      </c>
      <c r="B1" s="129" t="s">
        <v>12</v>
      </c>
      <c r="C1" s="129" t="s">
        <v>65</v>
      </c>
      <c r="D1" s="129" t="s">
        <v>13</v>
      </c>
      <c r="E1" s="129" t="s">
        <v>0</v>
      </c>
      <c r="F1" s="129" t="s">
        <v>4</v>
      </c>
      <c r="G1" s="130" t="s">
        <v>14</v>
      </c>
    </row>
    <row r="2" spans="1:7" ht="110.4" x14ac:dyDescent="0.25">
      <c r="A2" s="36">
        <v>1</v>
      </c>
      <c r="B2" s="82" t="s">
        <v>156</v>
      </c>
      <c r="C2" s="36"/>
      <c r="D2" s="36" t="s">
        <v>16</v>
      </c>
      <c r="E2" s="82" t="s">
        <v>157</v>
      </c>
      <c r="F2" s="82"/>
      <c r="G2" s="132" t="s">
        <v>10</v>
      </c>
    </row>
    <row r="3" spans="1:7" ht="193.2" x14ac:dyDescent="0.25">
      <c r="A3" s="36">
        <v>2</v>
      </c>
      <c r="B3" s="82" t="s">
        <v>54</v>
      </c>
      <c r="C3" s="36"/>
      <c r="D3" s="36" t="s">
        <v>16</v>
      </c>
      <c r="E3" s="82" t="s">
        <v>231</v>
      </c>
      <c r="F3" s="82"/>
      <c r="G3" s="133" t="s">
        <v>10</v>
      </c>
    </row>
    <row r="4" spans="1:7" ht="70.8" x14ac:dyDescent="0.25">
      <c r="A4" s="36">
        <v>3</v>
      </c>
      <c r="B4" s="82" t="s">
        <v>210</v>
      </c>
      <c r="C4" s="36"/>
      <c r="D4" s="36" t="s">
        <v>16</v>
      </c>
      <c r="E4" s="82" t="s">
        <v>232</v>
      </c>
      <c r="F4" s="82"/>
      <c r="G4" s="133" t="s">
        <v>10</v>
      </c>
    </row>
    <row r="5" spans="1:7" ht="140.4" x14ac:dyDescent="0.25">
      <c r="A5" s="36">
        <v>4</v>
      </c>
      <c r="B5" s="82" t="s">
        <v>55</v>
      </c>
      <c r="C5" s="36" t="s">
        <v>86</v>
      </c>
      <c r="D5" s="36" t="s">
        <v>16</v>
      </c>
      <c r="E5" s="82" t="s">
        <v>180</v>
      </c>
      <c r="F5" s="82"/>
      <c r="G5" s="133" t="s">
        <v>10</v>
      </c>
    </row>
    <row r="6" spans="1:7" ht="96.6" x14ac:dyDescent="0.25">
      <c r="A6" s="36">
        <v>5</v>
      </c>
      <c r="B6" s="82" t="s">
        <v>56</v>
      </c>
      <c r="C6" s="36"/>
      <c r="D6" s="36" t="s">
        <v>16</v>
      </c>
      <c r="E6" s="82" t="s">
        <v>212</v>
      </c>
      <c r="F6" s="82"/>
      <c r="G6" s="133" t="s">
        <v>10</v>
      </c>
    </row>
    <row r="7" spans="1:7" ht="138" x14ac:dyDescent="0.25">
      <c r="A7" s="36">
        <v>6</v>
      </c>
      <c r="B7" s="82" t="s">
        <v>57</v>
      </c>
      <c r="C7" s="36" t="s">
        <v>88</v>
      </c>
      <c r="D7" s="36" t="s">
        <v>16</v>
      </c>
      <c r="E7" s="82" t="s">
        <v>233</v>
      </c>
      <c r="F7" s="82"/>
      <c r="G7" s="133" t="s">
        <v>10</v>
      </c>
    </row>
    <row r="8" spans="1:7" s="134" customFormat="1" ht="151.80000000000001" x14ac:dyDescent="0.3">
      <c r="A8" s="36">
        <v>7</v>
      </c>
      <c r="B8" s="82" t="s">
        <v>83</v>
      </c>
      <c r="C8" s="36" t="s">
        <v>85</v>
      </c>
      <c r="D8" s="36" t="s">
        <v>16</v>
      </c>
      <c r="E8" s="82" t="s">
        <v>84</v>
      </c>
      <c r="F8" s="82"/>
      <c r="G8" s="133" t="s">
        <v>10</v>
      </c>
    </row>
    <row r="9" spans="1:7" ht="69" x14ac:dyDescent="0.25">
      <c r="A9" s="36">
        <v>8</v>
      </c>
      <c r="B9" s="82" t="s">
        <v>79</v>
      </c>
      <c r="C9" s="36"/>
      <c r="D9" s="36"/>
      <c r="E9" s="82" t="s">
        <v>87</v>
      </c>
      <c r="F9" s="82" t="s">
        <v>89</v>
      </c>
      <c r="G9" s="133" t="s">
        <v>10</v>
      </c>
    </row>
    <row r="10" spans="1:7" ht="97.8" x14ac:dyDescent="0.25">
      <c r="A10" s="36">
        <v>9</v>
      </c>
      <c r="B10" s="82" t="s">
        <v>66</v>
      </c>
      <c r="C10" s="36" t="s">
        <v>70</v>
      </c>
      <c r="D10" s="36" t="s">
        <v>15</v>
      </c>
      <c r="E10" s="82" t="s">
        <v>181</v>
      </c>
      <c r="F10" s="82"/>
      <c r="G10" s="133" t="s">
        <v>10</v>
      </c>
    </row>
    <row r="11" spans="1:7" ht="96.6" x14ac:dyDescent="0.25">
      <c r="A11" s="36">
        <v>10</v>
      </c>
      <c r="B11" s="82" t="s">
        <v>60</v>
      </c>
      <c r="C11" s="36" t="s">
        <v>67</v>
      </c>
      <c r="D11" s="36" t="s">
        <v>68</v>
      </c>
      <c r="E11" s="82" t="s">
        <v>82</v>
      </c>
      <c r="F11" s="82"/>
      <c r="G11" s="133" t="s">
        <v>10</v>
      </c>
    </row>
    <row r="12" spans="1:7" ht="112.2" x14ac:dyDescent="0.25">
      <c r="A12" s="36">
        <v>11</v>
      </c>
      <c r="B12" s="82" t="s">
        <v>71</v>
      </c>
      <c r="C12" s="36" t="s">
        <v>17</v>
      </c>
      <c r="D12" s="36" t="s">
        <v>16</v>
      </c>
      <c r="E12" s="82" t="s">
        <v>182</v>
      </c>
      <c r="F12" s="82"/>
      <c r="G12" s="133" t="s">
        <v>10</v>
      </c>
    </row>
    <row r="13" spans="1:7" ht="166.8" x14ac:dyDescent="0.25">
      <c r="A13" s="36">
        <v>12</v>
      </c>
      <c r="B13" s="82" t="s">
        <v>61</v>
      </c>
      <c r="C13" s="36" t="s">
        <v>17</v>
      </c>
      <c r="D13" s="36" t="s">
        <v>15</v>
      </c>
      <c r="E13" s="82" t="s">
        <v>183</v>
      </c>
      <c r="F13" s="82"/>
      <c r="G13" s="133" t="s">
        <v>10</v>
      </c>
    </row>
    <row r="14" spans="1:7" ht="167.4" x14ac:dyDescent="0.25">
      <c r="A14" s="36">
        <v>13</v>
      </c>
      <c r="B14" s="82" t="s">
        <v>59</v>
      </c>
      <c r="C14" s="36" t="s">
        <v>18</v>
      </c>
      <c r="D14" s="36" t="s">
        <v>15</v>
      </c>
      <c r="E14" s="82" t="s">
        <v>184</v>
      </c>
      <c r="F14" s="82"/>
      <c r="G14" s="133" t="s">
        <v>10</v>
      </c>
    </row>
    <row r="15" spans="1:7" ht="124.8" x14ac:dyDescent="0.25">
      <c r="A15" s="36">
        <v>14</v>
      </c>
      <c r="B15" s="82" t="s">
        <v>73</v>
      </c>
      <c r="C15" s="36" t="s">
        <v>69</v>
      </c>
      <c r="D15" s="36" t="s">
        <v>15</v>
      </c>
      <c r="E15" s="82" t="s">
        <v>185</v>
      </c>
      <c r="F15" s="82"/>
      <c r="G15" s="133" t="s">
        <v>10</v>
      </c>
    </row>
    <row r="16" spans="1:7" ht="84" x14ac:dyDescent="0.25">
      <c r="A16" s="36">
        <v>15</v>
      </c>
      <c r="B16" s="82" t="s">
        <v>80</v>
      </c>
      <c r="C16" s="36" t="s">
        <v>21</v>
      </c>
      <c r="D16" s="36" t="s">
        <v>15</v>
      </c>
      <c r="E16" s="82" t="s">
        <v>186</v>
      </c>
      <c r="F16" s="82"/>
      <c r="G16" s="133" t="s">
        <v>10</v>
      </c>
    </row>
    <row r="17" spans="1:7" ht="126.6" x14ac:dyDescent="0.25">
      <c r="A17" s="36">
        <v>16</v>
      </c>
      <c r="B17" s="82" t="s">
        <v>63</v>
      </c>
      <c r="C17" s="36"/>
      <c r="D17" s="36" t="s">
        <v>15</v>
      </c>
      <c r="E17" s="82" t="s">
        <v>187</v>
      </c>
      <c r="F17" s="82"/>
      <c r="G17" s="133" t="s">
        <v>10</v>
      </c>
    </row>
    <row r="18" spans="1:7" ht="85.2" x14ac:dyDescent="0.25">
      <c r="A18" s="36">
        <v>17</v>
      </c>
      <c r="B18" s="82" t="s">
        <v>74</v>
      </c>
      <c r="C18" s="36"/>
      <c r="D18" s="36" t="s">
        <v>16</v>
      </c>
      <c r="E18" s="82" t="s">
        <v>188</v>
      </c>
      <c r="F18" s="82"/>
      <c r="G18" s="133" t="s">
        <v>10</v>
      </c>
    </row>
    <row r="19" spans="1:7" ht="27.6" x14ac:dyDescent="0.25">
      <c r="A19" s="36">
        <v>18</v>
      </c>
      <c r="B19" s="82" t="s">
        <v>224</v>
      </c>
      <c r="C19" s="36"/>
      <c r="D19" s="36"/>
      <c r="E19" s="82" t="s">
        <v>207</v>
      </c>
      <c r="F19" s="135"/>
      <c r="G19" s="133" t="s">
        <v>10</v>
      </c>
    </row>
    <row r="20" spans="1:7" ht="138" x14ac:dyDescent="0.25">
      <c r="A20" s="36">
        <v>19</v>
      </c>
      <c r="B20" s="136" t="s">
        <v>92</v>
      </c>
      <c r="C20" s="137"/>
      <c r="D20" s="137" t="s">
        <v>16</v>
      </c>
      <c r="E20" s="136" t="s">
        <v>91</v>
      </c>
      <c r="F20" s="138"/>
      <c r="G20" s="133" t="s">
        <v>10</v>
      </c>
    </row>
    <row r="21" spans="1:7" ht="111.6" x14ac:dyDescent="0.25">
      <c r="A21" s="36">
        <v>20</v>
      </c>
      <c r="B21" s="40" t="s">
        <v>90</v>
      </c>
      <c r="C21" s="39"/>
      <c r="D21" s="39"/>
      <c r="E21" s="136" t="s">
        <v>189</v>
      </c>
      <c r="F21" s="40"/>
      <c r="G21" s="133" t="s">
        <v>10</v>
      </c>
    </row>
    <row r="22" spans="1:7" ht="195" x14ac:dyDescent="0.25">
      <c r="A22" s="36">
        <v>21</v>
      </c>
      <c r="B22" s="82" t="s">
        <v>58</v>
      </c>
      <c r="C22" s="36" t="s">
        <v>72</v>
      </c>
      <c r="D22" s="36" t="s">
        <v>16</v>
      </c>
      <c r="E22" s="82" t="s">
        <v>190</v>
      </c>
      <c r="F22" s="82"/>
      <c r="G22" s="133" t="s">
        <v>10</v>
      </c>
    </row>
    <row r="23" spans="1:7" ht="27.6" x14ac:dyDescent="0.25">
      <c r="A23" s="36">
        <v>22</v>
      </c>
      <c r="B23" s="82" t="s">
        <v>62</v>
      </c>
      <c r="C23" s="36"/>
      <c r="D23" s="36" t="s">
        <v>19</v>
      </c>
      <c r="E23" s="82" t="s">
        <v>155</v>
      </c>
      <c r="F23" s="82"/>
      <c r="G23" s="133" t="s">
        <v>10</v>
      </c>
    </row>
    <row r="24" spans="1:7" ht="55.8" x14ac:dyDescent="0.25">
      <c r="A24" s="36">
        <v>23</v>
      </c>
      <c r="B24" s="82" t="s">
        <v>75</v>
      </c>
      <c r="C24" s="36"/>
      <c r="D24" s="36" t="s">
        <v>15</v>
      </c>
      <c r="E24" s="82" t="s">
        <v>191</v>
      </c>
      <c r="F24" s="82"/>
      <c r="G24" s="133" t="s">
        <v>10</v>
      </c>
    </row>
    <row r="25" spans="1:7" ht="110.4" x14ac:dyDescent="0.25">
      <c r="A25" s="36">
        <v>24</v>
      </c>
      <c r="B25" s="82" t="s">
        <v>76</v>
      </c>
      <c r="C25" s="36" t="s">
        <v>20</v>
      </c>
      <c r="D25" s="36" t="s">
        <v>15</v>
      </c>
      <c r="E25" s="82" t="s">
        <v>78</v>
      </c>
      <c r="F25" s="82"/>
      <c r="G25" s="133" t="s">
        <v>10</v>
      </c>
    </row>
    <row r="26" spans="1:7" ht="41.4" x14ac:dyDescent="0.25">
      <c r="A26" s="139"/>
      <c r="B26" s="140" t="s">
        <v>77</v>
      </c>
      <c r="C26" s="139"/>
      <c r="D26" s="139"/>
      <c r="E26" s="139"/>
      <c r="F26" s="139"/>
      <c r="G26" s="132"/>
    </row>
  </sheetData>
  <autoFilter ref="A1:G25"/>
  <conditionalFormatting sqref="G2 G10:G25">
    <cfRule type="cellIs" dxfId="63" priority="21" operator="equal">
      <formula>"N/A"</formula>
    </cfRule>
    <cfRule type="cellIs" dxfId="62" priority="22" operator="equal">
      <formula>"Closed"</formula>
    </cfRule>
    <cfRule type="cellIs" dxfId="61" priority="23" operator="equal">
      <formula>"Open"</formula>
    </cfRule>
    <cfRule type="cellIs" dxfId="60" priority="24" operator="notEqual">
      <formula>"Closed"</formula>
    </cfRule>
  </conditionalFormatting>
  <conditionalFormatting sqref="G7:G9">
    <cfRule type="cellIs" dxfId="59" priority="13" operator="equal">
      <formula>"N/A"</formula>
    </cfRule>
    <cfRule type="cellIs" dxfId="58" priority="14" operator="equal">
      <formula>"Closed"</formula>
    </cfRule>
    <cfRule type="cellIs" dxfId="57" priority="15" operator="equal">
      <formula>"Open"</formula>
    </cfRule>
    <cfRule type="cellIs" dxfId="56" priority="16" operator="notEqual">
      <formula>"Closed"</formula>
    </cfRule>
  </conditionalFormatting>
  <conditionalFormatting sqref="G5:G6">
    <cfRule type="cellIs" dxfId="55" priority="5" operator="equal">
      <formula>"N/A"</formula>
    </cfRule>
    <cfRule type="cellIs" dxfId="54" priority="6" operator="equal">
      <formula>"Closed"</formula>
    </cfRule>
    <cfRule type="cellIs" dxfId="53" priority="7" operator="equal">
      <formula>"Open"</formula>
    </cfRule>
    <cfRule type="cellIs" dxfId="52" priority="8" operator="notEqual">
      <formula>"Closed"</formula>
    </cfRule>
  </conditionalFormatting>
  <conditionalFormatting sqref="G3">
    <cfRule type="cellIs" dxfId="51" priority="9" operator="equal">
      <formula>"N/A"</formula>
    </cfRule>
    <cfRule type="cellIs" dxfId="50" priority="10" operator="equal">
      <formula>"Closed"</formula>
    </cfRule>
    <cfRule type="cellIs" dxfId="49" priority="11" operator="equal">
      <formula>"Open"</formula>
    </cfRule>
    <cfRule type="cellIs" dxfId="48" priority="12" operator="notEqual">
      <formula>"Closed"</formula>
    </cfRule>
  </conditionalFormatting>
  <conditionalFormatting sqref="G4">
    <cfRule type="cellIs" dxfId="47" priority="1" operator="equal">
      <formula>"N/A"</formula>
    </cfRule>
    <cfRule type="cellIs" dxfId="46" priority="2" operator="equal">
      <formula>"Closed"</formula>
    </cfRule>
    <cfRule type="cellIs" dxfId="45" priority="3" operator="equal">
      <formula>"Open"</formula>
    </cfRule>
    <cfRule type="cellIs" dxfId="44" priority="4" operator="notEqual">
      <formula>"Closed"</formula>
    </cfRule>
  </conditionalFormatting>
  <pageMargins left="0.23622047244094499" right="0.23622047244094499" top="0.74803149606299202" bottom="0.74803149606299202" header="0.31496062992126" footer="0.31496062992126"/>
  <pageSetup paperSize="8" scale="38" orientation="portrait" r:id="rId1"/>
  <headerFooter>
    <oddHeader>&amp;C&amp;F</oddHeader>
    <oddFooter>&amp;C&amp;A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4"/>
  <sheetViews>
    <sheetView view="pageBreakPreview" zoomScale="85" zoomScaleNormal="85" zoomScaleSheetLayoutView="85" workbookViewId="0">
      <pane xSplit="2" ySplit="1" topLeftCell="F2" activePane="bottomRight" state="frozen"/>
      <selection pane="topRight" activeCell="C1" sqref="C1"/>
      <selection pane="bottomLeft" activeCell="A2" sqref="A2"/>
      <selection pane="bottomRight" activeCell="J3" sqref="J3"/>
    </sheetView>
  </sheetViews>
  <sheetFormatPr defaultColWidth="9.109375" defaultRowHeight="14.4" x14ac:dyDescent="0.3"/>
  <cols>
    <col min="1" max="1" width="8.5546875" style="98" customWidth="1"/>
    <col min="2" max="2" width="62" style="84" customWidth="1"/>
    <col min="3" max="3" width="13.33203125" style="98" customWidth="1"/>
    <col min="4" max="4" width="15" style="98" customWidth="1"/>
    <col min="5" max="5" width="76.109375" style="84" bestFit="1" customWidth="1"/>
    <col min="6" max="6" width="30.33203125" style="84" customWidth="1"/>
    <col min="7" max="7" width="25" style="99" bestFit="1" customWidth="1"/>
    <col min="8" max="8" width="15.44140625" style="99" bestFit="1" customWidth="1"/>
    <col min="9" max="16384" width="9.109375" style="3"/>
  </cols>
  <sheetData>
    <row r="1" spans="1:8" s="100" customFormat="1" ht="27.6" x14ac:dyDescent="0.3">
      <c r="A1" s="129" t="s">
        <v>64</v>
      </c>
      <c r="B1" s="129" t="s">
        <v>12</v>
      </c>
      <c r="C1" s="129" t="s">
        <v>65</v>
      </c>
      <c r="D1" s="129" t="s">
        <v>13</v>
      </c>
      <c r="E1" s="129" t="s">
        <v>0</v>
      </c>
      <c r="F1" s="129" t="s">
        <v>4</v>
      </c>
      <c r="G1" s="129" t="s">
        <v>48</v>
      </c>
      <c r="H1" s="129" t="s">
        <v>136</v>
      </c>
    </row>
    <row r="2" spans="1:8" x14ac:dyDescent="0.3">
      <c r="A2" s="36">
        <v>25</v>
      </c>
      <c r="B2" s="128" t="s">
        <v>22</v>
      </c>
      <c r="C2" s="36"/>
      <c r="D2" s="36" t="s">
        <v>15</v>
      </c>
      <c r="E2" s="128" t="s">
        <v>81</v>
      </c>
      <c r="F2" s="128"/>
      <c r="G2" s="36" t="s">
        <v>10</v>
      </c>
      <c r="H2" s="36" t="s">
        <v>10</v>
      </c>
    </row>
    <row r="3" spans="1:8" ht="84" x14ac:dyDescent="0.3">
      <c r="A3" s="36">
        <v>26</v>
      </c>
      <c r="B3" s="128" t="s">
        <v>147</v>
      </c>
      <c r="C3" s="36"/>
      <c r="D3" s="36" t="s">
        <v>16</v>
      </c>
      <c r="E3" s="128" t="s">
        <v>176</v>
      </c>
      <c r="F3" s="128"/>
      <c r="G3" s="36" t="s">
        <v>10</v>
      </c>
      <c r="H3" s="36" t="s">
        <v>10</v>
      </c>
    </row>
    <row r="4" spans="1:8" ht="84.6" x14ac:dyDescent="0.3">
      <c r="A4" s="36">
        <v>27</v>
      </c>
      <c r="B4" s="128" t="s">
        <v>74</v>
      </c>
      <c r="C4" s="36"/>
      <c r="D4" s="36" t="s">
        <v>16</v>
      </c>
      <c r="E4" s="128" t="s">
        <v>177</v>
      </c>
      <c r="F4" s="128"/>
      <c r="G4" s="36" t="s">
        <v>10</v>
      </c>
      <c r="H4" s="36" t="s">
        <v>10</v>
      </c>
    </row>
    <row r="5" spans="1:8" ht="69" x14ac:dyDescent="0.3">
      <c r="A5" s="36">
        <v>28</v>
      </c>
      <c r="B5" s="128" t="s">
        <v>61</v>
      </c>
      <c r="C5" s="36" t="s">
        <v>17</v>
      </c>
      <c r="D5" s="36" t="s">
        <v>16</v>
      </c>
      <c r="E5" s="128" t="s">
        <v>148</v>
      </c>
      <c r="F5" s="128"/>
      <c r="G5" s="36" t="s">
        <v>10</v>
      </c>
      <c r="H5" s="36" t="s">
        <v>10</v>
      </c>
    </row>
    <row r="6" spans="1:8" ht="125.4" x14ac:dyDescent="0.3">
      <c r="A6" s="36">
        <v>29</v>
      </c>
      <c r="B6" s="128" t="s">
        <v>149</v>
      </c>
      <c r="C6" s="36" t="s">
        <v>23</v>
      </c>
      <c r="D6" s="36" t="s">
        <v>15</v>
      </c>
      <c r="E6" s="128" t="s">
        <v>178</v>
      </c>
      <c r="F6" s="128"/>
      <c r="G6" s="36" t="s">
        <v>10</v>
      </c>
      <c r="H6" s="36" t="s">
        <v>10</v>
      </c>
    </row>
    <row r="7" spans="1:8" ht="111" x14ac:dyDescent="0.3">
      <c r="A7" s="36">
        <v>30</v>
      </c>
      <c r="B7" s="128" t="s">
        <v>140</v>
      </c>
      <c r="C7" s="36"/>
      <c r="D7" s="36" t="s">
        <v>15</v>
      </c>
      <c r="E7" s="128" t="s">
        <v>179</v>
      </c>
      <c r="F7" s="128"/>
      <c r="G7" s="36" t="s">
        <v>10</v>
      </c>
      <c r="H7" s="36" t="s">
        <v>10</v>
      </c>
    </row>
    <row r="8" spans="1:8" ht="27.6" x14ac:dyDescent="0.3">
      <c r="A8" s="36">
        <v>31</v>
      </c>
      <c r="B8" s="128" t="s">
        <v>141</v>
      </c>
      <c r="C8" s="36"/>
      <c r="D8" s="36" t="s">
        <v>15</v>
      </c>
      <c r="E8" s="128" t="s">
        <v>24</v>
      </c>
      <c r="F8" s="128"/>
      <c r="G8" s="36" t="s">
        <v>10</v>
      </c>
      <c r="H8" s="36" t="s">
        <v>10</v>
      </c>
    </row>
    <row r="9" spans="1:8" ht="27.6" x14ac:dyDescent="0.3">
      <c r="A9" s="36">
        <v>32</v>
      </c>
      <c r="B9" s="128" t="s">
        <v>142</v>
      </c>
      <c r="C9" s="36"/>
      <c r="D9" s="36" t="s">
        <v>15</v>
      </c>
      <c r="E9" s="128" t="s">
        <v>25</v>
      </c>
      <c r="F9" s="128"/>
      <c r="G9" s="36" t="s">
        <v>10</v>
      </c>
      <c r="H9" s="36" t="s">
        <v>10</v>
      </c>
    </row>
    <row r="10" spans="1:8" x14ac:dyDescent="0.3">
      <c r="A10" s="36">
        <v>33</v>
      </c>
      <c r="B10" s="128" t="s">
        <v>106</v>
      </c>
      <c r="C10" s="36"/>
      <c r="D10" s="36" t="s">
        <v>16</v>
      </c>
      <c r="E10" s="128" t="s">
        <v>150</v>
      </c>
      <c r="F10" s="128"/>
      <c r="G10" s="36" t="s">
        <v>10</v>
      </c>
      <c r="H10" s="36" t="s">
        <v>10</v>
      </c>
    </row>
    <row r="11" spans="1:8" ht="54.75" customHeight="1" x14ac:dyDescent="0.3">
      <c r="A11" s="36">
        <v>34</v>
      </c>
      <c r="B11" s="128" t="s">
        <v>143</v>
      </c>
      <c r="C11" s="36"/>
      <c r="D11" s="36" t="s">
        <v>15</v>
      </c>
      <c r="E11" s="128" t="s">
        <v>26</v>
      </c>
      <c r="F11" s="128"/>
      <c r="G11" s="36" t="s">
        <v>10</v>
      </c>
      <c r="H11" s="36" t="s">
        <v>10</v>
      </c>
    </row>
    <row r="12" spans="1:8" ht="124.2" x14ac:dyDescent="0.3">
      <c r="A12" s="36">
        <v>35</v>
      </c>
      <c r="B12" s="128" t="s">
        <v>144</v>
      </c>
      <c r="C12" s="36" t="s">
        <v>27</v>
      </c>
      <c r="D12" s="36" t="s">
        <v>15</v>
      </c>
      <c r="E12" s="128" t="s">
        <v>158</v>
      </c>
      <c r="F12" s="128"/>
      <c r="G12" s="36" t="s">
        <v>10</v>
      </c>
      <c r="H12" s="36" t="s">
        <v>10</v>
      </c>
    </row>
    <row r="13" spans="1:8" ht="41.4" x14ac:dyDescent="0.3">
      <c r="A13" s="36">
        <v>36</v>
      </c>
      <c r="B13" s="128" t="s">
        <v>145</v>
      </c>
      <c r="C13" s="36" t="s">
        <v>27</v>
      </c>
      <c r="D13" s="36" t="s">
        <v>19</v>
      </c>
      <c r="E13" s="128" t="s">
        <v>146</v>
      </c>
      <c r="F13" s="128"/>
      <c r="G13" s="36" t="s">
        <v>10</v>
      </c>
      <c r="H13" s="36" t="s">
        <v>10</v>
      </c>
    </row>
    <row r="14" spans="1:8" s="12" customFormat="1" ht="27.6" x14ac:dyDescent="0.25">
      <c r="A14" s="139"/>
      <c r="B14" s="140" t="s">
        <v>209</v>
      </c>
      <c r="C14" s="139"/>
      <c r="D14" s="139"/>
      <c r="E14" s="139"/>
      <c r="F14" s="139"/>
      <c r="G14" s="132"/>
      <c r="H14" s="132"/>
    </row>
  </sheetData>
  <autoFilter ref="A1:H14"/>
  <conditionalFormatting sqref="G3:H13">
    <cfRule type="cellIs" dxfId="43" priority="13" operator="equal">
      <formula>"N/A"</formula>
    </cfRule>
    <cfRule type="cellIs" dxfId="42" priority="14" operator="equal">
      <formula>"Closed"</formula>
    </cfRule>
    <cfRule type="cellIs" dxfId="41" priority="15" operator="equal">
      <formula>"Open"</formula>
    </cfRule>
    <cfRule type="cellIs" dxfId="40" priority="16" operator="notEqual">
      <formula>"Closed"</formula>
    </cfRule>
  </conditionalFormatting>
  <conditionalFormatting sqref="G2:H2">
    <cfRule type="cellIs" dxfId="39" priority="1" operator="equal">
      <formula>"N/A"</formula>
    </cfRule>
    <cfRule type="cellIs" dxfId="38" priority="2" operator="equal">
      <formula>"Closed"</formula>
    </cfRule>
    <cfRule type="cellIs" dxfId="37" priority="3" operator="equal">
      <formula>"Open"</formula>
    </cfRule>
    <cfRule type="cellIs" dxfId="36" priority="4" operator="notEqual">
      <formula>"Closed"</formula>
    </cfRule>
  </conditionalFormatting>
  <pageMargins left="0.23622047244094491" right="0.23622047244094491" top="0.74803149606299213" bottom="0.74803149606299213" header="0.31496062992125984" footer="0.31496062992125984"/>
  <pageSetup paperSize="8" scale="83" orientation="landscape" r:id="rId1"/>
  <headerFooter>
    <oddHeader>&amp;L&amp;G</oddHead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1"/>
  <sheetViews>
    <sheetView view="pageBreakPreview" zoomScale="85" zoomScaleNormal="70" zoomScaleSheetLayoutView="85" zoomScalePageLayoutView="55" workbookViewId="0">
      <pane xSplit="2" ySplit="1" topLeftCell="K2" activePane="bottomRight" state="frozen"/>
      <selection pane="topRight" activeCell="C1" sqref="C1"/>
      <selection pane="bottomLeft" activeCell="A2" sqref="A2"/>
      <selection pane="bottomRight" activeCell="K7" sqref="K7"/>
    </sheetView>
  </sheetViews>
  <sheetFormatPr defaultColWidth="9.109375" defaultRowHeight="14.4" x14ac:dyDescent="0.3"/>
  <cols>
    <col min="1" max="1" width="8" style="84" bestFit="1" customWidth="1"/>
    <col min="2" max="2" width="52" style="84" customWidth="1"/>
    <col min="3" max="3" width="21" style="84" customWidth="1"/>
    <col min="4" max="4" width="15" style="84" bestFit="1" customWidth="1"/>
    <col min="5" max="6" width="50.88671875" style="84" customWidth="1"/>
    <col min="7" max="7" width="19.109375" style="84" bestFit="1" customWidth="1"/>
    <col min="8" max="8" width="19.6640625" style="84" customWidth="1"/>
    <col min="9" max="9" width="19.109375" style="84" bestFit="1" customWidth="1"/>
    <col min="10" max="10" width="14.88671875" style="84" bestFit="1" customWidth="1"/>
    <col min="11" max="11" width="57.33203125" style="103" bestFit="1" customWidth="1"/>
    <col min="12" max="16384" width="9.109375" style="3"/>
  </cols>
  <sheetData>
    <row r="1" spans="1:11" ht="41.4" x14ac:dyDescent="0.3">
      <c r="A1" s="104" t="s">
        <v>64</v>
      </c>
      <c r="B1" s="104" t="s">
        <v>12</v>
      </c>
      <c r="C1" s="104" t="s">
        <v>65</v>
      </c>
      <c r="D1" s="104" t="s">
        <v>13</v>
      </c>
      <c r="E1" s="104" t="s">
        <v>0</v>
      </c>
      <c r="F1" s="104" t="s">
        <v>4</v>
      </c>
      <c r="G1" s="104" t="s">
        <v>48</v>
      </c>
      <c r="H1" s="104" t="s">
        <v>138</v>
      </c>
      <c r="I1" s="104" t="s">
        <v>139</v>
      </c>
      <c r="J1" s="104" t="s">
        <v>136</v>
      </c>
      <c r="K1" s="105" t="s">
        <v>137</v>
      </c>
    </row>
    <row r="2" spans="1:11" ht="124.8" x14ac:dyDescent="0.3">
      <c r="A2" s="36">
        <v>37</v>
      </c>
      <c r="B2" s="128" t="s">
        <v>28</v>
      </c>
      <c r="C2" s="36" t="s">
        <v>27</v>
      </c>
      <c r="D2" s="36" t="s">
        <v>15</v>
      </c>
      <c r="E2" s="82" t="s">
        <v>175</v>
      </c>
      <c r="F2" s="82"/>
      <c r="G2" s="36" t="s">
        <v>10</v>
      </c>
      <c r="H2" s="36" t="s">
        <v>10</v>
      </c>
      <c r="I2" s="36" t="s">
        <v>10</v>
      </c>
      <c r="J2" s="36" t="s">
        <v>10</v>
      </c>
      <c r="K2" s="101"/>
    </row>
    <row r="3" spans="1:11" ht="55.2" x14ac:dyDescent="0.3">
      <c r="A3" s="36">
        <v>38</v>
      </c>
      <c r="B3" s="82" t="s">
        <v>109</v>
      </c>
      <c r="C3" s="36" t="s">
        <v>29</v>
      </c>
      <c r="D3" s="36" t="s">
        <v>15</v>
      </c>
      <c r="E3" s="82" t="s">
        <v>193</v>
      </c>
      <c r="F3" s="82"/>
      <c r="G3" s="36" t="s">
        <v>10</v>
      </c>
      <c r="H3" s="36" t="s">
        <v>10</v>
      </c>
      <c r="I3" s="36" t="s">
        <v>10</v>
      </c>
      <c r="J3" s="36" t="s">
        <v>10</v>
      </c>
      <c r="K3" s="146"/>
    </row>
    <row r="4" spans="1:11" ht="110.4" x14ac:dyDescent="0.3">
      <c r="A4" s="36">
        <v>39</v>
      </c>
      <c r="B4" s="82" t="s">
        <v>110</v>
      </c>
      <c r="C4" s="36" t="s">
        <v>29</v>
      </c>
      <c r="D4" s="36" t="s">
        <v>15</v>
      </c>
      <c r="E4" s="82" t="s">
        <v>194</v>
      </c>
      <c r="F4" s="82"/>
      <c r="G4" s="36" t="s">
        <v>10</v>
      </c>
      <c r="H4" s="36" t="s">
        <v>10</v>
      </c>
      <c r="I4" s="36" t="s">
        <v>10</v>
      </c>
      <c r="J4" s="36" t="s">
        <v>10</v>
      </c>
      <c r="K4" s="147"/>
    </row>
    <row r="5" spans="1:11" ht="69.599999999999994" x14ac:dyDescent="0.3">
      <c r="A5" s="36">
        <v>40</v>
      </c>
      <c r="B5" s="82" t="s">
        <v>111</v>
      </c>
      <c r="C5" s="36" t="s">
        <v>30</v>
      </c>
      <c r="D5" s="36" t="s">
        <v>15</v>
      </c>
      <c r="E5" s="82" t="s">
        <v>195</v>
      </c>
      <c r="F5" s="82"/>
      <c r="G5" s="36" t="s">
        <v>10</v>
      </c>
      <c r="H5" s="36" t="s">
        <v>10</v>
      </c>
      <c r="I5" s="36" t="s">
        <v>10</v>
      </c>
      <c r="J5" s="36" t="s">
        <v>10</v>
      </c>
      <c r="K5" s="147"/>
    </row>
    <row r="6" spans="1:11" ht="41.4" x14ac:dyDescent="0.3">
      <c r="A6" s="36">
        <v>41</v>
      </c>
      <c r="B6" s="142" t="s">
        <v>112</v>
      </c>
      <c r="C6" s="36" t="s">
        <v>30</v>
      </c>
      <c r="D6" s="36" t="s">
        <v>15</v>
      </c>
      <c r="E6" s="82" t="s">
        <v>211</v>
      </c>
      <c r="F6" s="82"/>
      <c r="G6" s="36" t="s">
        <v>10</v>
      </c>
      <c r="H6" s="36" t="s">
        <v>10</v>
      </c>
      <c r="I6" s="36" t="s">
        <v>10</v>
      </c>
      <c r="J6" s="36" t="s">
        <v>10</v>
      </c>
      <c r="K6" s="146"/>
    </row>
    <row r="7" spans="1:11" ht="97.2" x14ac:dyDescent="0.3">
      <c r="A7" s="36">
        <v>42</v>
      </c>
      <c r="B7" s="82" t="s">
        <v>113</v>
      </c>
      <c r="C7" s="36" t="s">
        <v>29</v>
      </c>
      <c r="D7" s="36" t="s">
        <v>15</v>
      </c>
      <c r="E7" s="82" t="s">
        <v>196</v>
      </c>
      <c r="F7" s="82"/>
      <c r="G7" s="36" t="s">
        <v>10</v>
      </c>
      <c r="H7" s="36" t="s">
        <v>10</v>
      </c>
      <c r="I7" s="36" t="s">
        <v>10</v>
      </c>
      <c r="J7" s="36" t="s">
        <v>10</v>
      </c>
      <c r="K7" s="147"/>
    </row>
    <row r="8" spans="1:11" ht="98.4" x14ac:dyDescent="0.3">
      <c r="A8" s="36">
        <v>43</v>
      </c>
      <c r="B8" s="40" t="s">
        <v>114</v>
      </c>
      <c r="C8" s="36" t="s">
        <v>29</v>
      </c>
      <c r="D8" s="36" t="s">
        <v>15</v>
      </c>
      <c r="E8" s="82" t="s">
        <v>220</v>
      </c>
      <c r="F8" s="82"/>
      <c r="G8" s="36" t="s">
        <v>10</v>
      </c>
      <c r="H8" s="36" t="s">
        <v>10</v>
      </c>
      <c r="I8" s="36" t="s">
        <v>10</v>
      </c>
      <c r="J8" s="36" t="s">
        <v>10</v>
      </c>
      <c r="K8" s="147"/>
    </row>
    <row r="9" spans="1:11" ht="138" x14ac:dyDescent="0.3">
      <c r="A9" s="36">
        <v>44</v>
      </c>
      <c r="B9" s="40" t="s">
        <v>115</v>
      </c>
      <c r="C9" s="36" t="s">
        <v>31</v>
      </c>
      <c r="D9" s="36" t="s">
        <v>15</v>
      </c>
      <c r="E9" s="82" t="s">
        <v>192</v>
      </c>
      <c r="F9" s="82"/>
      <c r="G9" s="36" t="s">
        <v>10</v>
      </c>
      <c r="H9" s="36" t="s">
        <v>10</v>
      </c>
      <c r="I9" s="36" t="s">
        <v>10</v>
      </c>
      <c r="J9" s="36" t="s">
        <v>10</v>
      </c>
      <c r="K9" s="146"/>
    </row>
    <row r="10" spans="1:11" ht="82.8" x14ac:dyDescent="0.3">
      <c r="A10" s="36">
        <v>45</v>
      </c>
      <c r="B10" s="40" t="s">
        <v>198</v>
      </c>
      <c r="C10" s="36" t="s">
        <v>29</v>
      </c>
      <c r="D10" s="36" t="s">
        <v>15</v>
      </c>
      <c r="E10" s="82" t="s">
        <v>197</v>
      </c>
      <c r="F10" s="82"/>
      <c r="G10" s="36" t="s">
        <v>10</v>
      </c>
      <c r="H10" s="36" t="s">
        <v>10</v>
      </c>
      <c r="I10" s="36" t="s">
        <v>10</v>
      </c>
      <c r="J10" s="36" t="s">
        <v>10</v>
      </c>
      <c r="K10" s="102"/>
    </row>
    <row r="11" spans="1:11" ht="84" x14ac:dyDescent="0.3">
      <c r="A11" s="36">
        <v>46</v>
      </c>
      <c r="B11" s="40" t="s">
        <v>199</v>
      </c>
      <c r="C11" s="36" t="s">
        <v>29</v>
      </c>
      <c r="D11" s="36" t="s">
        <v>16</v>
      </c>
      <c r="E11" s="82" t="s">
        <v>234</v>
      </c>
      <c r="F11" s="82"/>
      <c r="G11" s="36" t="s">
        <v>10</v>
      </c>
      <c r="H11" s="36" t="s">
        <v>10</v>
      </c>
      <c r="I11" s="36" t="s">
        <v>10</v>
      </c>
      <c r="J11" s="36" t="s">
        <v>10</v>
      </c>
      <c r="K11" s="146"/>
    </row>
    <row r="12" spans="1:11" ht="69" x14ac:dyDescent="0.3">
      <c r="A12" s="36">
        <v>47</v>
      </c>
      <c r="B12" s="40" t="s">
        <v>116</v>
      </c>
      <c r="C12" s="36"/>
      <c r="D12" s="36" t="s">
        <v>15</v>
      </c>
      <c r="E12" s="82" t="s">
        <v>200</v>
      </c>
      <c r="F12" s="82"/>
      <c r="G12" s="36" t="s">
        <v>10</v>
      </c>
      <c r="H12" s="36" t="s">
        <v>10</v>
      </c>
      <c r="I12" s="36" t="s">
        <v>10</v>
      </c>
      <c r="J12" s="36" t="s">
        <v>10</v>
      </c>
      <c r="K12" s="101"/>
    </row>
    <row r="13" spans="1:11" ht="55.2" x14ac:dyDescent="0.3">
      <c r="A13" s="36">
        <v>48</v>
      </c>
      <c r="B13" s="40" t="s">
        <v>117</v>
      </c>
      <c r="C13" s="36"/>
      <c r="D13" s="36" t="s">
        <v>15</v>
      </c>
      <c r="E13" s="82" t="s">
        <v>32</v>
      </c>
      <c r="F13" s="82"/>
      <c r="G13" s="36" t="s">
        <v>10</v>
      </c>
      <c r="H13" s="36" t="s">
        <v>19</v>
      </c>
      <c r="I13" s="36" t="s">
        <v>19</v>
      </c>
      <c r="J13" s="36" t="s">
        <v>19</v>
      </c>
      <c r="K13" s="102"/>
    </row>
    <row r="14" spans="1:11" ht="69" x14ac:dyDescent="0.3">
      <c r="A14" s="36">
        <v>49</v>
      </c>
      <c r="B14" s="82" t="s">
        <v>213</v>
      </c>
      <c r="C14" s="36"/>
      <c r="D14" s="36" t="s">
        <v>16</v>
      </c>
      <c r="E14" s="82" t="s">
        <v>214</v>
      </c>
      <c r="F14" s="82"/>
      <c r="G14" s="36" t="s">
        <v>10</v>
      </c>
      <c r="H14" s="36" t="s">
        <v>10</v>
      </c>
      <c r="I14" s="36" t="s">
        <v>10</v>
      </c>
      <c r="J14" s="36" t="s">
        <v>10</v>
      </c>
      <c r="K14" s="102"/>
    </row>
    <row r="15" spans="1:11" ht="151.80000000000001" x14ac:dyDescent="0.3">
      <c r="A15" s="36">
        <v>50</v>
      </c>
      <c r="B15" s="142" t="s">
        <v>118</v>
      </c>
      <c r="C15" s="36" t="s">
        <v>33</v>
      </c>
      <c r="D15" s="36" t="s">
        <v>15</v>
      </c>
      <c r="E15" s="82" t="s">
        <v>215</v>
      </c>
      <c r="F15" s="82"/>
      <c r="G15" s="36" t="s">
        <v>10</v>
      </c>
      <c r="H15" s="36" t="s">
        <v>10</v>
      </c>
      <c r="I15" s="36" t="s">
        <v>19</v>
      </c>
      <c r="J15" s="36" t="s">
        <v>10</v>
      </c>
      <c r="K15" s="148"/>
    </row>
    <row r="16" spans="1:11" ht="82.8" x14ac:dyDescent="0.3">
      <c r="A16" s="36">
        <v>51</v>
      </c>
      <c r="B16" s="82" t="s">
        <v>202</v>
      </c>
      <c r="C16" s="36" t="s">
        <v>33</v>
      </c>
      <c r="D16" s="36" t="s">
        <v>15</v>
      </c>
      <c r="E16" s="82" t="s">
        <v>201</v>
      </c>
      <c r="F16" s="82"/>
      <c r="G16" s="36" t="s">
        <v>10</v>
      </c>
      <c r="H16" s="36" t="s">
        <v>10</v>
      </c>
      <c r="I16" s="36" t="s">
        <v>19</v>
      </c>
      <c r="J16" s="36" t="s">
        <v>10</v>
      </c>
      <c r="K16" s="101"/>
    </row>
    <row r="17" spans="1:11" ht="37.5" customHeight="1" x14ac:dyDescent="0.3">
      <c r="A17" s="36">
        <v>52</v>
      </c>
      <c r="B17" s="82" t="s">
        <v>119</v>
      </c>
      <c r="C17" s="36" t="s">
        <v>33</v>
      </c>
      <c r="D17" s="36" t="s">
        <v>15</v>
      </c>
      <c r="E17" s="82" t="s">
        <v>203</v>
      </c>
      <c r="F17" s="82"/>
      <c r="G17" s="36" t="s">
        <v>10</v>
      </c>
      <c r="H17" s="36" t="s">
        <v>19</v>
      </c>
      <c r="I17" s="36" t="s">
        <v>10</v>
      </c>
      <c r="J17" s="36" t="s">
        <v>10</v>
      </c>
      <c r="K17" s="102"/>
    </row>
    <row r="18" spans="1:11" ht="97.2" customHeight="1" x14ac:dyDescent="0.3">
      <c r="A18" s="36">
        <v>53</v>
      </c>
      <c r="B18" s="151" t="s">
        <v>120</v>
      </c>
      <c r="C18" s="152" t="s">
        <v>29</v>
      </c>
      <c r="D18" s="152" t="s">
        <v>15</v>
      </c>
      <c r="E18" s="151" t="s">
        <v>34</v>
      </c>
      <c r="F18" s="149" t="s">
        <v>225</v>
      </c>
      <c r="G18" s="36" t="s">
        <v>10</v>
      </c>
      <c r="H18" s="36" t="s">
        <v>10</v>
      </c>
      <c r="I18" s="36" t="s">
        <v>19</v>
      </c>
      <c r="J18" s="36" t="s">
        <v>10</v>
      </c>
      <c r="K18" s="102"/>
    </row>
    <row r="19" spans="1:11" ht="110.4" x14ac:dyDescent="0.3">
      <c r="A19" s="36">
        <v>54</v>
      </c>
      <c r="B19" s="82" t="s">
        <v>121</v>
      </c>
      <c r="C19" s="36" t="s">
        <v>35</v>
      </c>
      <c r="D19" s="36" t="s">
        <v>15</v>
      </c>
      <c r="E19" s="82" t="s">
        <v>204</v>
      </c>
      <c r="F19" s="149" t="s">
        <v>227</v>
      </c>
      <c r="G19" s="36" t="s">
        <v>10</v>
      </c>
      <c r="H19" s="36" t="s">
        <v>10</v>
      </c>
      <c r="I19" s="36" t="s">
        <v>10</v>
      </c>
      <c r="J19" s="36" t="s">
        <v>10</v>
      </c>
      <c r="K19" s="102"/>
    </row>
    <row r="20" spans="1:11" x14ac:dyDescent="0.3">
      <c r="A20" s="36">
        <v>55</v>
      </c>
      <c r="B20" s="82" t="s">
        <v>123</v>
      </c>
      <c r="C20" s="36" t="s">
        <v>36</v>
      </c>
      <c r="D20" s="36" t="s">
        <v>15</v>
      </c>
      <c r="E20" s="82" t="s">
        <v>122</v>
      </c>
      <c r="F20" s="82"/>
      <c r="G20" s="36" t="s">
        <v>10</v>
      </c>
      <c r="H20" s="36" t="s">
        <v>10</v>
      </c>
      <c r="I20" s="36" t="s">
        <v>19</v>
      </c>
      <c r="J20" s="36" t="s">
        <v>10</v>
      </c>
      <c r="K20" s="146"/>
    </row>
    <row r="21" spans="1:11" ht="41.4" x14ac:dyDescent="0.3">
      <c r="A21" s="36">
        <v>56</v>
      </c>
      <c r="B21" s="82" t="s">
        <v>124</v>
      </c>
      <c r="C21" s="36" t="s">
        <v>29</v>
      </c>
      <c r="D21" s="36" t="s">
        <v>15</v>
      </c>
      <c r="E21" s="82" t="s">
        <v>221</v>
      </c>
      <c r="F21" s="82"/>
      <c r="G21" s="36" t="s">
        <v>10</v>
      </c>
      <c r="H21" s="36" t="s">
        <v>10</v>
      </c>
      <c r="I21" s="36" t="s">
        <v>19</v>
      </c>
      <c r="J21" s="36" t="s">
        <v>10</v>
      </c>
      <c r="K21" s="147"/>
    </row>
    <row r="22" spans="1:11" ht="96.6" x14ac:dyDescent="0.3">
      <c r="A22" s="36">
        <v>57</v>
      </c>
      <c r="B22" s="82" t="s">
        <v>125</v>
      </c>
      <c r="C22" s="36" t="s">
        <v>37</v>
      </c>
      <c r="D22" s="36" t="s">
        <v>15</v>
      </c>
      <c r="E22" s="82" t="s">
        <v>235</v>
      </c>
      <c r="F22" s="82"/>
      <c r="G22" s="36" t="s">
        <v>10</v>
      </c>
      <c r="H22" s="36" t="s">
        <v>10</v>
      </c>
      <c r="I22" s="36" t="s">
        <v>19</v>
      </c>
      <c r="J22" s="36" t="s">
        <v>10</v>
      </c>
      <c r="K22" s="102"/>
    </row>
    <row r="23" spans="1:11" ht="27.6" x14ac:dyDescent="0.3">
      <c r="A23" s="36">
        <v>58</v>
      </c>
      <c r="B23" s="142" t="s">
        <v>126</v>
      </c>
      <c r="C23" s="36" t="s">
        <v>29</v>
      </c>
      <c r="D23" s="36" t="s">
        <v>15</v>
      </c>
      <c r="E23" s="82" t="s">
        <v>45</v>
      </c>
      <c r="F23" s="82"/>
      <c r="G23" s="36" t="s">
        <v>10</v>
      </c>
      <c r="H23" s="36" t="s">
        <v>10</v>
      </c>
      <c r="I23" s="36" t="s">
        <v>19</v>
      </c>
      <c r="J23" s="36" t="s">
        <v>10</v>
      </c>
      <c r="K23" s="102"/>
    </row>
    <row r="24" spans="1:11" ht="69" x14ac:dyDescent="0.3">
      <c r="A24" s="36">
        <v>59</v>
      </c>
      <c r="B24" s="82" t="s">
        <v>216</v>
      </c>
      <c r="C24" s="36"/>
      <c r="D24" s="36" t="s">
        <v>15</v>
      </c>
      <c r="E24" s="82" t="s">
        <v>217</v>
      </c>
      <c r="F24" s="82"/>
      <c r="G24" s="36" t="s">
        <v>10</v>
      </c>
      <c r="H24" s="36" t="s">
        <v>10</v>
      </c>
      <c r="I24" s="36" t="s">
        <v>19</v>
      </c>
      <c r="J24" s="36" t="s">
        <v>10</v>
      </c>
      <c r="K24" s="102"/>
    </row>
    <row r="25" spans="1:11" ht="151.80000000000001" x14ac:dyDescent="0.3">
      <c r="A25" s="36">
        <v>60</v>
      </c>
      <c r="B25" s="82" t="s">
        <v>127</v>
      </c>
      <c r="C25" s="36"/>
      <c r="D25" s="36" t="s">
        <v>15</v>
      </c>
      <c r="E25" s="82" t="s">
        <v>222</v>
      </c>
      <c r="F25" s="82"/>
      <c r="G25" s="36" t="s">
        <v>10</v>
      </c>
      <c r="H25" s="36" t="s">
        <v>10</v>
      </c>
      <c r="I25" s="36" t="s">
        <v>10</v>
      </c>
      <c r="J25" s="36" t="s">
        <v>10</v>
      </c>
      <c r="K25" s="147"/>
    </row>
    <row r="26" spans="1:11" ht="84.6" x14ac:dyDescent="0.3">
      <c r="A26" s="36">
        <v>61</v>
      </c>
      <c r="B26" s="142" t="s">
        <v>128</v>
      </c>
      <c r="C26" s="36"/>
      <c r="D26" s="36" t="s">
        <v>16</v>
      </c>
      <c r="E26" s="82" t="s">
        <v>205</v>
      </c>
      <c r="F26" s="82"/>
      <c r="G26" s="36" t="s">
        <v>10</v>
      </c>
      <c r="H26" s="36" t="s">
        <v>10</v>
      </c>
      <c r="I26" s="36" t="s">
        <v>10</v>
      </c>
      <c r="J26" s="36" t="s">
        <v>10</v>
      </c>
      <c r="K26" s="147"/>
    </row>
    <row r="27" spans="1:11" ht="151.80000000000001" x14ac:dyDescent="0.3">
      <c r="A27" s="36">
        <v>62</v>
      </c>
      <c r="B27" s="82" t="s">
        <v>38</v>
      </c>
      <c r="C27" s="36"/>
      <c r="D27" s="36" t="s">
        <v>15</v>
      </c>
      <c r="E27" s="82" t="s">
        <v>206</v>
      </c>
      <c r="F27" s="82"/>
      <c r="G27" s="36" t="s">
        <v>10</v>
      </c>
      <c r="H27" s="36" t="s">
        <v>10</v>
      </c>
      <c r="I27" s="36" t="s">
        <v>10</v>
      </c>
      <c r="J27" s="36" t="s">
        <v>10</v>
      </c>
      <c r="K27" s="101"/>
    </row>
    <row r="28" spans="1:11" ht="97.8" x14ac:dyDescent="0.3">
      <c r="A28" s="36">
        <v>63</v>
      </c>
      <c r="B28" s="128" t="s">
        <v>160</v>
      </c>
      <c r="C28" s="36"/>
      <c r="D28" s="36" t="s">
        <v>15</v>
      </c>
      <c r="E28" s="82" t="s">
        <v>236</v>
      </c>
      <c r="F28" s="82"/>
      <c r="G28" s="36" t="s">
        <v>10</v>
      </c>
      <c r="H28" s="36" t="s">
        <v>10</v>
      </c>
      <c r="I28" s="36" t="s">
        <v>10</v>
      </c>
      <c r="J28" s="36" t="s">
        <v>10</v>
      </c>
      <c r="K28" s="150"/>
    </row>
    <row r="29" spans="1:11" ht="27.6" x14ac:dyDescent="0.3">
      <c r="A29" s="36">
        <v>64</v>
      </c>
      <c r="B29" s="128" t="s">
        <v>161</v>
      </c>
      <c r="C29" s="137" t="s">
        <v>218</v>
      </c>
      <c r="D29" s="36" t="s">
        <v>16</v>
      </c>
      <c r="E29" s="82" t="s">
        <v>223</v>
      </c>
      <c r="F29" s="82"/>
      <c r="G29" s="36" t="s">
        <v>10</v>
      </c>
      <c r="H29" s="36" t="s">
        <v>10</v>
      </c>
      <c r="I29" s="36" t="s">
        <v>10</v>
      </c>
      <c r="J29" s="36" t="s">
        <v>10</v>
      </c>
      <c r="K29" s="150"/>
    </row>
    <row r="30" spans="1:11" ht="27.6" x14ac:dyDescent="0.3">
      <c r="A30" s="36">
        <v>65</v>
      </c>
      <c r="B30" s="128" t="s">
        <v>173</v>
      </c>
      <c r="C30" s="137" t="s">
        <v>19</v>
      </c>
      <c r="D30" s="36" t="s">
        <v>16</v>
      </c>
      <c r="E30" s="82" t="s">
        <v>174</v>
      </c>
      <c r="F30" s="82"/>
      <c r="G30" s="36" t="s">
        <v>19</v>
      </c>
      <c r="H30" s="36" t="s">
        <v>10</v>
      </c>
      <c r="I30" s="36" t="s">
        <v>10</v>
      </c>
      <c r="J30" s="36" t="s">
        <v>10</v>
      </c>
      <c r="K30" s="150"/>
    </row>
    <row r="31" spans="1:11" x14ac:dyDescent="0.3">
      <c r="A31" s="36">
        <v>66</v>
      </c>
      <c r="B31" s="82" t="s">
        <v>11</v>
      </c>
      <c r="C31" s="36"/>
      <c r="D31" s="36" t="s">
        <v>15</v>
      </c>
      <c r="E31" s="82" t="s">
        <v>151</v>
      </c>
      <c r="F31" s="82"/>
      <c r="G31" s="36" t="s">
        <v>10</v>
      </c>
      <c r="H31" s="36" t="s">
        <v>10</v>
      </c>
      <c r="I31" s="36" t="s">
        <v>19</v>
      </c>
      <c r="J31" s="36" t="s">
        <v>10</v>
      </c>
      <c r="K31" s="102"/>
    </row>
  </sheetData>
  <autoFilter ref="A1:K27"/>
  <conditionalFormatting sqref="G31:J31 G3:J27">
    <cfRule type="cellIs" dxfId="35" priority="41" operator="equal">
      <formula>"N/A"</formula>
    </cfRule>
    <cfRule type="cellIs" dxfId="34" priority="42" operator="equal">
      <formula>"Closed"</formula>
    </cfRule>
    <cfRule type="cellIs" dxfId="33" priority="43" operator="equal">
      <formula>"Open"</formula>
    </cfRule>
    <cfRule type="cellIs" dxfId="32" priority="44" operator="notEqual">
      <formula>"Closed"</formula>
    </cfRule>
  </conditionalFormatting>
  <conditionalFormatting sqref="G28:I30">
    <cfRule type="cellIs" dxfId="31" priority="37" operator="equal">
      <formula>"N/A"</formula>
    </cfRule>
    <cfRule type="cellIs" dxfId="30" priority="38" operator="equal">
      <formula>"Closed"</formula>
    </cfRule>
    <cfRule type="cellIs" dxfId="29" priority="39" operator="equal">
      <formula>"Open"</formula>
    </cfRule>
    <cfRule type="cellIs" dxfId="28" priority="40" operator="notEqual">
      <formula>"Closed"</formula>
    </cfRule>
  </conditionalFormatting>
  <conditionalFormatting sqref="J28:J30">
    <cfRule type="cellIs" dxfId="27" priority="33" operator="equal">
      <formula>"N/A"</formula>
    </cfRule>
    <cfRule type="cellIs" dxfId="26" priority="34" operator="equal">
      <formula>"Closed"</formula>
    </cfRule>
    <cfRule type="cellIs" dxfId="25" priority="35" operator="equal">
      <formula>"Open"</formula>
    </cfRule>
    <cfRule type="cellIs" dxfId="24" priority="36" operator="notEqual">
      <formula>"Closed"</formula>
    </cfRule>
  </conditionalFormatting>
  <conditionalFormatting sqref="H2:I2">
    <cfRule type="cellIs" dxfId="23" priority="21" operator="equal">
      <formula>"N/A"</formula>
    </cfRule>
    <cfRule type="cellIs" dxfId="22" priority="22" operator="equal">
      <formula>"Closed"</formula>
    </cfRule>
    <cfRule type="cellIs" dxfId="21" priority="23" operator="equal">
      <formula>"Open"</formula>
    </cfRule>
    <cfRule type="cellIs" dxfId="20" priority="24" operator="notEqual">
      <formula>"Closed"</formula>
    </cfRule>
  </conditionalFormatting>
  <conditionalFormatting sqref="G2">
    <cfRule type="cellIs" dxfId="19" priority="17" operator="equal">
      <formula>"N/A"</formula>
    </cfRule>
    <cfRule type="cellIs" dxfId="18" priority="18" operator="equal">
      <formula>"Closed"</formula>
    </cfRule>
    <cfRule type="cellIs" dxfId="17" priority="19" operator="equal">
      <formula>"Open"</formula>
    </cfRule>
    <cfRule type="cellIs" dxfId="16" priority="20" operator="notEqual">
      <formula>"Closed"</formula>
    </cfRule>
  </conditionalFormatting>
  <conditionalFormatting sqref="J2">
    <cfRule type="cellIs" dxfId="15" priority="13" operator="equal">
      <formula>"N/A"</formula>
    </cfRule>
    <cfRule type="cellIs" dxfId="14" priority="14" operator="equal">
      <formula>"Closed"</formula>
    </cfRule>
    <cfRule type="cellIs" dxfId="13" priority="15" operator="equal">
      <formula>"Open"</formula>
    </cfRule>
    <cfRule type="cellIs" dxfId="12" priority="16" operator="notEqual">
      <formula>"Closed"</formula>
    </cfRule>
  </conditionalFormatting>
  <pageMargins left="0.25" right="0.25" top="0.75" bottom="0.75" header="0.3" footer="0.3"/>
  <pageSetup paperSize="9" scale="30" orientation="portrait" r:id="rId1"/>
  <headerFooter>
    <oddHeader>&amp;L&amp;G</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
  <sheetViews>
    <sheetView zoomScale="85" zoomScaleNormal="85" zoomScaleSheetLayoutView="100" zoomScalePageLayoutView="55" workbookViewId="0">
      <pane xSplit="2" ySplit="1" topLeftCell="F2" activePane="bottomRight" state="frozen"/>
      <selection pane="topRight" activeCell="C1" sqref="C1"/>
      <selection pane="bottomLeft" activeCell="A2" sqref="A2"/>
      <selection pane="bottomRight" activeCell="K12" sqref="K12"/>
    </sheetView>
  </sheetViews>
  <sheetFormatPr defaultRowHeight="14.4" x14ac:dyDescent="0.3"/>
  <cols>
    <col min="1" max="1" width="8" style="84" bestFit="1" customWidth="1"/>
    <col min="2" max="2" width="52" style="84" customWidth="1"/>
    <col min="3" max="3" width="21" style="84" customWidth="1"/>
    <col min="4" max="4" width="15" style="84" bestFit="1" customWidth="1"/>
    <col min="5" max="6" width="50.88671875" style="84" customWidth="1"/>
    <col min="7" max="7" width="19.109375" style="84" bestFit="1" customWidth="1"/>
    <col min="8" max="8" width="19.6640625" style="84" customWidth="1"/>
    <col min="9" max="9" width="19.109375" style="84" bestFit="1" customWidth="1"/>
    <col min="10" max="10" width="14.88671875" style="84" bestFit="1" customWidth="1"/>
    <col min="11" max="11" width="57.33203125" style="103" bestFit="1" customWidth="1"/>
  </cols>
  <sheetData>
    <row r="1" spans="1:11" ht="41.4" x14ac:dyDescent="0.3">
      <c r="A1" s="104" t="s">
        <v>64</v>
      </c>
      <c r="B1" s="104" t="s">
        <v>12</v>
      </c>
      <c r="C1" s="104" t="s">
        <v>65</v>
      </c>
      <c r="D1" s="104" t="s">
        <v>13</v>
      </c>
      <c r="E1" s="104" t="s">
        <v>0</v>
      </c>
      <c r="F1" s="104" t="s">
        <v>4</v>
      </c>
      <c r="G1" s="104" t="s">
        <v>48</v>
      </c>
      <c r="H1" s="104" t="s">
        <v>138</v>
      </c>
      <c r="I1" s="104" t="s">
        <v>139</v>
      </c>
      <c r="J1" s="104" t="s">
        <v>136</v>
      </c>
      <c r="K1" s="105" t="s">
        <v>137</v>
      </c>
    </row>
    <row r="2" spans="1:11" x14ac:dyDescent="0.3">
      <c r="A2" s="124">
        <v>67</v>
      </c>
      <c r="B2" s="125" t="s">
        <v>162</v>
      </c>
      <c r="C2" s="126" t="s">
        <v>226</v>
      </c>
      <c r="D2" s="125"/>
      <c r="E2" s="125" t="s">
        <v>208</v>
      </c>
      <c r="F2" s="125"/>
      <c r="G2" s="36" t="s">
        <v>10</v>
      </c>
      <c r="H2" s="36" t="s">
        <v>10</v>
      </c>
      <c r="I2" s="36" t="s">
        <v>10</v>
      </c>
      <c r="J2" s="97" t="s">
        <v>10</v>
      </c>
      <c r="K2" s="143"/>
    </row>
    <row r="3" spans="1:11" ht="83.4" x14ac:dyDescent="0.3">
      <c r="A3" s="124">
        <v>68</v>
      </c>
      <c r="B3" s="125" t="s">
        <v>171</v>
      </c>
      <c r="C3" s="126" t="s">
        <v>226</v>
      </c>
      <c r="D3" s="125"/>
      <c r="E3" s="125" t="s">
        <v>167</v>
      </c>
      <c r="F3" s="125"/>
      <c r="G3" s="36" t="s">
        <v>10</v>
      </c>
      <c r="H3" s="36" t="s">
        <v>10</v>
      </c>
      <c r="I3" s="36" t="s">
        <v>10</v>
      </c>
      <c r="J3" s="97" t="s">
        <v>10</v>
      </c>
      <c r="K3" s="143"/>
    </row>
    <row r="4" spans="1:11" ht="82.8" x14ac:dyDescent="0.3">
      <c r="A4" s="124">
        <v>69</v>
      </c>
      <c r="B4" s="125" t="s">
        <v>163</v>
      </c>
      <c r="C4" s="126" t="s">
        <v>226</v>
      </c>
      <c r="D4" s="125"/>
      <c r="E4" s="125" t="s">
        <v>170</v>
      </c>
      <c r="F4" s="125"/>
      <c r="G4" s="36" t="s">
        <v>10</v>
      </c>
      <c r="H4" s="36" t="s">
        <v>10</v>
      </c>
      <c r="I4" s="36" t="s">
        <v>10</v>
      </c>
      <c r="J4" s="97" t="s">
        <v>10</v>
      </c>
      <c r="K4" s="143"/>
    </row>
    <row r="5" spans="1:11" ht="27.6" x14ac:dyDescent="0.3">
      <c r="A5" s="124">
        <v>70</v>
      </c>
      <c r="B5" s="125" t="s">
        <v>169</v>
      </c>
      <c r="C5" s="126" t="s">
        <v>226</v>
      </c>
      <c r="D5" s="125"/>
      <c r="E5" s="125" t="s">
        <v>165</v>
      </c>
      <c r="F5" s="125"/>
      <c r="G5" s="36" t="s">
        <v>10</v>
      </c>
      <c r="H5" s="36" t="s">
        <v>10</v>
      </c>
      <c r="I5" s="36" t="s">
        <v>10</v>
      </c>
      <c r="J5" s="97" t="s">
        <v>10</v>
      </c>
      <c r="K5" s="143"/>
    </row>
    <row r="6" spans="1:11" x14ac:dyDescent="0.3">
      <c r="A6" s="124">
        <v>71</v>
      </c>
      <c r="B6" s="125" t="s">
        <v>168</v>
      </c>
      <c r="C6" s="126" t="s">
        <v>226</v>
      </c>
      <c r="D6" s="125"/>
      <c r="E6" s="125" t="s">
        <v>164</v>
      </c>
      <c r="F6" s="125"/>
      <c r="G6" s="36" t="s">
        <v>10</v>
      </c>
      <c r="H6" s="36" t="s">
        <v>10</v>
      </c>
      <c r="I6" s="36" t="s">
        <v>10</v>
      </c>
      <c r="J6" s="97" t="s">
        <v>10</v>
      </c>
      <c r="K6" s="143"/>
    </row>
    <row r="7" spans="1:11" x14ac:dyDescent="0.3">
      <c r="A7" s="124">
        <v>72</v>
      </c>
      <c r="B7" s="125" t="s">
        <v>166</v>
      </c>
      <c r="C7" s="126" t="s">
        <v>226</v>
      </c>
      <c r="D7" s="125"/>
      <c r="E7" s="125" t="s">
        <v>172</v>
      </c>
      <c r="F7" s="125"/>
      <c r="G7" s="36" t="s">
        <v>10</v>
      </c>
      <c r="H7" s="36" t="s">
        <v>10</v>
      </c>
      <c r="I7" s="36" t="s">
        <v>10</v>
      </c>
      <c r="J7" s="97" t="s">
        <v>10</v>
      </c>
      <c r="K7" s="143"/>
    </row>
  </sheetData>
  <autoFilter ref="A1:K1"/>
  <conditionalFormatting sqref="G2:J2">
    <cfRule type="cellIs" dxfId="11" priority="17" operator="equal">
      <formula>"N/A"</formula>
    </cfRule>
    <cfRule type="cellIs" dxfId="10" priority="18" operator="equal">
      <formula>"Closed"</formula>
    </cfRule>
    <cfRule type="cellIs" dxfId="9" priority="19" operator="equal">
      <formula>"Open"</formula>
    </cfRule>
    <cfRule type="cellIs" dxfId="8" priority="20" operator="notEqual">
      <formula>"Closed"</formula>
    </cfRule>
  </conditionalFormatting>
  <conditionalFormatting sqref="G3:I7">
    <cfRule type="cellIs" dxfId="7" priority="5" operator="equal">
      <formula>"N/A"</formula>
    </cfRule>
    <cfRule type="cellIs" dxfId="6" priority="6" operator="equal">
      <formula>"Closed"</formula>
    </cfRule>
    <cfRule type="cellIs" dxfId="5" priority="7" operator="equal">
      <formula>"Open"</formula>
    </cfRule>
    <cfRule type="cellIs" dxfId="4" priority="8" operator="notEqual">
      <formula>"Closed"</formula>
    </cfRule>
  </conditionalFormatting>
  <conditionalFormatting sqref="J3:J7">
    <cfRule type="cellIs" dxfId="3" priority="1" operator="equal">
      <formula>"N/A"</formula>
    </cfRule>
    <cfRule type="cellIs" dxfId="2" priority="2" operator="equal">
      <formula>"Closed"</formula>
    </cfRule>
    <cfRule type="cellIs" dxfId="1" priority="3" operator="equal">
      <formula>"Open"</formula>
    </cfRule>
    <cfRule type="cellIs" dxfId="0" priority="4" operator="notEqual">
      <formula>"Closed"</formula>
    </cfRule>
  </conditionalFormatting>
  <pageMargins left="0.25" right="0.25" top="0.75" bottom="0.75" header="0.3" footer="0.3"/>
  <pageSetup paperSize="9" scale="65" orientation="landscape" r:id="rId1"/>
  <headerFooter>
    <oddHeader>&amp;L&amp;G</oddHead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e3ft xmlns="3b7b665a-e69b-4f4c-bd36-d6fc1b3853f8" xsi:nil="true"/>
    <ManagersName xmlns="http://schemas.microsoft.com/sharepoint/v3" xsi:nil="true"/>
    <Completed_x0020_By_x0020_WSL_x003f_ xmlns="163ea899-1ba7-4893-aeeb-6935f5518c47">false</Completed_x0020_By_x0020_WSL_x003f_>
    <Checked_x0020_by_x0020_Project_x0020_Analyst xmlns="163ea899-1ba7-4893-aeeb-6935f5518c47">false</Checked_x0020_by_x0020_Project_x0020_Analyst>
    <Methodologies_x0020_and_x0020_Status xmlns="163ea899-1ba7-4893-aeeb-6935f5518c47">
      <Url xsi:nil="true"/>
      <Description xsi:nil="true"/>
    </Methodologies_x0020_and_x0020_Status>
    <_x0068_je1 xmlns="3b7b665a-e69b-4f4c-bd36-d6fc1b3853f8" xsi:nil="true"/>
    <Due_x0020_date xmlns="3b7b665a-e69b-4f4c-bd36-d6fc1b3853f8" xsi:nil="true"/>
    <y4ox xmlns="3b7b665a-e69b-4f4c-bd36-d6fc1b3853f8" xsi:nil="true"/>
    <n6i3 xmlns="3b7b665a-e69b-4f4c-bd36-d6fc1b3853f8" xsi:nil="true"/>
    <OPI_x0020_Manager xmlns="3b7b665a-e69b-4f4c-bd36-d6fc1b3853f8">
      <UserInfo>
        <DisplayName/>
        <AccountId xsi:nil="true"/>
        <AccountType/>
      </UserInfo>
    </OPI_x0020_Manage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9D3B1C36060BD47B40724F1484547AB" ma:contentTypeVersion="14" ma:contentTypeDescription="Create a new document." ma:contentTypeScope="" ma:versionID="ad52a58440b056118d3acaa6ac1c1a21">
  <xsd:schema xmlns:xsd="http://www.w3.org/2001/XMLSchema" xmlns:xs="http://www.w3.org/2001/XMLSchema" xmlns:p="http://schemas.microsoft.com/office/2006/metadata/properties" xmlns:ns1="http://schemas.microsoft.com/sharepoint/v3" xmlns:ns2="3cada6dc-2705-46ed-bab2-0b2cd6d935ca" xmlns:ns3="163ea899-1ba7-4893-aeeb-6935f5518c47" xmlns:ns4="3b7b665a-e69b-4f4c-bd36-d6fc1b3853f8" targetNamespace="http://schemas.microsoft.com/office/2006/metadata/properties" ma:root="true" ma:fieldsID="09d6604a7ba2180000f2784cede1e8d8" ns1:_="" ns2:_="" ns3:_="" ns4:_="">
    <xsd:import namespace="http://schemas.microsoft.com/sharepoint/v3"/>
    <xsd:import namespace="3cada6dc-2705-46ed-bab2-0b2cd6d935ca"/>
    <xsd:import namespace="163ea899-1ba7-4893-aeeb-6935f5518c47"/>
    <xsd:import namespace="3b7b665a-e69b-4f4c-bd36-d6fc1b3853f8"/>
    <xsd:element name="properties">
      <xsd:complexType>
        <xsd:sequence>
          <xsd:element name="documentManagement">
            <xsd:complexType>
              <xsd:all>
                <xsd:element ref="ns3:Completed_x0020_By_x0020_WSL_x003f_" minOccurs="0"/>
                <xsd:element ref="ns3:Checked_x0020_by_x0020_Project_x0020_Analyst" minOccurs="0"/>
                <xsd:element ref="ns3:Methodologies_x0020_and_x0020_Status" minOccurs="0"/>
                <xsd:element ref="ns1:ManagersName" minOccurs="0"/>
                <xsd:element ref="ns4:OPI_x0020_Manager" minOccurs="0"/>
                <xsd:element ref="ns2:iab7cdb7554d4997ae876b11632fa575" minOccurs="0"/>
                <xsd:element ref="ns2:TaxCatchAll" minOccurs="0"/>
                <xsd:element ref="ns2:TaxCatchAllLabel" minOccurs="0"/>
                <xsd:element ref="ns4:y4ox" minOccurs="0"/>
                <xsd:element ref="ns4:Due_x0020_date" minOccurs="0"/>
                <xsd:element ref="ns4:e3ft" minOccurs="0"/>
                <xsd:element ref="ns4:_x0068_je1" minOccurs="0"/>
                <xsd:element ref="ns4:n6i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anagersName" ma:index="6" nillable="true" ma:displayName="Manager's Name" ma:internalName="ManagersNam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10"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c5c619c4-3b62-4197-a5dd-cc1647151811}" ma:internalName="TaxCatchAll" ma:showField="CatchAllData" ma:web="163ea899-1ba7-4893-aeeb-6935f5518c47">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c5c619c4-3b62-4197-a5dd-cc1647151811}" ma:internalName="TaxCatchAllLabel" ma:readOnly="true" ma:showField="CatchAllDataLabel" ma:web="163ea899-1ba7-4893-aeeb-6935f5518c4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63ea899-1ba7-4893-aeeb-6935f5518c47" elementFormDefault="qualified">
    <xsd:import namespace="http://schemas.microsoft.com/office/2006/documentManagement/types"/>
    <xsd:import namespace="http://schemas.microsoft.com/office/infopath/2007/PartnerControls"/>
    <xsd:element name="Completed_x0020_By_x0020_WSL_x003f_" ma:index="3" nillable="true" ma:displayName="Complete" ma:default="0" ma:internalName="Completed_x0020_By_x0020_WSL_x003F_">
      <xsd:simpleType>
        <xsd:restriction base="dms:Boolean"/>
      </xsd:simpleType>
    </xsd:element>
    <xsd:element name="Checked_x0020_by_x0020_Project_x0020_Analyst" ma:index="4" nillable="true" ma:displayName="Approved By" ma:default="0" ma:internalName="Checked_x0020_by_x0020_Project_x0020_Analyst">
      <xsd:simpleType>
        <xsd:restriction base="dms:Boolean"/>
      </xsd:simpleType>
    </xsd:element>
    <xsd:element name="Methodologies_x0020_and_x0020_Status" ma:index="5" nillable="true" ma:displayName="Methodologies and Status" ma:format="Hyperlink" ma:internalName="Methodologies_x0020_and_x0020_Status">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b7b665a-e69b-4f4c-bd36-d6fc1b3853f8" elementFormDefault="qualified">
    <xsd:import namespace="http://schemas.microsoft.com/office/2006/documentManagement/types"/>
    <xsd:import namespace="http://schemas.microsoft.com/office/infopath/2007/PartnerControls"/>
    <xsd:element name="OPI_x0020_Manager" ma:index="7" nillable="true" ma:displayName="Reviewed By" ma:list="UserInfo" ma:SharePointGroup="0" ma:internalName="OPI_x0020_Manag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y4ox" ma:index="19" nillable="true" ma:displayName="Comment" ma:internalName="y4ox">
      <xsd:simpleType>
        <xsd:restriction base="dms:Text"/>
      </xsd:simpleType>
    </xsd:element>
    <xsd:element name="Due_x0020_date" ma:index="21" nillable="true" ma:displayName="Due date" ma:format="DateOnly" ma:internalName="Due_x0020_date">
      <xsd:simpleType>
        <xsd:restriction base="dms:DateTime"/>
      </xsd:simpleType>
    </xsd:element>
    <xsd:element name="e3ft" ma:index="22" nillable="true" ma:displayName="SOGL or CNC?" ma:internalName="e3ft">
      <xsd:simpleType>
        <xsd:restriction base="dms:Text"/>
      </xsd:simpleType>
    </xsd:element>
    <xsd:element name="_x0068_je1" ma:index="23" nillable="true" ma:displayName="SOGL / CNC?" ma:internalName="_x0068_je1">
      <xsd:simpleType>
        <xsd:restriction base="dms:Text"/>
      </xsd:simpleType>
    </xsd:element>
    <xsd:element name="n6i3" ma:index="24" nillable="true" ma:displayName="SOGL/CNC?" ma:internalName="n6i3">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ma:readOnly="tru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DD6A16-24D9-4F66-BDE0-CEAAD0C58B0A}">
  <ds:schemaRefs>
    <ds:schemaRef ds:uri="http://purl.org/dc/terms/"/>
    <ds:schemaRef ds:uri="http://purl.org/dc/elements/1.1/"/>
    <ds:schemaRef ds:uri="http://www.w3.org/XML/1998/namespace"/>
    <ds:schemaRef ds:uri="3b7b665a-e69b-4f4c-bd36-d6fc1b3853f8"/>
    <ds:schemaRef ds:uri="http://schemas.microsoft.com/office/infopath/2007/PartnerControls"/>
    <ds:schemaRef ds:uri="3cada6dc-2705-46ed-bab2-0b2cd6d935ca"/>
    <ds:schemaRef ds:uri="163ea899-1ba7-4893-aeeb-6935f5518c47"/>
    <ds:schemaRef ds:uri="http://schemas.microsoft.com/sharepoint/v3"/>
    <ds:schemaRef ds:uri="http://schemas.microsoft.com/office/2006/documentManagement/types"/>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362F87AC-D79F-4BB0-B26B-528CCEA9F5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cada6dc-2705-46ed-bab2-0b2cd6d935ca"/>
    <ds:schemaRef ds:uri="163ea899-1ba7-4893-aeeb-6935f5518c47"/>
    <ds:schemaRef ds:uri="3b7b665a-e69b-4f4c-bd36-d6fc1b3853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97D8F50-6936-4350-ADF2-FA26068FE9D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Cover Sheet</vt:lpstr>
      <vt:lpstr>Version Control </vt:lpstr>
      <vt:lpstr>Scope of Works</vt:lpstr>
      <vt:lpstr>Progress Summary</vt:lpstr>
      <vt:lpstr>Issues Log</vt:lpstr>
      <vt:lpstr>Phase A</vt:lpstr>
      <vt:lpstr>Phase B </vt:lpstr>
      <vt:lpstr>Phase C </vt:lpstr>
      <vt:lpstr>Phase D</vt:lpstr>
      <vt:lpstr>Internal - Key Decisions</vt:lpstr>
      <vt:lpstr>'Cover Sheet'!Print_Area</vt:lpstr>
      <vt:lpstr>'Issues Log'!Print_Area</vt:lpstr>
      <vt:lpstr>'Phase A'!Print_Area</vt:lpstr>
      <vt:lpstr>'Phase B '!Print_Area</vt:lpstr>
      <vt:lpstr>'Phase C '!Print_Area</vt:lpstr>
      <vt:lpstr>'Phase D'!Print_Area</vt:lpstr>
      <vt:lpstr>'Progress Summary'!Print_Area</vt:lpstr>
      <vt:lpstr>'Scope of Works'!Print_Area</vt:lpstr>
      <vt:lpstr>'Version Control '!Print_Area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2020-10-29T17:01:28Z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0x010100C9D3B1C36060BD47B40724F1484547AB</vt:lpwstr>
  </property>
  <property fmtid="{D5CDD505-2E9C-101B-9397-08002B2CF9AE}" pid="3" name="Progress">
    <vt:lpwstr>For review</vt:lpwstr>
  </property>
  <property fmtid="{D5CDD505-2E9C-101B-9397-08002B2CF9AE}" pid="4" name="Date Recieved/Issued">
    <vt:lpwstr>2012-07-17T19:17:54+00:00</vt:lpwstr>
  </property>
  <property fmtid="{D5CDD505-2E9C-101B-9397-08002B2CF9AE}" pid="5" name="Document Type">
    <vt:lpwstr>Test Data</vt:lpwstr>
  </property>
  <property fmtid="{D5CDD505-2E9C-101B-9397-08002B2CF9AE}" pid="6" name="Signal List Status">
    <vt:lpwstr>Needs Work</vt:lpwstr>
  </property>
  <property fmtid="{D5CDD505-2E9C-101B-9397-08002B2CF9AE}" pid="7" name="Order">
    <vt:r8>39600</vt:r8>
  </property>
  <property fmtid="{D5CDD505-2E9C-101B-9397-08002B2CF9AE}" pid="8" name="Phase A">
    <vt:bool>false</vt:bool>
  </property>
  <property fmtid="{D5CDD505-2E9C-101B-9397-08002B2CF9AE}" pid="9" name="Milestone">
    <vt:lpwstr>Kick-Off</vt:lpwstr>
  </property>
  <property fmtid="{D5CDD505-2E9C-101B-9397-08002B2CF9AE}" pid="10" name="Year">
    <vt:lpwstr/>
  </property>
  <property fmtid="{D5CDD505-2E9C-101B-9397-08002B2CF9AE}" pid="11" name="Document Category">
    <vt:lpwstr/>
  </property>
  <property fmtid="{D5CDD505-2E9C-101B-9397-08002B2CF9AE}" pid="12" name="Unit Type">
    <vt:lpwstr/>
  </property>
  <property fmtid="{D5CDD505-2E9C-101B-9397-08002B2CF9AE}" pid="13" name="Phase B">
    <vt:bool>false</vt:bool>
  </property>
  <property fmtid="{D5CDD505-2E9C-101B-9397-08002B2CF9AE}" pid="14" name="Pass/Fail">
    <vt:lpwstr/>
  </property>
  <property fmtid="{D5CDD505-2E9C-101B-9397-08002B2CF9AE}" pid="15" name="Test Document Status">
    <vt:lpwstr/>
  </property>
  <property fmtid="{D5CDD505-2E9C-101B-9397-08002B2CF9AE}" pid="16" name="Schedule Status">
    <vt:lpwstr>Open</vt:lpwstr>
  </property>
  <property fmtid="{D5CDD505-2E9C-101B-9397-08002B2CF9AE}" pid="17" name="Test Status">
    <vt:lpwstr/>
  </property>
  <property fmtid="{D5CDD505-2E9C-101B-9397-08002B2CF9AE}" pid="18" name="Startup/Changeover">
    <vt:lpwstr/>
  </property>
  <property fmtid="{D5CDD505-2E9C-101B-9397-08002B2CF9AE}" pid="19" name="Responsible">
    <vt:lpwstr/>
  </property>
  <property fmtid="{D5CDD505-2E9C-101B-9397-08002B2CF9AE}" pid="20" name="Phase C">
    <vt:bool>false</vt:bool>
  </property>
  <property fmtid="{D5CDD505-2E9C-101B-9397-08002B2CF9AE}" pid="21" name="File Category">
    <vt:lpwstr/>
  </property>
</Properties>
</file>