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 yWindow="168" windowWidth="12612" windowHeight="11700" tabRatio="903"/>
  </bookViews>
  <sheets>
    <sheet name="Cover Sheet" sheetId="18" r:id="rId1"/>
    <sheet name="Version Control" sheetId="1" r:id="rId2"/>
    <sheet name="Signal Specification" sheetId="35" r:id="rId3"/>
    <sheet name="DSO Required Inputs" sheetId="25" r:id="rId4"/>
    <sheet name="0) Signal List" sheetId="3" r:id="rId5"/>
    <sheet name="1a) Inst.Info &amp; Contact Details" sheetId="4" r:id="rId6"/>
    <sheet name="1b) WFPS Wiring Completion Cert" sheetId="5" r:id="rId7"/>
    <sheet name="2) ESB Telecoms Completion Cert" sheetId="6" r:id="rId8"/>
    <sheet name="2 a) EMS Database Setup Cert" sheetId="7" r:id="rId9"/>
    <sheet name="3)Pre Energ. Sign&amp;Con Test Cert" sheetId="8" r:id="rId10"/>
    <sheet name="4) Post Ener Pre Grid Code Cert" sheetId="9" r:id="rId11"/>
    <sheet name="ETIE" sheetId="27" r:id="rId12"/>
    <sheet name="ETIE Layout" sheetId="10" r:id="rId13"/>
    <sheet name="Freq,Ramping,Voltage Settings" sheetId="33" r:id="rId14"/>
    <sheet name="Turbine Protection Settings" sheetId="15" r:id="rId15"/>
    <sheet name="Test Schedule and Templates " sheetId="34" r:id="rId16"/>
  </sheets>
  <definedNames>
    <definedName name="_xlnm.Print_Area" localSheetId="4">'0) Signal List'!$A$1:$I$132</definedName>
    <definedName name="_xlnm.Print_Area" localSheetId="6">'1b) WFPS Wiring Completion Cert'!$A$1:$J$155</definedName>
    <definedName name="_xlnm.Print_Area" localSheetId="8">'2 a) EMS Database Setup Cert'!$A$1:$H$30</definedName>
    <definedName name="_xlnm.Print_Area" localSheetId="7">'2) ESB Telecoms Completion Cert'!$A$1:$I$139</definedName>
    <definedName name="_xlnm.Print_Area" localSheetId="9">'3)Pre Energ. Sign&amp;Con Test Cert'!$A$1:$L$140</definedName>
    <definedName name="_xlnm.Print_Area" localSheetId="10">'4) Post Ener Pre Grid Code Cert'!$A$1:$L$141</definedName>
    <definedName name="_xlnm.Print_Area" localSheetId="0">'Cover Sheet'!$A$2:$E$50</definedName>
    <definedName name="_xlnm.Print_Area" localSheetId="3">'DSO Required Inputs'!$A$1:$E$25</definedName>
    <definedName name="_xlnm.Print_Area" localSheetId="11">ETIE!$A$1:$N$93</definedName>
    <definedName name="_xlnm.Print_Area" localSheetId="12">'ETIE Layout'!$A$1:$D$197</definedName>
    <definedName name="_xlnm.Print_Area" localSheetId="13">'Freq,Ramping,Voltage Settings'!$A$1:$M$96</definedName>
    <definedName name="_xlnm.Print_Area" localSheetId="15">'Test Schedule and Templates '!$A$1:$O$10</definedName>
    <definedName name="_xlnm.Print_Area" localSheetId="14">'Turbine Protection Settings'!$A$1:$I$31</definedName>
    <definedName name="_xlnm.Print_Area" localSheetId="1">'Version Control'!$A$2:$H$46</definedName>
    <definedName name="Z_87DE1C7C_F92F_4056_9C7F_506D880140E3_.wvu.PrintArea" localSheetId="4" hidden="1">'0) Signal List'!$A$1:$M$130</definedName>
    <definedName name="Z_87DE1C7C_F92F_4056_9C7F_506D880140E3_.wvu.PrintArea" localSheetId="6" hidden="1">'1b) WFPS Wiring Completion Cert'!$A$1:$J$155</definedName>
    <definedName name="Z_87DE1C7C_F92F_4056_9C7F_506D880140E3_.wvu.PrintArea" localSheetId="8" hidden="1">'2 a) EMS Database Setup Cert'!$A$1:$I$6</definedName>
    <definedName name="Z_87DE1C7C_F92F_4056_9C7F_506D880140E3_.wvu.PrintArea" localSheetId="7" hidden="1">'2) ESB Telecoms Completion Cert'!$A$1:$I$134</definedName>
    <definedName name="Z_87DE1C7C_F92F_4056_9C7F_506D880140E3_.wvu.PrintArea" localSheetId="9" hidden="1">'3)Pre Energ. Sign&amp;Con Test Cert'!$A$1:$L$140</definedName>
    <definedName name="Z_87DE1C7C_F92F_4056_9C7F_506D880140E3_.wvu.PrintArea" localSheetId="10" hidden="1">'4) Post Ener Pre Grid Code Cert'!$A$1:$L$141</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4" hidden="1">'0) Signal List'!$A$1:$I$122</definedName>
    <definedName name="Z_8FEB7A62_C27E_4A47_904B_03FBF7DEE104_.wvu.PrintArea" localSheetId="6" hidden="1">'1b) WFPS Wiring Completion Cert'!$A$1:$I$119</definedName>
    <definedName name="Z_8FEB7A62_C27E_4A47_904B_03FBF7DEE104_.wvu.PrintArea" localSheetId="8" hidden="1">'2 a) EMS Database Setup Cert'!$A$1:$H$3</definedName>
    <definedName name="Z_8FEB7A62_C27E_4A47_904B_03FBF7DEE104_.wvu.PrintArea" localSheetId="7" hidden="1">'2) ESB Telecoms Completion Cert'!$A$1:$H$119</definedName>
    <definedName name="Z_8FEB7A62_C27E_4A47_904B_03FBF7DEE104_.wvu.PrintArea" localSheetId="9" hidden="1">'3)Pre Energ. Sign&amp;Con Test Cert'!$A$1:$I$119</definedName>
    <definedName name="Z_8FEB7A62_C27E_4A47_904B_03FBF7DEE104_.wvu.PrintArea" localSheetId="10" hidden="1">'4) Post Ener Pre Grid Code Cert'!$A$1:$I$119</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A2" i="18" l="1"/>
  <c r="H3" i="3" l="1"/>
  <c r="A94" i="10" l="1"/>
  <c r="A96" i="10"/>
  <c r="C96" i="10"/>
  <c r="C94" i="10"/>
  <c r="A70" i="9" l="1"/>
  <c r="B70" i="9"/>
  <c r="C70" i="9"/>
  <c r="D70" i="9"/>
  <c r="E70" i="9"/>
  <c r="F70" i="9"/>
  <c r="G70" i="9"/>
  <c r="H70"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4" i="8"/>
  <c r="B84" i="8"/>
  <c r="C84" i="8"/>
  <c r="D84" i="8"/>
  <c r="E84" i="8"/>
  <c r="F84" i="8"/>
  <c r="G84" i="8"/>
  <c r="H84" i="8"/>
  <c r="A85" i="8"/>
  <c r="B85" i="8"/>
  <c r="C85" i="8"/>
  <c r="D85" i="8"/>
  <c r="E85" i="8"/>
  <c r="F85" i="8"/>
  <c r="G85" i="8"/>
  <c r="H85" i="8"/>
  <c r="A70" i="8"/>
  <c r="B70" i="8"/>
  <c r="C70" i="8"/>
  <c r="D70" i="8"/>
  <c r="E70" i="8"/>
  <c r="F70" i="8"/>
  <c r="G70" i="8"/>
  <c r="H70"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E79" i="8"/>
  <c r="F79" i="8"/>
  <c r="G79" i="8"/>
  <c r="H79" i="8"/>
  <c r="A80" i="8"/>
  <c r="B80" i="8"/>
  <c r="C80" i="8"/>
  <c r="D80" i="8"/>
  <c r="E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6" i="6"/>
  <c r="B86" i="6"/>
  <c r="C86" i="6"/>
  <c r="D86" i="6"/>
  <c r="E86" i="6"/>
  <c r="F86" i="6"/>
  <c r="G86" i="6"/>
  <c r="H86" i="6"/>
  <c r="A85" i="6"/>
  <c r="B85" i="6"/>
  <c r="C85" i="6"/>
  <c r="D85" i="6"/>
  <c r="E85" i="6"/>
  <c r="F85" i="6"/>
  <c r="G85" i="6"/>
  <c r="H85" i="6"/>
  <c r="A84" i="6"/>
  <c r="B84" i="6"/>
  <c r="C84" i="6"/>
  <c r="D84" i="6"/>
  <c r="E84" i="6"/>
  <c r="F84" i="6"/>
  <c r="G84" i="6"/>
  <c r="H84" i="6"/>
  <c r="A70" i="6"/>
  <c r="B70" i="6"/>
  <c r="C70" i="6"/>
  <c r="D70" i="6"/>
  <c r="E70" i="6"/>
  <c r="F70" i="6"/>
  <c r="G70" i="6"/>
  <c r="H70"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E79" i="6"/>
  <c r="F79" i="6"/>
  <c r="G79" i="6"/>
  <c r="H79" i="6"/>
  <c r="A80" i="6"/>
  <c r="B80" i="6"/>
  <c r="C80" i="6"/>
  <c r="D80" i="6"/>
  <c r="E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77" i="5"/>
  <c r="B77" i="5"/>
  <c r="C77" i="5"/>
  <c r="D77" i="5"/>
  <c r="E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74" i="5"/>
  <c r="B74" i="5"/>
  <c r="C74" i="5"/>
  <c r="D74" i="5"/>
  <c r="E74" i="5"/>
  <c r="F74" i="5"/>
  <c r="G74" i="5"/>
  <c r="H74" i="5"/>
  <c r="I74" i="5"/>
  <c r="A75" i="5"/>
  <c r="B75" i="5"/>
  <c r="C75" i="5"/>
  <c r="D75" i="5"/>
  <c r="E75" i="5"/>
  <c r="F75" i="5"/>
  <c r="G75" i="5"/>
  <c r="H75" i="5"/>
  <c r="I75" i="5"/>
  <c r="A76" i="5"/>
  <c r="B76" i="5"/>
  <c r="C76" i="5"/>
  <c r="D76" i="5"/>
  <c r="E76" i="5"/>
  <c r="F76" i="5"/>
  <c r="G76" i="5"/>
  <c r="H76" i="5"/>
  <c r="I76" i="5"/>
  <c r="B71" i="5"/>
  <c r="A70" i="5"/>
  <c r="B70" i="5"/>
  <c r="C70" i="5"/>
  <c r="D70" i="5"/>
  <c r="E70" i="5"/>
  <c r="F70" i="5"/>
  <c r="G70" i="5"/>
  <c r="H70" i="5"/>
  <c r="I70" i="5"/>
  <c r="A71" i="5"/>
  <c r="C71" i="5"/>
  <c r="D71" i="5"/>
  <c r="E71" i="5"/>
  <c r="F71" i="5"/>
  <c r="G71" i="5"/>
  <c r="H71" i="5"/>
  <c r="I71" i="5"/>
  <c r="A72" i="5"/>
  <c r="B72" i="5"/>
  <c r="C72" i="5"/>
  <c r="D72" i="5"/>
  <c r="E72" i="5"/>
  <c r="F72" i="5"/>
  <c r="G72" i="5"/>
  <c r="H72" i="5"/>
  <c r="I72" i="5"/>
  <c r="A73" i="5"/>
  <c r="B73" i="5"/>
  <c r="C73" i="5"/>
  <c r="D73" i="5"/>
  <c r="E73" i="5"/>
  <c r="F73" i="5"/>
  <c r="G73" i="5"/>
  <c r="H73" i="5"/>
  <c r="I73" i="5"/>
  <c r="C95" i="10" l="1"/>
  <c r="C93" i="10"/>
  <c r="A95" i="10"/>
  <c r="A93" i="10"/>
  <c r="C159" i="10" l="1"/>
  <c r="B159" i="10"/>
  <c r="A159" i="10"/>
  <c r="C157" i="10"/>
  <c r="B157" i="10"/>
  <c r="A157" i="10"/>
  <c r="A45" i="5" l="1"/>
  <c r="B45" i="5"/>
  <c r="C45" i="5"/>
  <c r="D45" i="5"/>
  <c r="E45" i="5"/>
  <c r="F45" i="5"/>
  <c r="G45" i="5"/>
  <c r="H45" i="5"/>
  <c r="I45" i="5"/>
  <c r="A46" i="5"/>
  <c r="B46" i="5"/>
  <c r="C46" i="5"/>
  <c r="D46" i="5"/>
  <c r="E46" i="5"/>
  <c r="F46" i="5"/>
  <c r="G46" i="5"/>
  <c r="H46" i="5"/>
  <c r="I46" i="5"/>
  <c r="A154" i="10" l="1"/>
  <c r="B154" i="10"/>
  <c r="C154" i="10"/>
  <c r="A156" i="10"/>
  <c r="B156" i="10"/>
  <c r="C156" i="10"/>
  <c r="A34" i="10"/>
  <c r="B34" i="10"/>
  <c r="C34" i="10"/>
  <c r="A33" i="10"/>
  <c r="B33" i="10"/>
  <c r="C33" i="10"/>
  <c r="A99" i="9"/>
  <c r="B99" i="9"/>
  <c r="C99" i="9"/>
  <c r="D99" i="9"/>
  <c r="E99" i="9"/>
  <c r="F99" i="9"/>
  <c r="G99" i="9"/>
  <c r="H99" i="9"/>
  <c r="A100" i="9"/>
  <c r="B100" i="9"/>
  <c r="C100" i="9"/>
  <c r="D100" i="9"/>
  <c r="E100" i="9"/>
  <c r="F100" i="9"/>
  <c r="G100" i="9"/>
  <c r="H100" i="9"/>
  <c r="A45" i="9"/>
  <c r="B45" i="9"/>
  <c r="C45" i="9"/>
  <c r="D45" i="9"/>
  <c r="E45" i="9"/>
  <c r="F45" i="9"/>
  <c r="G45" i="9"/>
  <c r="H45" i="9"/>
  <c r="A46" i="9"/>
  <c r="B46" i="9"/>
  <c r="C46" i="9"/>
  <c r="D46" i="9"/>
  <c r="E46" i="9"/>
  <c r="F46" i="9"/>
  <c r="G46" i="9"/>
  <c r="H46" i="9"/>
  <c r="A99" i="8"/>
  <c r="B99" i="8"/>
  <c r="C99" i="8"/>
  <c r="D99" i="8"/>
  <c r="E99" i="8"/>
  <c r="F99" i="8"/>
  <c r="G99" i="8"/>
  <c r="H99" i="8"/>
  <c r="A100" i="8"/>
  <c r="B100" i="8"/>
  <c r="C100" i="8"/>
  <c r="D100" i="8"/>
  <c r="E100" i="8"/>
  <c r="F100" i="8"/>
  <c r="G100" i="8"/>
  <c r="H100" i="8"/>
  <c r="H46" i="8"/>
  <c r="G46" i="8"/>
  <c r="F46" i="8"/>
  <c r="E46" i="8"/>
  <c r="D46" i="8"/>
  <c r="C46" i="8"/>
  <c r="B46" i="8"/>
  <c r="A46" i="8"/>
  <c r="H45" i="8"/>
  <c r="G45" i="8"/>
  <c r="F45" i="8"/>
  <c r="E45" i="8"/>
  <c r="D45" i="8"/>
  <c r="C45" i="8"/>
  <c r="B45" i="8"/>
  <c r="A45" i="8"/>
  <c r="A99" i="6"/>
  <c r="B99" i="6"/>
  <c r="C99" i="6"/>
  <c r="D99" i="6"/>
  <c r="E99" i="6"/>
  <c r="F99" i="6"/>
  <c r="G99" i="6"/>
  <c r="H99" i="6"/>
  <c r="A100" i="6"/>
  <c r="B100" i="6"/>
  <c r="C100" i="6"/>
  <c r="D100" i="6"/>
  <c r="E100" i="6"/>
  <c r="F100" i="6"/>
  <c r="G100" i="6"/>
  <c r="H100" i="6"/>
  <c r="A101" i="6"/>
  <c r="B101" i="6"/>
  <c r="C101" i="6"/>
  <c r="D101" i="6"/>
  <c r="E101" i="6"/>
  <c r="F101" i="6"/>
  <c r="G101" i="6"/>
  <c r="H101" i="6"/>
  <c r="A45" i="6"/>
  <c r="B45" i="6"/>
  <c r="C45" i="6"/>
  <c r="D45" i="6"/>
  <c r="E45" i="6"/>
  <c r="F45" i="6"/>
  <c r="G45" i="6"/>
  <c r="H45" i="6"/>
  <c r="A46" i="6"/>
  <c r="B46" i="6"/>
  <c r="C46" i="6"/>
  <c r="D46" i="6"/>
  <c r="E46" i="6"/>
  <c r="F46" i="6"/>
  <c r="G46" i="6"/>
  <c r="H46" i="6"/>
  <c r="G99" i="5"/>
  <c r="H99" i="5"/>
  <c r="I99" i="5"/>
  <c r="G100" i="5"/>
  <c r="H100" i="5"/>
  <c r="I100" i="5"/>
  <c r="E99" i="5"/>
  <c r="F99" i="5"/>
  <c r="E100" i="5"/>
  <c r="F100" i="5"/>
  <c r="D100" i="5"/>
  <c r="D99" i="5"/>
  <c r="B100" i="5"/>
  <c r="B99" i="5"/>
  <c r="A100" i="5"/>
  <c r="A99" i="5"/>
  <c r="H28" i="9" l="1"/>
  <c r="G28" i="9"/>
  <c r="F28" i="9"/>
  <c r="E28" i="9"/>
  <c r="D28" i="9"/>
  <c r="C28" i="9"/>
  <c r="B28" i="9"/>
  <c r="A28" i="9"/>
  <c r="H27" i="9"/>
  <c r="G27" i="9"/>
  <c r="F27" i="9"/>
  <c r="E27" i="9"/>
  <c r="D27" i="9"/>
  <c r="C27" i="9"/>
  <c r="B27" i="9"/>
  <c r="A27" i="9"/>
  <c r="H26" i="9"/>
  <c r="G26" i="9"/>
  <c r="F26" i="9"/>
  <c r="E26" i="9"/>
  <c r="D26" i="9"/>
  <c r="C26" i="9"/>
  <c r="B26" i="9"/>
  <c r="A26" i="9"/>
  <c r="H25" i="9"/>
  <c r="G25" i="9"/>
  <c r="F25" i="9"/>
  <c r="E25" i="9"/>
  <c r="D25" i="9"/>
  <c r="C25" i="9"/>
  <c r="B25" i="9"/>
  <c r="A25" i="9"/>
  <c r="H28" i="8"/>
  <c r="G28" i="8"/>
  <c r="F28" i="8"/>
  <c r="E28" i="8"/>
  <c r="D28" i="8"/>
  <c r="C28" i="8"/>
  <c r="B28" i="8"/>
  <c r="A28" i="8"/>
  <c r="H27" i="8"/>
  <c r="G27" i="8"/>
  <c r="F27" i="8"/>
  <c r="E27" i="8"/>
  <c r="D27" i="8"/>
  <c r="C27" i="8"/>
  <c r="B27" i="8"/>
  <c r="A27" i="8"/>
  <c r="H26" i="8"/>
  <c r="G26" i="8"/>
  <c r="F26" i="8"/>
  <c r="E26" i="8"/>
  <c r="D26" i="8"/>
  <c r="C26" i="8"/>
  <c r="B26" i="8"/>
  <c r="A26" i="8"/>
  <c r="H25" i="8"/>
  <c r="G25" i="8"/>
  <c r="F25" i="8"/>
  <c r="E25" i="8"/>
  <c r="D25" i="8"/>
  <c r="C25" i="8"/>
  <c r="B25" i="8"/>
  <c r="A25" i="8"/>
  <c r="H28" i="6"/>
  <c r="G28" i="6"/>
  <c r="F28" i="6"/>
  <c r="E28" i="6"/>
  <c r="D28" i="6"/>
  <c r="C28" i="6"/>
  <c r="B28" i="6"/>
  <c r="A28" i="6"/>
  <c r="H27" i="6"/>
  <c r="G27" i="6"/>
  <c r="F27" i="6"/>
  <c r="E27" i="6"/>
  <c r="D27" i="6"/>
  <c r="C27" i="6"/>
  <c r="B27" i="6"/>
  <c r="A27" i="6"/>
  <c r="H26" i="6"/>
  <c r="G26" i="6"/>
  <c r="F26" i="6"/>
  <c r="E26" i="6"/>
  <c r="D26" i="6"/>
  <c r="C26" i="6"/>
  <c r="B26" i="6"/>
  <c r="A26" i="6"/>
  <c r="H25" i="6"/>
  <c r="G25" i="6"/>
  <c r="F25" i="6"/>
  <c r="E25" i="6"/>
  <c r="D25" i="6"/>
  <c r="C25" i="6"/>
  <c r="B25" i="6"/>
  <c r="A25" i="6"/>
  <c r="I28" i="5"/>
  <c r="H28" i="5"/>
  <c r="G28" i="5"/>
  <c r="F28" i="5"/>
  <c r="E28" i="5"/>
  <c r="D28" i="5"/>
  <c r="C28" i="5"/>
  <c r="B28" i="5"/>
  <c r="A28" i="5"/>
  <c r="I27" i="5"/>
  <c r="H27" i="5"/>
  <c r="G27" i="5"/>
  <c r="F27" i="5"/>
  <c r="E27" i="5"/>
  <c r="D27" i="5"/>
  <c r="C27" i="5"/>
  <c r="B27" i="5"/>
  <c r="A27" i="5"/>
  <c r="I26" i="5"/>
  <c r="H26" i="5"/>
  <c r="G26" i="5"/>
  <c r="F26" i="5"/>
  <c r="E26" i="5"/>
  <c r="D26" i="5"/>
  <c r="C26" i="5"/>
  <c r="B26" i="5"/>
  <c r="A26" i="5"/>
  <c r="I25" i="5"/>
  <c r="H25" i="5"/>
  <c r="G25" i="5"/>
  <c r="F25" i="5"/>
  <c r="E25" i="5"/>
  <c r="D25" i="5"/>
  <c r="C25" i="5"/>
  <c r="B25" i="5"/>
  <c r="A25" i="5"/>
  <c r="C182" i="10" l="1"/>
  <c r="C183" i="10"/>
  <c r="C184" i="10"/>
  <c r="C185" i="10"/>
  <c r="C186" i="10"/>
  <c r="C187" i="10"/>
  <c r="A2" i="4" l="1"/>
  <c r="E124" i="3" l="1"/>
  <c r="E59" i="3"/>
  <c r="E58" i="3"/>
  <c r="E53" i="3"/>
  <c r="F3" i="3" l="1"/>
  <c r="A117" i="9" l="1"/>
  <c r="B117" i="9"/>
  <c r="C117" i="9"/>
  <c r="D117" i="9"/>
  <c r="E117" i="9"/>
  <c r="F117" i="9"/>
  <c r="G117" i="9"/>
  <c r="H117" i="9"/>
  <c r="A117" i="8"/>
  <c r="B117" i="8"/>
  <c r="C117" i="8"/>
  <c r="D117" i="8"/>
  <c r="E117" i="8"/>
  <c r="F117" i="8"/>
  <c r="G117" i="8"/>
  <c r="H117" i="8"/>
  <c r="A117" i="6"/>
  <c r="B117" i="6"/>
  <c r="C117" i="6"/>
  <c r="D117" i="6"/>
  <c r="E117" i="6"/>
  <c r="F117" i="6"/>
  <c r="G117" i="6"/>
  <c r="H117" i="6"/>
  <c r="A117" i="5"/>
  <c r="B117" i="5"/>
  <c r="C117" i="5"/>
  <c r="D117" i="5"/>
  <c r="E117" i="5"/>
  <c r="F117" i="5"/>
  <c r="G117" i="5"/>
  <c r="H117" i="5"/>
  <c r="I117" i="5"/>
  <c r="A2" i="1"/>
  <c r="H16" i="4"/>
  <c r="H14" i="4"/>
  <c r="H10" i="4"/>
  <c r="A186" i="10" l="1"/>
  <c r="A184" i="10"/>
  <c r="A182" i="10"/>
  <c r="C189" i="10" l="1"/>
  <c r="C188" i="10"/>
  <c r="A188" i="10"/>
  <c r="H116" i="9"/>
  <c r="G116" i="9"/>
  <c r="F116" i="9"/>
  <c r="E116" i="9"/>
  <c r="D116" i="9"/>
  <c r="C116" i="9"/>
  <c r="B116" i="9"/>
  <c r="A116" i="9"/>
  <c r="H115" i="9"/>
  <c r="G115" i="9"/>
  <c r="F115" i="9"/>
  <c r="E115" i="9"/>
  <c r="D115" i="9"/>
  <c r="C115" i="9"/>
  <c r="B115" i="9"/>
  <c r="A115" i="9"/>
  <c r="H114" i="9"/>
  <c r="G114" i="9"/>
  <c r="F114" i="9"/>
  <c r="E114" i="9"/>
  <c r="D114" i="9"/>
  <c r="C114" i="9"/>
  <c r="B114" i="9"/>
  <c r="A114" i="9"/>
  <c r="H116" i="8"/>
  <c r="G116" i="8"/>
  <c r="F116" i="8"/>
  <c r="E116" i="8"/>
  <c r="D116" i="8"/>
  <c r="C116" i="8"/>
  <c r="B116" i="8"/>
  <c r="A116" i="8"/>
  <c r="H115" i="8"/>
  <c r="G115" i="8"/>
  <c r="F115" i="8"/>
  <c r="E115" i="8"/>
  <c r="D115" i="8"/>
  <c r="C115" i="8"/>
  <c r="B115" i="8"/>
  <c r="A115" i="8"/>
  <c r="H114" i="8"/>
  <c r="G114" i="8"/>
  <c r="F114" i="8"/>
  <c r="E114" i="8"/>
  <c r="D114" i="8"/>
  <c r="C114" i="8"/>
  <c r="B114" i="8"/>
  <c r="A114" i="8"/>
  <c r="H116" i="6"/>
  <c r="G116" i="6"/>
  <c r="F116" i="6"/>
  <c r="E116" i="6"/>
  <c r="D116" i="6"/>
  <c r="C116" i="6"/>
  <c r="B116" i="6"/>
  <c r="A116" i="6"/>
  <c r="H115" i="6"/>
  <c r="G115" i="6"/>
  <c r="F115" i="6"/>
  <c r="E115" i="6"/>
  <c r="D115" i="6"/>
  <c r="C115" i="6"/>
  <c r="B115" i="6"/>
  <c r="A115" i="6"/>
  <c r="H114" i="6"/>
  <c r="G114" i="6"/>
  <c r="F114" i="6"/>
  <c r="E114" i="6"/>
  <c r="D114" i="6"/>
  <c r="C114" i="6"/>
  <c r="B114" i="6"/>
  <c r="A114" i="6"/>
  <c r="I116" i="5"/>
  <c r="H116" i="5"/>
  <c r="G116" i="5"/>
  <c r="F116" i="5"/>
  <c r="E116" i="5"/>
  <c r="D116" i="5"/>
  <c r="C116" i="5"/>
  <c r="B116" i="5"/>
  <c r="A116" i="5"/>
  <c r="I115" i="5"/>
  <c r="H115" i="5"/>
  <c r="G115" i="5"/>
  <c r="F115" i="5"/>
  <c r="E115" i="5"/>
  <c r="D115" i="5"/>
  <c r="C115" i="5"/>
  <c r="B115" i="5"/>
  <c r="A115" i="5"/>
  <c r="I114" i="5"/>
  <c r="H114" i="5"/>
  <c r="G114" i="5"/>
  <c r="F114" i="5"/>
  <c r="E114" i="5"/>
  <c r="D114" i="5"/>
  <c r="C114" i="5"/>
  <c r="B114" i="5"/>
  <c r="A114" i="5"/>
  <c r="C141" i="10"/>
  <c r="C140" i="10"/>
  <c r="A141" i="10"/>
  <c r="A140" i="10"/>
  <c r="A84" i="10"/>
  <c r="A83" i="10"/>
  <c r="C84" i="10"/>
  <c r="C8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2" i="10"/>
  <c r="A92" i="10"/>
  <c r="C91" i="10"/>
  <c r="A91" i="10"/>
  <c r="C90" i="10"/>
  <c r="A90" i="10"/>
  <c r="C89" i="10"/>
  <c r="A89" i="10"/>
  <c r="C88" i="10"/>
  <c r="A88" i="10"/>
  <c r="C87" i="10"/>
  <c r="A87" i="10"/>
  <c r="H127" i="9"/>
  <c r="G127" i="9"/>
  <c r="F127" i="9"/>
  <c r="E127" i="9"/>
  <c r="D127" i="9"/>
  <c r="C127" i="9"/>
  <c r="B127" i="9"/>
  <c r="A127" i="9"/>
  <c r="H112" i="9"/>
  <c r="G112" i="9"/>
  <c r="F112" i="9"/>
  <c r="E112" i="9"/>
  <c r="D112" i="9"/>
  <c r="C112" i="9"/>
  <c r="B112" i="9"/>
  <c r="A112" i="9"/>
  <c r="H63" i="9"/>
  <c r="G63" i="9"/>
  <c r="F63" i="9"/>
  <c r="E63" i="9"/>
  <c r="D63" i="9"/>
  <c r="C63" i="9"/>
  <c r="B63" i="9"/>
  <c r="A63" i="9"/>
  <c r="H127" i="8"/>
  <c r="G127" i="8"/>
  <c r="F127" i="8"/>
  <c r="E127" i="8"/>
  <c r="D127" i="8"/>
  <c r="C127" i="8"/>
  <c r="B127" i="8"/>
  <c r="A127" i="8"/>
  <c r="H112" i="8"/>
  <c r="G112" i="8"/>
  <c r="F112" i="8"/>
  <c r="E112" i="8"/>
  <c r="D112" i="8"/>
  <c r="C112" i="8"/>
  <c r="B112" i="8"/>
  <c r="A112" i="8"/>
  <c r="H63" i="8"/>
  <c r="G63" i="8"/>
  <c r="F63" i="8"/>
  <c r="E63" i="8"/>
  <c r="D63" i="8"/>
  <c r="C63" i="8"/>
  <c r="B63" i="8"/>
  <c r="A63" i="8"/>
  <c r="H127" i="6"/>
  <c r="G127" i="6"/>
  <c r="F127" i="6"/>
  <c r="E127" i="6"/>
  <c r="D127" i="6"/>
  <c r="C127" i="6"/>
  <c r="B127" i="6"/>
  <c r="A127" i="6"/>
  <c r="H112" i="6"/>
  <c r="G112" i="6"/>
  <c r="F112" i="6"/>
  <c r="E112" i="6"/>
  <c r="D112" i="6"/>
  <c r="C112" i="6"/>
  <c r="B112" i="6"/>
  <c r="A112" i="6"/>
  <c r="H63" i="6"/>
  <c r="G63" i="6"/>
  <c r="F63" i="6"/>
  <c r="E63" i="6"/>
  <c r="D63" i="6"/>
  <c r="C63" i="6"/>
  <c r="B63" i="6"/>
  <c r="A63" i="6"/>
  <c r="I127" i="5"/>
  <c r="H127" i="5"/>
  <c r="G127" i="5"/>
  <c r="F127" i="5"/>
  <c r="E127" i="5"/>
  <c r="D127" i="5"/>
  <c r="C127" i="5"/>
  <c r="B127" i="5"/>
  <c r="A127" i="5"/>
  <c r="I112" i="5"/>
  <c r="H112" i="5"/>
  <c r="G112" i="5"/>
  <c r="F112" i="5"/>
  <c r="E112" i="5"/>
  <c r="D112" i="5"/>
  <c r="C112" i="5"/>
  <c r="B112" i="5"/>
  <c r="A112" i="5"/>
  <c r="I63" i="5"/>
  <c r="H63" i="5"/>
  <c r="G63" i="5"/>
  <c r="F63" i="5"/>
  <c r="E63" i="5"/>
  <c r="D63" i="5"/>
  <c r="C63" i="5"/>
  <c r="B63" i="5"/>
  <c r="A63" i="5"/>
  <c r="H64" i="9"/>
  <c r="G64" i="9"/>
  <c r="F64" i="9"/>
  <c r="E64" i="9"/>
  <c r="D64" i="9"/>
  <c r="C64" i="9"/>
  <c r="B64" i="9"/>
  <c r="A64" i="9"/>
  <c r="H62" i="9"/>
  <c r="G62" i="9"/>
  <c r="F62" i="9"/>
  <c r="E62" i="9"/>
  <c r="D62" i="9"/>
  <c r="C62" i="9"/>
  <c r="B62" i="9"/>
  <c r="A62" i="9"/>
  <c r="H61" i="9"/>
  <c r="G61" i="9"/>
  <c r="F61" i="9"/>
  <c r="D61" i="9"/>
  <c r="C61" i="9"/>
  <c r="B61" i="9"/>
  <c r="A61" i="9"/>
  <c r="H60" i="9"/>
  <c r="G60" i="9"/>
  <c r="F60" i="9"/>
  <c r="E60" i="9"/>
  <c r="D60" i="9"/>
  <c r="C60" i="9"/>
  <c r="B60" i="9"/>
  <c r="A60" i="9"/>
  <c r="C197" i="10"/>
  <c r="C196" i="10"/>
  <c r="C195" i="10"/>
  <c r="C194" i="10"/>
  <c r="C193" i="10"/>
  <c r="C192" i="10"/>
  <c r="C191" i="10"/>
  <c r="C190" i="10"/>
  <c r="A196" i="10"/>
  <c r="A194" i="10"/>
  <c r="A192" i="10"/>
  <c r="A190" i="10"/>
  <c r="C139" i="10"/>
  <c r="C138" i="10"/>
  <c r="A139" i="10"/>
  <c r="A138" i="10"/>
  <c r="C137" i="10"/>
  <c r="C136" i="10"/>
  <c r="A137" i="10"/>
  <c r="A136" i="10"/>
  <c r="A135" i="10"/>
  <c r="A134" i="10"/>
  <c r="C135" i="10"/>
  <c r="C134" i="10"/>
  <c r="C86" i="10" l="1"/>
  <c r="C85" i="10"/>
  <c r="A86" i="10"/>
  <c r="A85" i="10"/>
  <c r="C82" i="10"/>
  <c r="C81" i="10"/>
  <c r="A82" i="10"/>
  <c r="A81" i="10"/>
  <c r="A80" i="10"/>
  <c r="A79" i="10"/>
  <c r="C80" i="10"/>
  <c r="C79" i="10"/>
  <c r="C78" i="10"/>
  <c r="C77" i="10"/>
  <c r="A77" i="10"/>
  <c r="A78" i="10"/>
  <c r="A25" i="10"/>
  <c r="B25" i="10"/>
  <c r="C25" i="10"/>
  <c r="A26" i="10"/>
  <c r="B26" i="10"/>
  <c r="C26" i="10"/>
  <c r="A27" i="10"/>
  <c r="B27" i="10"/>
  <c r="C27" i="10"/>
  <c r="A28" i="10"/>
  <c r="B28" i="10"/>
  <c r="C28" i="10"/>
  <c r="A29" i="10"/>
  <c r="B29" i="10"/>
  <c r="C29" i="10"/>
  <c r="A30" i="10"/>
  <c r="B30" i="10"/>
  <c r="C30" i="10"/>
  <c r="A31" i="10"/>
  <c r="B31" i="10"/>
  <c r="C31" i="10"/>
  <c r="A32" i="10"/>
  <c r="B32" i="10"/>
  <c r="C32" i="10"/>
  <c r="H111" i="9"/>
  <c r="G111" i="9"/>
  <c r="F111" i="9"/>
  <c r="E111" i="9"/>
  <c r="D111" i="9"/>
  <c r="C111" i="9"/>
  <c r="B111" i="9"/>
  <c r="A111" i="9"/>
  <c r="H110" i="9"/>
  <c r="G110" i="9"/>
  <c r="F110" i="9"/>
  <c r="E110" i="9"/>
  <c r="D110" i="9"/>
  <c r="C110" i="9"/>
  <c r="B110" i="9"/>
  <c r="A110" i="9"/>
  <c r="H109" i="9"/>
  <c r="G109" i="9"/>
  <c r="F109" i="9"/>
  <c r="E109" i="9"/>
  <c r="D109" i="9"/>
  <c r="C109" i="9"/>
  <c r="B109" i="9"/>
  <c r="A109" i="9"/>
  <c r="H126" i="9"/>
  <c r="G126" i="9"/>
  <c r="F126" i="9"/>
  <c r="E126" i="9"/>
  <c r="D126" i="9"/>
  <c r="C126" i="9"/>
  <c r="B126" i="9"/>
  <c r="A126" i="9"/>
  <c r="H125" i="9"/>
  <c r="G125" i="9"/>
  <c r="F125" i="9"/>
  <c r="D125" i="9"/>
  <c r="C125" i="9"/>
  <c r="B125" i="9"/>
  <c r="A125" i="9"/>
  <c r="H124" i="9"/>
  <c r="G124" i="9"/>
  <c r="F124" i="9"/>
  <c r="D124" i="9"/>
  <c r="C124" i="9"/>
  <c r="B124" i="9"/>
  <c r="A124" i="9"/>
  <c r="H111" i="8"/>
  <c r="G111" i="8"/>
  <c r="F111" i="8"/>
  <c r="E111" i="8"/>
  <c r="D111" i="8"/>
  <c r="C111" i="8"/>
  <c r="B111" i="8"/>
  <c r="A111" i="8"/>
  <c r="H110" i="8"/>
  <c r="G110" i="8"/>
  <c r="F110" i="8"/>
  <c r="E110" i="8"/>
  <c r="D110" i="8"/>
  <c r="C110" i="8"/>
  <c r="B110" i="8"/>
  <c r="A110" i="8"/>
  <c r="H109" i="8"/>
  <c r="G109" i="8"/>
  <c r="F109" i="8"/>
  <c r="E109" i="8"/>
  <c r="D109" i="8"/>
  <c r="C109" i="8"/>
  <c r="B109" i="8"/>
  <c r="A109" i="8"/>
  <c r="H126" i="8"/>
  <c r="G126" i="8"/>
  <c r="F126" i="8"/>
  <c r="E126" i="8"/>
  <c r="D126" i="8"/>
  <c r="C126" i="8"/>
  <c r="B126" i="8"/>
  <c r="A126" i="8"/>
  <c r="H125" i="8"/>
  <c r="G125" i="8"/>
  <c r="F125" i="8"/>
  <c r="D125" i="8"/>
  <c r="C125" i="8"/>
  <c r="B125" i="8"/>
  <c r="A125" i="8"/>
  <c r="H124" i="8"/>
  <c r="G124" i="8"/>
  <c r="F124" i="8"/>
  <c r="D124" i="8"/>
  <c r="C124" i="8"/>
  <c r="B124" i="8"/>
  <c r="A124" i="8"/>
  <c r="H64" i="8"/>
  <c r="G64" i="8"/>
  <c r="F64" i="8"/>
  <c r="E64" i="8"/>
  <c r="D64" i="8"/>
  <c r="C64" i="8"/>
  <c r="B64" i="8"/>
  <c r="A64" i="8"/>
  <c r="H62" i="8"/>
  <c r="G62" i="8"/>
  <c r="F62" i="8"/>
  <c r="E62" i="8"/>
  <c r="D62" i="8"/>
  <c r="C62" i="8"/>
  <c r="B62" i="8"/>
  <c r="A62" i="8"/>
  <c r="H61" i="8"/>
  <c r="G61" i="8"/>
  <c r="F61" i="8"/>
  <c r="D61" i="8"/>
  <c r="C61" i="8"/>
  <c r="B61" i="8"/>
  <c r="A61" i="8"/>
  <c r="H60" i="8"/>
  <c r="G60" i="8"/>
  <c r="F60" i="8"/>
  <c r="E60" i="8"/>
  <c r="D60" i="8"/>
  <c r="C60" i="8"/>
  <c r="B60" i="8"/>
  <c r="A60" i="8"/>
  <c r="H126" i="6"/>
  <c r="G126" i="6"/>
  <c r="F126" i="6"/>
  <c r="E126" i="6"/>
  <c r="D126" i="6"/>
  <c r="C126" i="6"/>
  <c r="B126" i="6"/>
  <c r="A126" i="6"/>
  <c r="H125" i="6"/>
  <c r="G125" i="6"/>
  <c r="F125" i="6"/>
  <c r="D125" i="6"/>
  <c r="C125" i="6"/>
  <c r="B125" i="6"/>
  <c r="A125" i="6"/>
  <c r="H124" i="6"/>
  <c r="G124" i="6"/>
  <c r="F124" i="6"/>
  <c r="D124" i="6"/>
  <c r="C124" i="6"/>
  <c r="B124" i="6"/>
  <c r="A124" i="6"/>
  <c r="H111" i="6"/>
  <c r="G111" i="6"/>
  <c r="F111" i="6"/>
  <c r="E111" i="6"/>
  <c r="D111" i="6"/>
  <c r="C111" i="6"/>
  <c r="B111" i="6"/>
  <c r="A111" i="6"/>
  <c r="H110" i="6"/>
  <c r="G110" i="6"/>
  <c r="F110" i="6"/>
  <c r="E110" i="6"/>
  <c r="D110" i="6"/>
  <c r="C110" i="6"/>
  <c r="B110" i="6"/>
  <c r="A110" i="6"/>
  <c r="H109" i="6"/>
  <c r="G109" i="6"/>
  <c r="F109" i="6"/>
  <c r="E109" i="6"/>
  <c r="D109" i="6"/>
  <c r="C109" i="6"/>
  <c r="B109" i="6"/>
  <c r="A109" i="6"/>
  <c r="H64" i="6"/>
  <c r="G64" i="6"/>
  <c r="F64" i="6"/>
  <c r="E64" i="6"/>
  <c r="D64" i="6"/>
  <c r="C64" i="6"/>
  <c r="B64" i="6"/>
  <c r="A64" i="6"/>
  <c r="H62" i="6"/>
  <c r="G62" i="6"/>
  <c r="F62" i="6"/>
  <c r="E62" i="6"/>
  <c r="D62" i="6"/>
  <c r="C62" i="6"/>
  <c r="B62" i="6"/>
  <c r="A62" i="6"/>
  <c r="H61" i="6"/>
  <c r="G61" i="6"/>
  <c r="F61" i="6"/>
  <c r="D61" i="6"/>
  <c r="C61" i="6"/>
  <c r="B61" i="6"/>
  <c r="A61" i="6"/>
  <c r="H60" i="6"/>
  <c r="G60" i="6"/>
  <c r="F60" i="6"/>
  <c r="E60" i="6"/>
  <c r="D60" i="6"/>
  <c r="C60" i="6"/>
  <c r="B60" i="6"/>
  <c r="A60" i="6"/>
  <c r="I126" i="5"/>
  <c r="H126" i="5"/>
  <c r="G126" i="5"/>
  <c r="F126" i="5"/>
  <c r="E126" i="5"/>
  <c r="D126" i="5"/>
  <c r="C126" i="5"/>
  <c r="B126" i="5"/>
  <c r="A126" i="5"/>
  <c r="I125" i="5"/>
  <c r="H125" i="5"/>
  <c r="G125" i="5"/>
  <c r="F125" i="5"/>
  <c r="D125" i="5"/>
  <c r="C125" i="5"/>
  <c r="B125" i="5"/>
  <c r="A125" i="5"/>
  <c r="I124" i="5"/>
  <c r="H124" i="5"/>
  <c r="G124" i="5"/>
  <c r="F124" i="5"/>
  <c r="D124" i="5"/>
  <c r="C124" i="5"/>
  <c r="B124" i="5"/>
  <c r="A124" i="5"/>
  <c r="I111" i="5"/>
  <c r="H111" i="5"/>
  <c r="G111" i="5"/>
  <c r="F111" i="5"/>
  <c r="E111" i="5"/>
  <c r="D111" i="5"/>
  <c r="C111" i="5"/>
  <c r="B111" i="5"/>
  <c r="A111" i="5"/>
  <c r="I110" i="5"/>
  <c r="H110" i="5"/>
  <c r="G110" i="5"/>
  <c r="F110" i="5"/>
  <c r="E110" i="5"/>
  <c r="D110" i="5"/>
  <c r="C110" i="5"/>
  <c r="B110" i="5"/>
  <c r="A110" i="5"/>
  <c r="I109" i="5"/>
  <c r="H109" i="5"/>
  <c r="G109" i="5"/>
  <c r="F109" i="5"/>
  <c r="E109" i="5"/>
  <c r="D109" i="5"/>
  <c r="C109" i="5"/>
  <c r="B109" i="5"/>
  <c r="A109" i="5"/>
  <c r="I64" i="5"/>
  <c r="H64" i="5"/>
  <c r="G64" i="5"/>
  <c r="F64" i="5"/>
  <c r="E64" i="5"/>
  <c r="D64" i="5"/>
  <c r="C64" i="5"/>
  <c r="B64" i="5"/>
  <c r="A64" i="5"/>
  <c r="I62" i="5"/>
  <c r="H62" i="5"/>
  <c r="G62" i="5"/>
  <c r="F62" i="5"/>
  <c r="E62" i="5"/>
  <c r="D62" i="5"/>
  <c r="C62" i="5"/>
  <c r="B62" i="5"/>
  <c r="A62" i="5"/>
  <c r="I61" i="5"/>
  <c r="H61" i="5"/>
  <c r="G61" i="5"/>
  <c r="F61" i="5"/>
  <c r="D61" i="5"/>
  <c r="C61" i="5"/>
  <c r="B61" i="5"/>
  <c r="A61" i="5"/>
  <c r="I60" i="5"/>
  <c r="H60" i="5"/>
  <c r="G60" i="5"/>
  <c r="F60" i="5"/>
  <c r="E60" i="5"/>
  <c r="D60" i="5"/>
  <c r="C60" i="5"/>
  <c r="B60" i="5"/>
  <c r="A60" i="5"/>
  <c r="E61" i="3" l="1"/>
  <c r="E61" i="9" s="1"/>
  <c r="E125" i="3"/>
  <c r="E124" i="5" l="1"/>
  <c r="E124" i="8"/>
  <c r="E124" i="6"/>
  <c r="E124" i="9"/>
  <c r="E61" i="5"/>
  <c r="E61" i="8"/>
  <c r="E61" i="6"/>
  <c r="H104" i="9"/>
  <c r="G104" i="9"/>
  <c r="F104" i="9"/>
  <c r="E104" i="9"/>
  <c r="D104" i="9"/>
  <c r="C104" i="9"/>
  <c r="B104" i="9"/>
  <c r="A104" i="9"/>
  <c r="H103" i="9"/>
  <c r="G103" i="9"/>
  <c r="F103" i="9"/>
  <c r="E103" i="9"/>
  <c r="D103" i="9"/>
  <c r="C103" i="9"/>
  <c r="B103" i="9"/>
  <c r="A103" i="9"/>
  <c r="H104" i="8"/>
  <c r="G104" i="8"/>
  <c r="F104" i="8"/>
  <c r="E104" i="8"/>
  <c r="D104" i="8"/>
  <c r="C104" i="8"/>
  <c r="B104" i="8"/>
  <c r="A104" i="8"/>
  <c r="H103" i="8"/>
  <c r="G103" i="8"/>
  <c r="F103" i="8"/>
  <c r="E103" i="8"/>
  <c r="D103" i="8"/>
  <c r="C103" i="8"/>
  <c r="B103" i="8"/>
  <c r="A103" i="8"/>
  <c r="H104" i="6"/>
  <c r="G104" i="6"/>
  <c r="F104" i="6"/>
  <c r="E104" i="6"/>
  <c r="D104" i="6"/>
  <c r="C104" i="6"/>
  <c r="B104" i="6"/>
  <c r="A104" i="6"/>
  <c r="H103" i="6"/>
  <c r="G103" i="6"/>
  <c r="F103" i="6"/>
  <c r="E103" i="6"/>
  <c r="D103" i="6"/>
  <c r="C103" i="6"/>
  <c r="B103" i="6"/>
  <c r="A103" i="6"/>
  <c r="I104" i="5"/>
  <c r="H104" i="5"/>
  <c r="G104" i="5"/>
  <c r="F104" i="5"/>
  <c r="E104" i="5"/>
  <c r="D104" i="5"/>
  <c r="C104" i="5"/>
  <c r="B104" i="5"/>
  <c r="A104" i="5"/>
  <c r="I103" i="5"/>
  <c r="H103" i="5"/>
  <c r="G103" i="5"/>
  <c r="F103" i="5"/>
  <c r="E103" i="5"/>
  <c r="D103" i="5"/>
  <c r="C103" i="5"/>
  <c r="B103" i="5"/>
  <c r="A103" i="5"/>
  <c r="A23" i="10"/>
  <c r="B23" i="10"/>
  <c r="C23" i="10"/>
  <c r="A24" i="10"/>
  <c r="B24" i="10"/>
  <c r="C24" i="10"/>
  <c r="H36" i="9"/>
  <c r="G36" i="9"/>
  <c r="F36" i="9"/>
  <c r="E36" i="9"/>
  <c r="D36" i="9"/>
  <c r="C36" i="9"/>
  <c r="B36" i="9"/>
  <c r="A36" i="9"/>
  <c r="H35" i="9"/>
  <c r="G35" i="9"/>
  <c r="F35" i="9"/>
  <c r="E35" i="9"/>
  <c r="D35" i="9"/>
  <c r="C35" i="9"/>
  <c r="B35" i="9"/>
  <c r="A35" i="9"/>
  <c r="H36" i="8"/>
  <c r="G36" i="8"/>
  <c r="F36" i="8"/>
  <c r="E36" i="8"/>
  <c r="D36" i="8"/>
  <c r="C36" i="8"/>
  <c r="B36" i="8"/>
  <c r="A36" i="8"/>
  <c r="H35" i="8"/>
  <c r="G35" i="8"/>
  <c r="F35" i="8"/>
  <c r="E35" i="8"/>
  <c r="D35" i="8"/>
  <c r="C35" i="8"/>
  <c r="B35" i="8"/>
  <c r="A35" i="8"/>
  <c r="H36" i="6"/>
  <c r="G36" i="6"/>
  <c r="F36" i="6"/>
  <c r="E36" i="6"/>
  <c r="D36" i="6"/>
  <c r="C36" i="6"/>
  <c r="B36" i="6"/>
  <c r="A36" i="6"/>
  <c r="H35" i="6"/>
  <c r="G35" i="6"/>
  <c r="F35" i="6"/>
  <c r="E35" i="6"/>
  <c r="D35" i="6"/>
  <c r="C35" i="6"/>
  <c r="B35" i="6"/>
  <c r="A35" i="6"/>
  <c r="I36" i="5"/>
  <c r="H36" i="5"/>
  <c r="G36" i="5"/>
  <c r="F36" i="5"/>
  <c r="E36" i="5"/>
  <c r="D36" i="5"/>
  <c r="C36" i="5"/>
  <c r="B36" i="5"/>
  <c r="A36" i="5"/>
  <c r="I35" i="5"/>
  <c r="H35" i="5"/>
  <c r="G35" i="5"/>
  <c r="F35" i="5"/>
  <c r="E35" i="5"/>
  <c r="D35" i="5"/>
  <c r="C35" i="5"/>
  <c r="B35" i="5"/>
  <c r="A35" i="5"/>
  <c r="H102" i="9" l="1"/>
  <c r="G102" i="9"/>
  <c r="F102" i="9"/>
  <c r="E102" i="9"/>
  <c r="D102" i="9"/>
  <c r="C102" i="9"/>
  <c r="B102" i="9"/>
  <c r="A102" i="9"/>
  <c r="H102" i="8"/>
  <c r="G102" i="8"/>
  <c r="F102" i="8"/>
  <c r="E102" i="8"/>
  <c r="D102" i="8"/>
  <c r="C102" i="8"/>
  <c r="B102" i="8"/>
  <c r="A102" i="8"/>
  <c r="H101" i="8"/>
  <c r="G101" i="8"/>
  <c r="F101" i="8"/>
  <c r="E101" i="8"/>
  <c r="D101" i="8"/>
  <c r="C101" i="8"/>
  <c r="B101" i="8"/>
  <c r="A101" i="8"/>
  <c r="H102" i="6"/>
  <c r="G102" i="6"/>
  <c r="F102" i="6"/>
  <c r="E102" i="6"/>
  <c r="D102" i="6"/>
  <c r="C102" i="6"/>
  <c r="B102" i="6"/>
  <c r="A102" i="6"/>
  <c r="I102" i="5"/>
  <c r="H102" i="5"/>
  <c r="G102" i="5"/>
  <c r="F102" i="5"/>
  <c r="E102" i="5"/>
  <c r="D102" i="5"/>
  <c r="C102" i="5"/>
  <c r="B102" i="5"/>
  <c r="A102" i="5"/>
  <c r="I101" i="5"/>
  <c r="H101" i="5"/>
  <c r="G101" i="5"/>
  <c r="F101" i="5"/>
  <c r="E101" i="5"/>
  <c r="D101" i="5"/>
  <c r="C101" i="5"/>
  <c r="B101" i="5"/>
  <c r="A101" i="5"/>
  <c r="C20" i="10"/>
  <c r="B20" i="10"/>
  <c r="A20" i="10"/>
  <c r="C19" i="10"/>
  <c r="B19" i="10"/>
  <c r="A19" i="10"/>
  <c r="H30" i="9"/>
  <c r="G30" i="9"/>
  <c r="F30" i="9"/>
  <c r="E30" i="9"/>
  <c r="D30" i="9"/>
  <c r="C30" i="9"/>
  <c r="B30" i="9"/>
  <c r="A30" i="9"/>
  <c r="H29" i="9"/>
  <c r="G29" i="9"/>
  <c r="F29" i="9"/>
  <c r="E29" i="9"/>
  <c r="D29" i="9"/>
  <c r="C29" i="9"/>
  <c r="B29" i="9"/>
  <c r="A29" i="9"/>
  <c r="H30" i="8"/>
  <c r="G30" i="8"/>
  <c r="F30" i="8"/>
  <c r="E30" i="8"/>
  <c r="D30" i="8"/>
  <c r="C30" i="8"/>
  <c r="B30" i="8"/>
  <c r="A30" i="8"/>
  <c r="H29" i="8"/>
  <c r="G29" i="8"/>
  <c r="F29" i="8"/>
  <c r="E29" i="8"/>
  <c r="D29" i="8"/>
  <c r="C29" i="8"/>
  <c r="B29" i="8"/>
  <c r="A29" i="8"/>
  <c r="H30" i="6"/>
  <c r="G30" i="6"/>
  <c r="F30" i="6"/>
  <c r="E30" i="6"/>
  <c r="D30" i="6"/>
  <c r="C30" i="6"/>
  <c r="B30" i="6"/>
  <c r="A30" i="6"/>
  <c r="H29" i="6"/>
  <c r="G29" i="6"/>
  <c r="F29" i="6"/>
  <c r="E29" i="6"/>
  <c r="D29" i="6"/>
  <c r="C29" i="6"/>
  <c r="B29" i="6"/>
  <c r="A29" i="6"/>
  <c r="A29" i="5"/>
  <c r="B29" i="5"/>
  <c r="C29" i="5"/>
  <c r="D29" i="5"/>
  <c r="E29" i="5"/>
  <c r="F29" i="5"/>
  <c r="G29" i="5"/>
  <c r="H29" i="5"/>
  <c r="I29" i="5"/>
  <c r="A30" i="5"/>
  <c r="B30" i="5"/>
  <c r="C30" i="5"/>
  <c r="D30" i="5"/>
  <c r="E30" i="5"/>
  <c r="F30" i="5"/>
  <c r="G30" i="5"/>
  <c r="H30" i="5"/>
  <c r="I30" i="5"/>
  <c r="H130" i="8" l="1"/>
  <c r="G130" i="8"/>
  <c r="F130" i="8"/>
  <c r="E130" i="8"/>
  <c r="D130" i="8"/>
  <c r="C130" i="8"/>
  <c r="B130" i="8"/>
  <c r="A130" i="8"/>
  <c r="H129" i="8"/>
  <c r="G129" i="8"/>
  <c r="B129" i="8"/>
  <c r="A129" i="8"/>
  <c r="H128" i="8"/>
  <c r="G128" i="8"/>
  <c r="F128" i="8"/>
  <c r="E128" i="8"/>
  <c r="D128" i="8"/>
  <c r="C128" i="8"/>
  <c r="B128" i="8"/>
  <c r="A128" i="8"/>
  <c r="H123" i="8"/>
  <c r="G123" i="8"/>
  <c r="F123" i="8"/>
  <c r="D123" i="8"/>
  <c r="C123" i="8"/>
  <c r="B123" i="8"/>
  <c r="A123" i="8"/>
  <c r="H122" i="8"/>
  <c r="G122" i="8"/>
  <c r="F122" i="8"/>
  <c r="E122" i="8"/>
  <c r="D122" i="8"/>
  <c r="C122" i="8"/>
  <c r="B122" i="8"/>
  <c r="A122" i="8"/>
  <c r="H121" i="8"/>
  <c r="G121" i="8"/>
  <c r="F121" i="8"/>
  <c r="E121" i="8"/>
  <c r="D121" i="8"/>
  <c r="C121" i="8"/>
  <c r="B121" i="8"/>
  <c r="A121" i="8"/>
  <c r="H120" i="8"/>
  <c r="G120" i="8"/>
  <c r="F120" i="8"/>
  <c r="E120" i="8"/>
  <c r="D120" i="8"/>
  <c r="C120" i="8"/>
  <c r="B120" i="8"/>
  <c r="A120" i="8"/>
  <c r="H89" i="8"/>
  <c r="A119" i="8"/>
  <c r="A89" i="8"/>
  <c r="A50" i="8"/>
  <c r="G89" i="8"/>
  <c r="H50" i="8"/>
  <c r="G50" i="8"/>
  <c r="H89" i="6"/>
  <c r="A108" i="5"/>
  <c r="H93" i="8" l="1"/>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3" i="10"/>
  <c r="C132" i="10"/>
  <c r="A133" i="10"/>
  <c r="A132" i="10"/>
  <c r="A65" i="9"/>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86" i="9"/>
  <c r="B86" i="9"/>
  <c r="C86" i="9"/>
  <c r="D86" i="9"/>
  <c r="E86" i="9"/>
  <c r="F86" i="9"/>
  <c r="G86" i="9"/>
  <c r="H86" i="9"/>
  <c r="A86" i="8"/>
  <c r="B86" i="8"/>
  <c r="C86" i="8"/>
  <c r="D86" i="8"/>
  <c r="E86" i="8"/>
  <c r="F86" i="8"/>
  <c r="G86" i="8"/>
  <c r="H86" i="8"/>
  <c r="A87" i="8"/>
  <c r="B87" i="8"/>
  <c r="G87" i="8"/>
  <c r="H87" i="8"/>
  <c r="A59" i="8"/>
  <c r="B59" i="8"/>
  <c r="C59" i="8"/>
  <c r="D59" i="8"/>
  <c r="F59" i="8"/>
  <c r="G59" i="8"/>
  <c r="H59" i="8"/>
  <c r="A65" i="8"/>
  <c r="B65" i="8"/>
  <c r="C65" i="8"/>
  <c r="D65" i="8"/>
  <c r="E65" i="8"/>
  <c r="F65" i="8"/>
  <c r="G65" i="8"/>
  <c r="H65" i="8"/>
  <c r="A66" i="8"/>
  <c r="B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59" i="6"/>
  <c r="B59" i="6"/>
  <c r="C59" i="6"/>
  <c r="D59" i="6"/>
  <c r="F59" i="6"/>
  <c r="G59" i="6"/>
  <c r="H59"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51" i="6"/>
  <c r="B51" i="6"/>
  <c r="C51" i="6"/>
  <c r="D51" i="6"/>
  <c r="E51" i="6"/>
  <c r="F51" i="6"/>
  <c r="G51" i="6"/>
  <c r="H51" i="6"/>
  <c r="A52" i="6"/>
  <c r="B52" i="6"/>
  <c r="C52" i="6"/>
  <c r="D52" i="6"/>
  <c r="E52" i="6"/>
  <c r="F52" i="6"/>
  <c r="G52" i="6"/>
  <c r="H52" i="6"/>
  <c r="A53" i="6"/>
  <c r="B53" i="6"/>
  <c r="C53" i="6"/>
  <c r="D53" i="6"/>
  <c r="F53" i="6"/>
  <c r="G53" i="6"/>
  <c r="H53" i="6"/>
  <c r="A54" i="6"/>
  <c r="B54" i="6"/>
  <c r="C54" i="6"/>
  <c r="D54" i="6"/>
  <c r="F54" i="6"/>
  <c r="G54" i="6"/>
  <c r="H54" i="6"/>
  <c r="A55" i="6"/>
  <c r="B55" i="6"/>
  <c r="C55" i="6"/>
  <c r="D55" i="6"/>
  <c r="E55" i="6"/>
  <c r="F55" i="6"/>
  <c r="G55" i="6"/>
  <c r="H55" i="6"/>
  <c r="A56" i="6"/>
  <c r="B56" i="6"/>
  <c r="C56" i="6"/>
  <c r="D56" i="6"/>
  <c r="E56" i="6"/>
  <c r="F56" i="6"/>
  <c r="G56" i="6"/>
  <c r="H56" i="6"/>
  <c r="A57" i="6"/>
  <c r="B57" i="6"/>
  <c r="C57" i="6"/>
  <c r="D57" i="6"/>
  <c r="E57" i="6"/>
  <c r="F57" i="6"/>
  <c r="G57" i="6"/>
  <c r="H57" i="6"/>
  <c r="A58" i="6"/>
  <c r="B58" i="6"/>
  <c r="C58" i="6"/>
  <c r="D58" i="6"/>
  <c r="F58" i="6"/>
  <c r="G58" i="6"/>
  <c r="H58" i="6"/>
  <c r="A87" i="6"/>
  <c r="B87" i="6"/>
  <c r="G87" i="6"/>
  <c r="H87" i="6"/>
  <c r="A88" i="6"/>
  <c r="B88" i="6"/>
  <c r="C88" i="6"/>
  <c r="D88" i="6"/>
  <c r="E88" i="6"/>
  <c r="F88" i="6"/>
  <c r="G88" i="6"/>
  <c r="H88" i="6"/>
  <c r="I69" i="5"/>
  <c r="H69" i="5"/>
  <c r="G69" i="5"/>
  <c r="F69" i="5"/>
  <c r="E69" i="5"/>
  <c r="D69" i="5"/>
  <c r="C69" i="5"/>
  <c r="B69" i="5"/>
  <c r="A69" i="5"/>
  <c r="I68" i="5"/>
  <c r="H68" i="5"/>
  <c r="G68" i="5"/>
  <c r="F68" i="5"/>
  <c r="E68" i="5"/>
  <c r="D68" i="5"/>
  <c r="C68" i="5"/>
  <c r="B68" i="5"/>
  <c r="A68" i="5"/>
  <c r="I67" i="5"/>
  <c r="H67" i="5"/>
  <c r="G67" i="5"/>
  <c r="F67" i="5"/>
  <c r="E67" i="5"/>
  <c r="D67" i="5"/>
  <c r="C67" i="5"/>
  <c r="B67" i="5"/>
  <c r="A67" i="5"/>
  <c r="I66" i="5"/>
  <c r="H66" i="5"/>
  <c r="G66" i="5"/>
  <c r="F66" i="5"/>
  <c r="E66" i="5"/>
  <c r="D66" i="5"/>
  <c r="B66" i="5"/>
  <c r="A66" i="5"/>
  <c r="I65" i="5"/>
  <c r="H65" i="5"/>
  <c r="G65" i="5"/>
  <c r="F65" i="5"/>
  <c r="E65" i="5"/>
  <c r="D65" i="5"/>
  <c r="C65" i="5"/>
  <c r="B65" i="5"/>
  <c r="A65" i="5"/>
  <c r="I59" i="5"/>
  <c r="H59" i="5"/>
  <c r="G59" i="5"/>
  <c r="F59" i="5"/>
  <c r="D59" i="5"/>
  <c r="C59" i="5"/>
  <c r="B59" i="5"/>
  <c r="A59" i="5"/>
  <c r="E59" i="5"/>
  <c r="I153" i="5"/>
  <c r="I138" i="8"/>
  <c r="I134" i="8"/>
  <c r="F138" i="8"/>
  <c r="F139" i="8"/>
  <c r="F140" i="8"/>
  <c r="C31" i="7"/>
  <c r="D31" i="7"/>
  <c r="E31" i="7"/>
  <c r="B154" i="5"/>
  <c r="B155" i="5"/>
  <c r="B156" i="5"/>
  <c r="A135" i="6"/>
  <c r="C135" i="6"/>
  <c r="D135" i="6"/>
  <c r="E135" i="6"/>
  <c r="F135" i="6"/>
  <c r="G135" i="6"/>
  <c r="I134" i="9"/>
  <c r="I138" i="9"/>
  <c r="I132" i="6"/>
  <c r="E59" i="6" l="1"/>
  <c r="E59" i="8"/>
  <c r="E54" i="3"/>
  <c r="B143" i="9"/>
  <c r="C143" i="9"/>
  <c r="B144" i="9"/>
  <c r="C144" i="9"/>
  <c r="B145" i="9"/>
  <c r="C145" i="9"/>
  <c r="E54" i="6" l="1"/>
  <c r="E126" i="3"/>
  <c r="C3" i="3"/>
  <c r="B50" i="8"/>
  <c r="B89" i="8"/>
  <c r="G1" i="9"/>
  <c r="G1" i="7"/>
  <c r="G1" i="6"/>
  <c r="G1" i="5"/>
  <c r="D1" i="5"/>
  <c r="E1" i="5"/>
  <c r="E1" i="7"/>
  <c r="E1" i="9"/>
  <c r="G9" i="8"/>
  <c r="E1" i="8"/>
  <c r="I1" i="5"/>
  <c r="E1" i="6"/>
  <c r="E123" i="8"/>
  <c r="E58" i="6"/>
  <c r="E53" i="6"/>
  <c r="E125" i="5" l="1"/>
  <c r="E125" i="9"/>
  <c r="E125" i="8"/>
  <c r="E125" i="6"/>
  <c r="A130" i="9"/>
  <c r="B130" i="9"/>
  <c r="C130" i="9"/>
  <c r="D130" i="9"/>
  <c r="E130" i="9"/>
  <c r="F130" i="9"/>
  <c r="G130" i="9"/>
  <c r="H130" i="9"/>
  <c r="A122" i="9"/>
  <c r="B122" i="9"/>
  <c r="C122" i="9"/>
  <c r="D122" i="9"/>
  <c r="E122" i="9"/>
  <c r="F122" i="9"/>
  <c r="G122" i="9"/>
  <c r="H122" i="9"/>
  <c r="A123" i="9"/>
  <c r="B123" i="9"/>
  <c r="C123" i="9"/>
  <c r="D123" i="9"/>
  <c r="E123" i="9"/>
  <c r="F123" i="9"/>
  <c r="G123" i="9"/>
  <c r="H123" i="9"/>
  <c r="A128" i="9"/>
  <c r="B128" i="9"/>
  <c r="C128" i="9"/>
  <c r="D128" i="9"/>
  <c r="E128" i="9"/>
  <c r="F128" i="9"/>
  <c r="G128" i="9"/>
  <c r="H128" i="9"/>
  <c r="A129" i="9"/>
  <c r="B129" i="9"/>
  <c r="G129" i="9"/>
  <c r="H129" i="9"/>
  <c r="A120" i="9"/>
  <c r="B120" i="9"/>
  <c r="C120" i="9"/>
  <c r="D120" i="9"/>
  <c r="E120" i="9"/>
  <c r="F120" i="9"/>
  <c r="G120" i="9"/>
  <c r="H120" i="9"/>
  <c r="A121" i="9"/>
  <c r="B121" i="9"/>
  <c r="C121" i="9"/>
  <c r="D121" i="9"/>
  <c r="E121" i="9"/>
  <c r="F121" i="9"/>
  <c r="G121" i="9"/>
  <c r="H121"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2" i="9"/>
  <c r="B42" i="9"/>
  <c r="C42" i="9"/>
  <c r="D42" i="9"/>
  <c r="E42" i="9"/>
  <c r="F42" i="9"/>
  <c r="G42" i="9"/>
  <c r="H42" i="9"/>
  <c r="A43" i="9"/>
  <c r="B43" i="9"/>
  <c r="C43" i="9"/>
  <c r="D43" i="9"/>
  <c r="E43" i="9"/>
  <c r="F43" i="9"/>
  <c r="G43" i="9"/>
  <c r="H43" i="9"/>
  <c r="A44" i="9"/>
  <c r="B44" i="9"/>
  <c r="C44" i="9"/>
  <c r="D44" i="9"/>
  <c r="E44" i="9"/>
  <c r="F44" i="9"/>
  <c r="G44" i="9"/>
  <c r="H44" i="9"/>
  <c r="A47" i="9"/>
  <c r="B47" i="9"/>
  <c r="C47" i="9"/>
  <c r="D47" i="9"/>
  <c r="E47" i="9"/>
  <c r="F47" i="9"/>
  <c r="G47" i="9"/>
  <c r="H47" i="9"/>
  <c r="A48" i="9"/>
  <c r="B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87" i="9"/>
  <c r="B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G91" i="9"/>
  <c r="H91"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97" i="9"/>
  <c r="B97" i="9"/>
  <c r="C97" i="9"/>
  <c r="D97" i="9"/>
  <c r="E97" i="9"/>
  <c r="F97" i="9"/>
  <c r="G97" i="9"/>
  <c r="H97" i="9"/>
  <c r="A98" i="9"/>
  <c r="B98" i="9"/>
  <c r="C98" i="9"/>
  <c r="D98" i="9"/>
  <c r="E98" i="9"/>
  <c r="F98" i="9"/>
  <c r="G98" i="9"/>
  <c r="H98" i="9"/>
  <c r="A105" i="9"/>
  <c r="B105" i="9"/>
  <c r="C105" i="9"/>
  <c r="D105" i="9"/>
  <c r="E105" i="9"/>
  <c r="F105" i="9"/>
  <c r="G105" i="9"/>
  <c r="H105" i="9"/>
  <c r="A106" i="9"/>
  <c r="B106" i="9"/>
  <c r="C106" i="9"/>
  <c r="D106" i="9"/>
  <c r="E106" i="9"/>
  <c r="F106" i="9"/>
  <c r="G106" i="9"/>
  <c r="H106" i="9"/>
  <c r="A107" i="9"/>
  <c r="B107" i="9"/>
  <c r="C107" i="9"/>
  <c r="D107" i="9"/>
  <c r="E107" i="9"/>
  <c r="F107" i="9"/>
  <c r="G107" i="9"/>
  <c r="H107" i="9"/>
  <c r="A108" i="9"/>
  <c r="B108" i="9"/>
  <c r="C108" i="9"/>
  <c r="D108" i="9"/>
  <c r="E108" i="9"/>
  <c r="F108" i="9"/>
  <c r="G108" i="9"/>
  <c r="H108" i="9"/>
  <c r="A118" i="9"/>
  <c r="B118" i="9"/>
  <c r="G118" i="9"/>
  <c r="H118" i="9"/>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7" i="8"/>
  <c r="B47" i="8"/>
  <c r="C47" i="8"/>
  <c r="D47" i="8"/>
  <c r="E47" i="8"/>
  <c r="F47" i="8"/>
  <c r="G47" i="8"/>
  <c r="H47" i="8"/>
  <c r="A48" i="8"/>
  <c r="B48" i="8"/>
  <c r="F48" i="8"/>
  <c r="G48" i="8"/>
  <c r="H48" i="8"/>
  <c r="A49" i="8"/>
  <c r="B49" i="8"/>
  <c r="C49" i="8"/>
  <c r="D49" i="8"/>
  <c r="E49" i="8"/>
  <c r="F49" i="8"/>
  <c r="G49" i="8"/>
  <c r="H49" i="8"/>
  <c r="C50" i="8"/>
  <c r="D50" i="8"/>
  <c r="E50" i="8"/>
  <c r="F50"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88" i="8"/>
  <c r="B88" i="8"/>
  <c r="C88" i="8"/>
  <c r="D88" i="8"/>
  <c r="E88" i="8"/>
  <c r="F88" i="8"/>
  <c r="G88" i="8"/>
  <c r="H88" i="8"/>
  <c r="C89" i="8"/>
  <c r="D89" i="8"/>
  <c r="E89" i="8"/>
  <c r="F89" i="8"/>
  <c r="A91" i="8"/>
  <c r="B91" i="8"/>
  <c r="C91" i="8"/>
  <c r="G91" i="8"/>
  <c r="H91" i="8"/>
  <c r="A92" i="8"/>
  <c r="B92" i="8"/>
  <c r="C92" i="8"/>
  <c r="D92" i="8"/>
  <c r="E92" i="8"/>
  <c r="F92" i="8"/>
  <c r="G92" i="8"/>
  <c r="H92" i="8"/>
  <c r="A93" i="8"/>
  <c r="B93" i="8"/>
  <c r="C93" i="8"/>
  <c r="D93" i="8"/>
  <c r="E93" i="8"/>
  <c r="F93" i="8"/>
  <c r="G93" i="8"/>
  <c r="A94" i="8"/>
  <c r="B94" i="8"/>
  <c r="C94" i="8"/>
  <c r="D94" i="8"/>
  <c r="E94" i="8"/>
  <c r="F94" i="8"/>
  <c r="G94" i="8"/>
  <c r="H94" i="8"/>
  <c r="A95" i="8"/>
  <c r="B95" i="8"/>
  <c r="C95" i="8"/>
  <c r="D95" i="8"/>
  <c r="E95" i="8"/>
  <c r="F95" i="8"/>
  <c r="G95" i="8"/>
  <c r="H95" i="8"/>
  <c r="A96" i="8"/>
  <c r="B96" i="8"/>
  <c r="C96" i="8"/>
  <c r="D96" i="8"/>
  <c r="E96" i="8"/>
  <c r="F96" i="8"/>
  <c r="G96" i="8"/>
  <c r="H96" i="8"/>
  <c r="A97" i="8"/>
  <c r="B97" i="8"/>
  <c r="C97" i="8"/>
  <c r="D97" i="8"/>
  <c r="E97" i="8"/>
  <c r="F97" i="8"/>
  <c r="G97" i="8"/>
  <c r="H97" i="8"/>
  <c r="A98" i="8"/>
  <c r="B98" i="8"/>
  <c r="C98" i="8"/>
  <c r="D98" i="8"/>
  <c r="E98" i="8"/>
  <c r="F98" i="8"/>
  <c r="G98" i="8"/>
  <c r="H98" i="8"/>
  <c r="A105" i="8"/>
  <c r="B105" i="8"/>
  <c r="C105" i="8"/>
  <c r="D105" i="8"/>
  <c r="E105" i="8"/>
  <c r="F105" i="8"/>
  <c r="G105" i="8"/>
  <c r="H105" i="8"/>
  <c r="A106" i="8"/>
  <c r="B106" i="8"/>
  <c r="C106" i="8"/>
  <c r="D106" i="8"/>
  <c r="E106" i="8"/>
  <c r="F106" i="8"/>
  <c r="G106" i="8"/>
  <c r="H106" i="8"/>
  <c r="A107" i="8"/>
  <c r="B107" i="8"/>
  <c r="C107" i="8"/>
  <c r="D107" i="8"/>
  <c r="E107" i="8"/>
  <c r="F107" i="8"/>
  <c r="G107" i="8"/>
  <c r="H107" i="8"/>
  <c r="A108" i="8"/>
  <c r="B108" i="8"/>
  <c r="C108" i="8"/>
  <c r="D108" i="8"/>
  <c r="E108" i="8"/>
  <c r="F108" i="8"/>
  <c r="G108" i="8"/>
  <c r="H108" i="8"/>
  <c r="A118" i="8"/>
  <c r="B118" i="8"/>
  <c r="G118" i="8"/>
  <c r="H118" i="8"/>
  <c r="A120" i="6"/>
  <c r="B120" i="6"/>
  <c r="C120" i="6"/>
  <c r="D120" i="6"/>
  <c r="E120" i="6"/>
  <c r="F120" i="6"/>
  <c r="G120" i="6"/>
  <c r="H120" i="6"/>
  <c r="A121" i="6"/>
  <c r="B121" i="6"/>
  <c r="C121" i="6"/>
  <c r="D121" i="6"/>
  <c r="E121" i="6"/>
  <c r="F121" i="6"/>
  <c r="G121" i="6"/>
  <c r="H121" i="6"/>
  <c r="A122" i="6"/>
  <c r="B122" i="6"/>
  <c r="C122" i="6"/>
  <c r="D122" i="6"/>
  <c r="E122" i="6"/>
  <c r="F122" i="6"/>
  <c r="G122" i="6"/>
  <c r="H122" i="6"/>
  <c r="A123" i="6"/>
  <c r="B123" i="6"/>
  <c r="C123" i="6"/>
  <c r="D123" i="6"/>
  <c r="E123" i="6"/>
  <c r="F123" i="6"/>
  <c r="G123" i="6"/>
  <c r="H123" i="6"/>
  <c r="A128" i="6"/>
  <c r="B128" i="6"/>
  <c r="C128" i="6"/>
  <c r="D128" i="6"/>
  <c r="E128" i="6"/>
  <c r="F128" i="6"/>
  <c r="G128" i="6"/>
  <c r="H128" i="6"/>
  <c r="A129" i="6"/>
  <c r="B129" i="6"/>
  <c r="G129" i="6"/>
  <c r="H129" i="6"/>
  <c r="A130" i="6"/>
  <c r="B130" i="6"/>
  <c r="C130" i="6"/>
  <c r="D130" i="6"/>
  <c r="E130" i="6"/>
  <c r="F130" i="6"/>
  <c r="G130" i="6"/>
  <c r="H130"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31" i="6"/>
  <c r="B31" i="6"/>
  <c r="C31" i="6"/>
  <c r="D31" i="6"/>
  <c r="E31" i="6"/>
  <c r="F31" i="6"/>
  <c r="G31" i="6"/>
  <c r="H31" i="6"/>
  <c r="A32" i="6"/>
  <c r="B32" i="6"/>
  <c r="C32" i="6"/>
  <c r="D32" i="6"/>
  <c r="E32" i="6"/>
  <c r="F32" i="6"/>
  <c r="G32" i="6"/>
  <c r="H32" i="6"/>
  <c r="A33" i="6"/>
  <c r="B33" i="6"/>
  <c r="C33" i="6"/>
  <c r="D33" i="6"/>
  <c r="E33" i="6"/>
  <c r="F33" i="6"/>
  <c r="G33" i="6"/>
  <c r="H33" i="6"/>
  <c r="A34" i="6"/>
  <c r="B34" i="6"/>
  <c r="C34" i="6"/>
  <c r="D34" i="6"/>
  <c r="E34" i="6"/>
  <c r="F34" i="6"/>
  <c r="G34" i="6"/>
  <c r="H34"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2" i="6"/>
  <c r="B42" i="6"/>
  <c r="C42" i="6"/>
  <c r="D42" i="6"/>
  <c r="E42" i="6"/>
  <c r="F42" i="6"/>
  <c r="G42" i="6"/>
  <c r="H42" i="6"/>
  <c r="A43" i="6"/>
  <c r="B43" i="6"/>
  <c r="C43" i="6"/>
  <c r="D43" i="6"/>
  <c r="E43" i="6"/>
  <c r="F43" i="6"/>
  <c r="G43" i="6"/>
  <c r="H43" i="6"/>
  <c r="A44" i="6"/>
  <c r="B44" i="6"/>
  <c r="C44" i="6"/>
  <c r="D44" i="6"/>
  <c r="E44" i="6"/>
  <c r="F44" i="6"/>
  <c r="G44" i="6"/>
  <c r="H44" i="6"/>
  <c r="A47" i="6"/>
  <c r="B47" i="6"/>
  <c r="C47" i="6"/>
  <c r="D47" i="6"/>
  <c r="E47" i="6"/>
  <c r="F47" i="6"/>
  <c r="G47" i="6"/>
  <c r="H47" i="6"/>
  <c r="A48" i="6"/>
  <c r="B48" i="6"/>
  <c r="F48" i="6"/>
  <c r="G48" i="6"/>
  <c r="H48" i="6"/>
  <c r="A49" i="6"/>
  <c r="B49" i="6"/>
  <c r="C49" i="6"/>
  <c r="D49" i="6"/>
  <c r="E49" i="6"/>
  <c r="F49" i="6"/>
  <c r="G49" i="6"/>
  <c r="H49" i="6"/>
  <c r="A50" i="6"/>
  <c r="B50" i="6"/>
  <c r="C50" i="6"/>
  <c r="D50" i="6"/>
  <c r="E50" i="6"/>
  <c r="F50" i="6"/>
  <c r="G50" i="6"/>
  <c r="H50" i="6"/>
  <c r="A89" i="6"/>
  <c r="B89" i="6"/>
  <c r="C89" i="6"/>
  <c r="D89" i="6"/>
  <c r="E89" i="6"/>
  <c r="F89" i="6"/>
  <c r="G89" i="6"/>
  <c r="A90" i="6"/>
  <c r="B90" i="6"/>
  <c r="C90" i="6"/>
  <c r="D90" i="6"/>
  <c r="E90" i="6"/>
  <c r="F90" i="6"/>
  <c r="G90" i="6"/>
  <c r="H90" i="6"/>
  <c r="A91" i="6"/>
  <c r="B91" i="6"/>
  <c r="C91" i="6"/>
  <c r="G91" i="6"/>
  <c r="H91"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97" i="6"/>
  <c r="B97" i="6"/>
  <c r="C97" i="6"/>
  <c r="D97" i="6"/>
  <c r="E97" i="6"/>
  <c r="F97" i="6"/>
  <c r="G97" i="6"/>
  <c r="H97" i="6"/>
  <c r="A98" i="6"/>
  <c r="B98" i="6"/>
  <c r="C98" i="6"/>
  <c r="D98" i="6"/>
  <c r="E98" i="6"/>
  <c r="F98" i="6"/>
  <c r="G98" i="6"/>
  <c r="H98" i="6"/>
  <c r="A105" i="6"/>
  <c r="B105" i="6"/>
  <c r="C105" i="6"/>
  <c r="D105" i="6"/>
  <c r="E105" i="6"/>
  <c r="F105" i="6"/>
  <c r="G105" i="6"/>
  <c r="H105" i="6"/>
  <c r="A106" i="6"/>
  <c r="B106" i="6"/>
  <c r="C106" i="6"/>
  <c r="D106" i="6"/>
  <c r="E106" i="6"/>
  <c r="F106" i="6"/>
  <c r="G106" i="6"/>
  <c r="H106" i="6"/>
  <c r="A107" i="6"/>
  <c r="B107" i="6"/>
  <c r="C107" i="6"/>
  <c r="D107" i="6"/>
  <c r="E107" i="6"/>
  <c r="F107" i="6"/>
  <c r="G107" i="6"/>
  <c r="H107" i="6"/>
  <c r="A108" i="6"/>
  <c r="B108" i="6"/>
  <c r="C108" i="6"/>
  <c r="D108" i="6"/>
  <c r="E108" i="6"/>
  <c r="F108" i="6"/>
  <c r="G108" i="6"/>
  <c r="H108" i="6"/>
  <c r="A118" i="6"/>
  <c r="B118" i="6"/>
  <c r="G118" i="6"/>
  <c r="H118" i="6"/>
  <c r="A128" i="5"/>
  <c r="B128" i="5"/>
  <c r="C128" i="5"/>
  <c r="D128" i="5"/>
  <c r="E128" i="5"/>
  <c r="F128" i="5"/>
  <c r="G128" i="5"/>
  <c r="H128" i="5"/>
  <c r="I128" i="5"/>
  <c r="A129" i="5"/>
  <c r="B129" i="5"/>
  <c r="F129" i="5"/>
  <c r="G129" i="5"/>
  <c r="H129" i="5"/>
  <c r="I129" i="5"/>
  <c r="A131" i="5"/>
  <c r="B131" i="5"/>
  <c r="C131" i="5"/>
  <c r="D131" i="5"/>
  <c r="E131" i="5"/>
  <c r="F131" i="5"/>
  <c r="G131" i="5"/>
  <c r="H131" i="5"/>
  <c r="I131" i="5"/>
  <c r="A120" i="5"/>
  <c r="B120" i="5"/>
  <c r="C120" i="5"/>
  <c r="D120" i="5"/>
  <c r="E120" i="5"/>
  <c r="F120" i="5"/>
  <c r="G120" i="5"/>
  <c r="H120" i="5"/>
  <c r="I120" i="5"/>
  <c r="A121" i="5"/>
  <c r="B121" i="5"/>
  <c r="C121" i="5"/>
  <c r="D121" i="5"/>
  <c r="E121" i="5"/>
  <c r="F121" i="5"/>
  <c r="G121" i="5"/>
  <c r="H121" i="5"/>
  <c r="I121" i="5"/>
  <c r="A122" i="5"/>
  <c r="B122" i="5"/>
  <c r="C122" i="5"/>
  <c r="D122" i="5"/>
  <c r="E122" i="5"/>
  <c r="F122" i="5"/>
  <c r="G122" i="5"/>
  <c r="H122" i="5"/>
  <c r="I122" i="5"/>
  <c r="A123" i="5"/>
  <c r="B123" i="5"/>
  <c r="C123" i="5"/>
  <c r="D123" i="5"/>
  <c r="E123" i="5"/>
  <c r="F123" i="5"/>
  <c r="G123" i="5"/>
  <c r="H123" i="5"/>
  <c r="I123"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31" i="5"/>
  <c r="B31" i="5"/>
  <c r="C31" i="5"/>
  <c r="D31" i="5"/>
  <c r="E31" i="5"/>
  <c r="F31" i="5"/>
  <c r="G31" i="5"/>
  <c r="H31" i="5"/>
  <c r="I31" i="5"/>
  <c r="A32" i="5"/>
  <c r="B32" i="5"/>
  <c r="C32" i="5"/>
  <c r="D32" i="5"/>
  <c r="E32" i="5"/>
  <c r="F32" i="5"/>
  <c r="G32" i="5"/>
  <c r="H32" i="5"/>
  <c r="I32" i="5"/>
  <c r="A33" i="5"/>
  <c r="B33" i="5"/>
  <c r="C33" i="5"/>
  <c r="D33" i="5"/>
  <c r="E33" i="5"/>
  <c r="F33" i="5"/>
  <c r="G33" i="5"/>
  <c r="H33" i="5"/>
  <c r="I33" i="5"/>
  <c r="A34" i="5"/>
  <c r="B34" i="5"/>
  <c r="C34" i="5"/>
  <c r="D34" i="5"/>
  <c r="E34" i="5"/>
  <c r="F34" i="5"/>
  <c r="G34" i="5"/>
  <c r="H34" i="5"/>
  <c r="I34"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2" i="5"/>
  <c r="B42" i="5"/>
  <c r="C42" i="5"/>
  <c r="D42" i="5"/>
  <c r="E42" i="5"/>
  <c r="F42" i="5"/>
  <c r="G42" i="5"/>
  <c r="H42" i="5"/>
  <c r="I42" i="5"/>
  <c r="A43" i="5"/>
  <c r="B43" i="5"/>
  <c r="C43" i="5"/>
  <c r="D43" i="5"/>
  <c r="E43" i="5"/>
  <c r="F43" i="5"/>
  <c r="G43" i="5"/>
  <c r="H43" i="5"/>
  <c r="I43" i="5"/>
  <c r="A44" i="5"/>
  <c r="B44" i="5"/>
  <c r="C44" i="5"/>
  <c r="D44" i="5"/>
  <c r="E44" i="5"/>
  <c r="F44" i="5"/>
  <c r="G44" i="5"/>
  <c r="H44" i="5"/>
  <c r="I44" i="5"/>
  <c r="A47" i="5"/>
  <c r="B47" i="5"/>
  <c r="C47" i="5"/>
  <c r="D47" i="5"/>
  <c r="E47" i="5"/>
  <c r="F47" i="5"/>
  <c r="G47" i="5"/>
  <c r="H47" i="5"/>
  <c r="I47" i="5"/>
  <c r="A48" i="5"/>
  <c r="B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55" i="5"/>
  <c r="B55" i="5"/>
  <c r="C55" i="5"/>
  <c r="D55" i="5"/>
  <c r="E55" i="5"/>
  <c r="F55" i="5"/>
  <c r="G55" i="5"/>
  <c r="H55" i="5"/>
  <c r="I55" i="5"/>
  <c r="A56" i="5"/>
  <c r="B56" i="5"/>
  <c r="C56" i="5"/>
  <c r="D56" i="5"/>
  <c r="E56" i="5"/>
  <c r="F56" i="5"/>
  <c r="G56" i="5"/>
  <c r="H56" i="5"/>
  <c r="I56" i="5"/>
  <c r="A57" i="5"/>
  <c r="B57" i="5"/>
  <c r="C57" i="5"/>
  <c r="D57" i="5"/>
  <c r="E57" i="5"/>
  <c r="F57" i="5"/>
  <c r="G57" i="5"/>
  <c r="H57" i="5"/>
  <c r="I57" i="5"/>
  <c r="A58" i="5"/>
  <c r="B58" i="5"/>
  <c r="C58" i="5"/>
  <c r="D58" i="5"/>
  <c r="E58" i="5"/>
  <c r="F58" i="5"/>
  <c r="G58" i="5"/>
  <c r="H58" i="5"/>
  <c r="I58" i="5"/>
  <c r="A87" i="5"/>
  <c r="B87" i="5"/>
  <c r="F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96" i="5"/>
  <c r="B96" i="5"/>
  <c r="C96" i="5"/>
  <c r="D96" i="5"/>
  <c r="E96" i="5"/>
  <c r="F96" i="5"/>
  <c r="G96" i="5"/>
  <c r="H96" i="5"/>
  <c r="I96" i="5"/>
  <c r="A97" i="5"/>
  <c r="B97" i="5"/>
  <c r="C97" i="5"/>
  <c r="D97" i="5"/>
  <c r="E97" i="5"/>
  <c r="F97" i="5"/>
  <c r="G97" i="5"/>
  <c r="H97" i="5"/>
  <c r="I97" i="5"/>
  <c r="A98" i="5"/>
  <c r="B98" i="5"/>
  <c r="C98" i="5"/>
  <c r="D98" i="5"/>
  <c r="E98" i="5"/>
  <c r="F98" i="5"/>
  <c r="G98" i="5"/>
  <c r="H98" i="5"/>
  <c r="I98" i="5"/>
  <c r="A105" i="5"/>
  <c r="B105" i="5"/>
  <c r="C105" i="5"/>
  <c r="D105" i="5"/>
  <c r="E105" i="5"/>
  <c r="F105" i="5"/>
  <c r="G105" i="5"/>
  <c r="H105" i="5"/>
  <c r="I105" i="5"/>
  <c r="A106" i="5"/>
  <c r="B106" i="5"/>
  <c r="C106" i="5"/>
  <c r="D106" i="5"/>
  <c r="E106" i="5"/>
  <c r="F106" i="5"/>
  <c r="G106" i="5"/>
  <c r="H106" i="5"/>
  <c r="I106" i="5"/>
  <c r="A107" i="5"/>
  <c r="B107" i="5"/>
  <c r="C107" i="5"/>
  <c r="D107" i="5"/>
  <c r="E107" i="5"/>
  <c r="F107" i="5"/>
  <c r="G107" i="5"/>
  <c r="H107" i="5"/>
  <c r="I107" i="5"/>
  <c r="B108" i="5"/>
  <c r="C108" i="5"/>
  <c r="D108" i="5"/>
  <c r="E108" i="5"/>
  <c r="F108" i="5"/>
  <c r="G108" i="5"/>
  <c r="H108" i="5"/>
  <c r="I108" i="5"/>
  <c r="A118" i="5"/>
  <c r="B118" i="5"/>
  <c r="G118" i="5"/>
  <c r="H118" i="5"/>
  <c r="I118" i="5"/>
  <c r="B12" i="5"/>
  <c r="B11" i="9"/>
  <c r="B10" i="5"/>
  <c r="I4" i="5"/>
  <c r="I5" i="5"/>
  <c r="I6" i="5"/>
  <c r="I8" i="5"/>
  <c r="I9" i="5"/>
  <c r="I143" i="5"/>
  <c r="I144" i="5"/>
  <c r="I145" i="5"/>
  <c r="I146" i="5"/>
  <c r="I147" i="5"/>
  <c r="I148" i="5"/>
  <c r="I149" i="5"/>
  <c r="I150" i="5"/>
  <c r="I151" i="5"/>
  <c r="I152" i="5"/>
  <c r="I156" i="5"/>
  <c r="I157" i="5"/>
  <c r="I158" i="5"/>
  <c r="I159" i="5"/>
  <c r="I160" i="5"/>
  <c r="I161" i="5"/>
  <c r="A2" i="5"/>
  <c r="A7" i="10"/>
  <c r="A8" i="10"/>
  <c r="A9" i="10"/>
  <c r="A10" i="10"/>
  <c r="H161" i="9"/>
  <c r="G161" i="9"/>
  <c r="F161" i="9"/>
  <c r="E161" i="9"/>
  <c r="D161" i="9"/>
  <c r="C161" i="9"/>
  <c r="B161" i="9"/>
  <c r="A161" i="9"/>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C146" i="9"/>
  <c r="B146" i="9"/>
  <c r="A146" i="9"/>
  <c r="H145" i="9"/>
  <c r="G145" i="9"/>
  <c r="F145" i="9"/>
  <c r="E145" i="9"/>
  <c r="D145" i="9"/>
  <c r="A145" i="9"/>
  <c r="H144" i="9"/>
  <c r="G144" i="9"/>
  <c r="F144" i="9"/>
  <c r="E144" i="9"/>
  <c r="D144" i="9"/>
  <c r="A144" i="9"/>
  <c r="H143" i="9"/>
  <c r="G143" i="9"/>
  <c r="F143" i="9"/>
  <c r="E143" i="9"/>
  <c r="D143" i="9"/>
  <c r="A143" i="9"/>
  <c r="H142" i="9"/>
  <c r="G142" i="9"/>
  <c r="F142" i="9"/>
  <c r="E142" i="9"/>
  <c r="D142" i="9"/>
  <c r="C142" i="9"/>
  <c r="B142" i="9"/>
  <c r="A142" i="9"/>
  <c r="F141" i="9"/>
  <c r="A141" i="9"/>
  <c r="F140" i="9"/>
  <c r="A140" i="9"/>
  <c r="F138" i="9"/>
  <c r="A138" i="9"/>
  <c r="F137" i="9"/>
  <c r="A137" i="9"/>
  <c r="F136" i="9"/>
  <c r="A136" i="9"/>
  <c r="F135" i="9"/>
  <c r="A135" i="9"/>
  <c r="F134" i="9"/>
  <c r="A134" i="9"/>
  <c r="F133" i="9"/>
  <c r="A133"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H149" i="8"/>
  <c r="G149" i="8"/>
  <c r="F149" i="8"/>
  <c r="E149" i="8"/>
  <c r="D149" i="8"/>
  <c r="C149" i="8"/>
  <c r="B149" i="8"/>
  <c r="A149" i="8"/>
  <c r="H148" i="8"/>
  <c r="G148" i="8"/>
  <c r="F148" i="8"/>
  <c r="E148" i="8"/>
  <c r="D148" i="8"/>
  <c r="C148" i="8"/>
  <c r="B148" i="8"/>
  <c r="A148" i="8"/>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A140" i="8"/>
  <c r="A139" i="8"/>
  <c r="A138" i="8"/>
  <c r="F137" i="8"/>
  <c r="A137" i="8"/>
  <c r="F136" i="8"/>
  <c r="A136" i="8"/>
  <c r="F135" i="8"/>
  <c r="A135" i="8"/>
  <c r="F134" i="8"/>
  <c r="A134" i="8"/>
  <c r="F133" i="8"/>
  <c r="A133" i="8"/>
  <c r="F132" i="8"/>
  <c r="A132" i="8"/>
  <c r="F131" i="8"/>
  <c r="E131" i="8"/>
  <c r="D131" i="8"/>
  <c r="C131" i="8"/>
  <c r="B131" i="8"/>
  <c r="A131"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61" i="5"/>
  <c r="G161" i="5"/>
  <c r="F161" i="5"/>
  <c r="E161" i="5"/>
  <c r="D161" i="5"/>
  <c r="C161" i="5"/>
  <c r="B161" i="5"/>
  <c r="A161" i="5"/>
  <c r="H160" i="5"/>
  <c r="G160" i="5"/>
  <c r="F160" i="5"/>
  <c r="E160" i="5"/>
  <c r="D160" i="5"/>
  <c r="C160" i="5"/>
  <c r="B160" i="5"/>
  <c r="A160" i="5"/>
  <c r="H159" i="5"/>
  <c r="G159" i="5"/>
  <c r="F159" i="5"/>
  <c r="E159" i="5"/>
  <c r="D159" i="5"/>
  <c r="C159" i="5"/>
  <c r="B159" i="5"/>
  <c r="A159" i="5"/>
  <c r="H158" i="5"/>
  <c r="G158" i="5"/>
  <c r="F158" i="5"/>
  <c r="E158" i="5"/>
  <c r="D158" i="5"/>
  <c r="C158" i="5"/>
  <c r="B158" i="5"/>
  <c r="A158" i="5"/>
  <c r="H157" i="5"/>
  <c r="G157" i="5"/>
  <c r="F157" i="5"/>
  <c r="E157" i="5"/>
  <c r="D157" i="5"/>
  <c r="C157" i="5"/>
  <c r="B157" i="5"/>
  <c r="A157" i="5"/>
  <c r="H156" i="5"/>
  <c r="G156" i="5"/>
  <c r="F156" i="5"/>
  <c r="E156" i="5"/>
  <c r="D156" i="5"/>
  <c r="C156" i="5"/>
  <c r="A156" i="5"/>
  <c r="G155" i="5"/>
  <c r="F155" i="5"/>
  <c r="E155" i="5"/>
  <c r="D155" i="5"/>
  <c r="C155" i="5"/>
  <c r="A155" i="5"/>
  <c r="G154" i="5"/>
  <c r="F154" i="5"/>
  <c r="E154" i="5"/>
  <c r="D154" i="5"/>
  <c r="C154" i="5"/>
  <c r="A154" i="5"/>
  <c r="G153" i="5"/>
  <c r="F153" i="5"/>
  <c r="E153" i="5"/>
  <c r="H152" i="5"/>
  <c r="G152" i="5"/>
  <c r="F152" i="5"/>
  <c r="E152" i="5"/>
  <c r="D152" i="5"/>
  <c r="C152" i="5"/>
  <c r="B152" i="5"/>
  <c r="A152" i="5"/>
  <c r="H151" i="5"/>
  <c r="H150" i="5"/>
  <c r="H149" i="5"/>
  <c r="H148" i="5"/>
  <c r="H147" i="5"/>
  <c r="H146" i="5"/>
  <c r="H145" i="5"/>
  <c r="H144" i="5"/>
  <c r="H143" i="5"/>
  <c r="H142" i="5"/>
  <c r="H141" i="5"/>
  <c r="H140" i="5"/>
  <c r="H139" i="5"/>
  <c r="H138" i="5"/>
  <c r="H137" i="5"/>
  <c r="H136" i="5"/>
  <c r="H135"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A142" i="6"/>
  <c r="H141" i="6"/>
  <c r="G141" i="6"/>
  <c r="F141" i="6"/>
  <c r="E141" i="6"/>
  <c r="D141" i="6"/>
  <c r="C141" i="6"/>
  <c r="A141" i="6"/>
  <c r="H140" i="6"/>
  <c r="G140" i="6"/>
  <c r="F140" i="6"/>
  <c r="E140" i="6"/>
  <c r="D140" i="6"/>
  <c r="C140" i="6"/>
  <c r="A140" i="6"/>
  <c r="H139" i="6"/>
  <c r="G139" i="6"/>
  <c r="F139" i="6"/>
  <c r="E139" i="6"/>
  <c r="D139" i="6"/>
  <c r="C139" i="6"/>
  <c r="B139" i="6"/>
  <c r="A139" i="6"/>
  <c r="H135"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53" i="10"/>
  <c r="C151" i="10"/>
  <c r="C150" i="10"/>
  <c r="C148" i="10"/>
  <c r="C147" i="10"/>
  <c r="C145" i="10"/>
  <c r="B153" i="10"/>
  <c r="B151" i="10"/>
  <c r="B150" i="10"/>
  <c r="B148" i="10"/>
  <c r="B147" i="10"/>
  <c r="B145" i="10"/>
  <c r="A153" i="10"/>
  <c r="A151" i="10"/>
  <c r="A150" i="10"/>
  <c r="A148" i="10"/>
  <c r="A147" i="10"/>
  <c r="A145" i="10"/>
  <c r="C76" i="10"/>
  <c r="C75" i="10"/>
  <c r="C74" i="10"/>
  <c r="C73" i="10"/>
  <c r="C72" i="10"/>
  <c r="C71" i="10"/>
  <c r="C70" i="10"/>
  <c r="C69" i="10"/>
  <c r="C68" i="10"/>
  <c r="C67" i="10"/>
  <c r="A76" i="10"/>
  <c r="A75" i="10"/>
  <c r="A74" i="10"/>
  <c r="A73" i="10"/>
  <c r="A72" i="10"/>
  <c r="A71" i="10"/>
  <c r="A70" i="10"/>
  <c r="A69" i="10"/>
  <c r="A68" i="10"/>
  <c r="A67" i="10"/>
  <c r="C10" i="10"/>
  <c r="C9" i="10"/>
  <c r="C8" i="10"/>
  <c r="C7" i="10"/>
  <c r="C6" i="10"/>
  <c r="C5" i="10"/>
  <c r="C4" i="10"/>
  <c r="C3"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MacManus, Colm</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E53" authorId="0">
      <text>
        <r>
          <rPr>
            <sz val="8"/>
            <color indexed="81"/>
            <rFont val="Tahoma"/>
            <family val="2"/>
          </rPr>
          <t xml:space="preserve"> +/-125%</t>
        </r>
      </text>
    </comment>
    <comment ref="E55" authorId="2">
      <text>
        <r>
          <rPr>
            <sz val="8"/>
            <color indexed="81"/>
            <rFont val="Tahoma"/>
            <family val="2"/>
          </rPr>
          <t xml:space="preserve">110kV: 0 to 132 kV
38kV: 0 to 45.6 kV
20kV: 0 to 24 kV
</t>
        </r>
      </text>
    </comment>
    <comment ref="E58" authorId="0">
      <text>
        <r>
          <rPr>
            <sz val="8"/>
            <color indexed="81"/>
            <rFont val="Tahoma"/>
            <family val="2"/>
          </rPr>
          <t xml:space="preserve">0-120%
</t>
        </r>
      </text>
    </comment>
    <comment ref="E59" authorId="0">
      <text>
        <r>
          <rPr>
            <sz val="8"/>
            <color indexed="81"/>
            <rFont val="Tahoma"/>
            <family val="2"/>
          </rPr>
          <t>0-120%</t>
        </r>
      </text>
    </comment>
    <comment ref="E60" authorId="2">
      <text>
        <r>
          <rPr>
            <sz val="8"/>
            <color indexed="81"/>
            <rFont val="Tahoma"/>
            <family val="2"/>
          </rPr>
          <t xml:space="preserve">110kV: 99 to 132 kV
38kV: 34.2 to 45.6 kV
20kV: 18 to 24 kV
</t>
        </r>
      </text>
    </comment>
    <comment ref="E64" authorId="3">
      <text>
        <r>
          <rPr>
            <b/>
            <sz val="9"/>
            <color indexed="81"/>
            <rFont val="Tahoma"/>
            <family val="2"/>
          </rPr>
          <t>Ensure tap range starts at 1:</t>
        </r>
        <r>
          <rPr>
            <sz val="9"/>
            <color indexed="81"/>
            <rFont val="Tahoma"/>
            <family val="2"/>
          </rPr>
          <t xml:space="preserve">
-13 to +13 should be 1 to 27
-13 to +7 should be 1 to 21</t>
        </r>
      </text>
    </comment>
    <comment ref="E124"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6"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1" authorId="0">
      <text>
        <r>
          <rPr>
            <b/>
            <sz val="8"/>
            <color indexed="81"/>
            <rFont val="Tahoma"/>
            <family val="2"/>
          </rPr>
          <t>Administrator:</t>
        </r>
        <r>
          <rPr>
            <sz val="8"/>
            <color indexed="81"/>
            <rFont val="Tahoma"/>
            <family val="2"/>
          </rPr>
          <t xml:space="preserve">
There is a gap between the off / on commands for command negative</t>
        </r>
      </text>
    </comment>
    <comment ref="D144"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<sst xmlns="http://schemas.openxmlformats.org/spreadsheetml/2006/main" count="1541" uniqueCount="705">
  <si>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</si>
  <si>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</si>
  <si>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</si>
  <si>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</si>
  <si>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</si>
  <si>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</si>
  <si>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</si>
  <si>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</si>
  <si>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</si>
  <si>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</si>
  <si>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</si>
  <si>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</si>
  <si>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</si>
  <si>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</si>
  <si>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</si>
  <si>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</si>
  <si>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</si>
  <si>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</si>
  <si>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</si>
  <si>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</si>
  <si>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</si>
  <si>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</si>
  <si>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</si>
  <si>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</si>
  <si>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</si>
  <si>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</si>
  <si>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</si>
  <si>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</si>
  <si>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</si>
  <si>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</si>
  <si>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</si>
  <si>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</si>
  <si>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</si>
  <si>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</si>
  <si>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</si>
  <si>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</si>
  <si>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</si>
  <si>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</si>
  <si>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</si>
  <si>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</si>
  <si>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</si>
  <si>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</si>
  <si>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</si>
  <si>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</si>
  <si>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</si>
  <si>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</si>
  <si>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</si>
  <si>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</si>
  <si>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</si>
  <si>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</si>
  <si>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</si>
  <si>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</si>
  <si>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</si>
  <si>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</si>
  <si>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</si>
  <si>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</si>
  <si>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</si>
  <si>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</si>
  <si>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</si>
  <si>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</si>
  <si>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</si>
  <si>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</si>
  <si>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</si>
  <si>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</si>
  <si>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</si>
  <si>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</si>
  <si>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</si>
  <si>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</si>
  <si>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</si>
  <si>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</si>
  <si>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</si>
  <si>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</si>
  <si>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</si>
  <si>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</si>
  <si>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</si>
  <si>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</si>
  <si>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</si>
  <si>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</si>
  <si>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</si>
  <si>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</si>
  <si>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</si>
  <si>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</si>
  <si>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</si>
  <si>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</si>
  <si>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</si>
  <si>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</si>
  <si>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</si>
  <si>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</si>
  <si>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</si>
  <si>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</si>
  <si>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</si>
  <si>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</si>
  <si>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</si>
  <si>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</si>
  <si>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</si>
  <si>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</si>
  <si>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</si>
  <si>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</si>
  <si>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</si>
  <si>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</si>
  <si>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</si>
  <si>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</si>
  <si>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</si>
  <si>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</si>
  <si>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</si>
  <si>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</si>
  <si>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</si>
  <si>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</si>
  <si>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</si>
  <si>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</si>
  <si>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</si>
  <si>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</si>
  <si>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</si>
  <si>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</si>
  <si>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</si>
  <si>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</si>
  <si>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</si>
  <si>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</si>
  <si>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</si>
  <si>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</si>
  <si>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</si>
  <si>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</si>
  <si>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</si>
  <si>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</si>
  <si>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</si>
  <si>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</si>
  <si>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</si>
  <si>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</si>
  <si>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</si>
  <si>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</si>
  <si>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</si>
  <si>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</si>
  <si>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</si>
  <si>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</si>
  <si>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</si>
  <si>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</si>
  <si>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Continuity Check Complete</t>
  </si>
  <si>
    <t>ESBTS Signature</t>
  </si>
  <si>
    <t>Date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</si>
  <si>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</si>
  <si>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</si>
  <si>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</si>
  <si>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</si>
  <si>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</si>
  <si>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</si>
  <si>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</si>
  <si>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</si>
  <si>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</si>
  <si>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</si>
  <si>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</si>
  <si>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</si>
  <si>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</si>
  <si>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</si>
  <si>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</si>
  <si>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</si>
  <si>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</si>
  <si>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</si>
  <si>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</si>
  <si>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</si>
  <si>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</si>
  <si>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</si>
  <si>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</si>
  <si>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</si>
  <si>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</si>
  <si>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</si>
  <si>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</si>
  <si>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</si>
  <si>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</si>
  <si>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</si>
  <si>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</si>
  <si>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</si>
  <si>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</si>
  <si>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</si>
  <si>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</si>
  <si>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</si>
  <si>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</si>
  <si>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</si>
  <si>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</si>
  <si>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</si>
  <si>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</si>
  <si>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</si>
  <si>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</si>
  <si>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</si>
  <si>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</si>
  <si>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</si>
  <si>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</si>
  <si>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</si>
  <si>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</si>
  <si>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 xml:space="preserve">N/A </t>
  </si>
  <si>
    <t xml:space="preserve">ESBTS Name / Position </t>
  </si>
  <si>
    <t xml:space="preserve">Signals List is based on this Single Line Diagram (SLD) as inserted.  </t>
  </si>
  <si>
    <t xml:space="preserve">EMS Name </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</si>
  <si>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</si>
  <si>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</si>
  <si>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</si>
  <si>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</si>
  <si>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</si>
  <si>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</si>
  <si>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</si>
  <si>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</si>
  <si>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</si>
  <si>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</si>
  <si>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</si>
  <si>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</si>
  <si>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</si>
  <si>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</si>
  <si>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</si>
  <si>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</si>
  <si>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</si>
  <si>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</si>
  <si>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</si>
  <si>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</si>
  <si>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</si>
  <si>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</si>
  <si>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</si>
  <si>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</si>
  <si>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</si>
  <si>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</si>
  <si>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</si>
  <si>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</si>
  <si>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</si>
  <si>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</si>
  <si>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</si>
  <si>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</si>
  <si>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</si>
  <si>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</si>
  <si>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</si>
  <si>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</si>
  <si>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</si>
  <si>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</si>
  <si>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</si>
  <si>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</si>
  <si>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</si>
  <si>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</si>
  <si>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</si>
  <si>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</si>
  <si>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</si>
  <si>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</si>
  <si>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</si>
  <si>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</si>
  <si>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</si>
  <si>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</si>
  <si>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</si>
  <si>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</si>
  <si>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</si>
  <si>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</si>
  <si>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</si>
  <si>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</si>
  <si>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</si>
  <si>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WFPS Maximum Export Capacity</t>
  </si>
  <si>
    <t>Energisation Date</t>
  </si>
  <si>
    <t>Wind Farm Power Station (WFPS) Name (including alternative names)</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</si>
  <si>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</si>
  <si>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</si>
  <si>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</si>
  <si>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</si>
  <si>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</si>
  <si>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</si>
  <si>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</si>
  <si>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</si>
  <si>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</si>
  <si>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</si>
  <si>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</si>
  <si>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</si>
  <si>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</si>
  <si>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</si>
  <si>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</si>
  <si>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</si>
  <si>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</si>
  <si>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</si>
  <si>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</si>
  <si>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</si>
  <si>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</si>
  <si>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</si>
  <si>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</si>
  <si>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</si>
  <si>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</si>
  <si>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</si>
  <si>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</si>
  <si>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</si>
  <si>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first draft</t>
  </si>
  <si>
    <t>Included in submission  </t>
  </si>
  <si>
    <t>Nearest 110kV Station - normal feeding arrangements for WFPS</t>
  </si>
  <si>
    <t>Disclaimer:</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</si>
  <si>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</si>
  <si>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</si>
  <si>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</si>
  <si>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</si>
  <si>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</si>
  <si>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</si>
  <si>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</si>
  <si>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</si>
  <si>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</si>
  <si>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</si>
  <si>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</si>
  <si>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</si>
  <si>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</si>
  <si>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</si>
  <si>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</si>
  <si>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</si>
  <si>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</si>
  <si>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</si>
  <si>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</si>
  <si>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</si>
  <si>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</si>
  <si>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</si>
  <si>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</si>
  <si>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</si>
  <si>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Analogue WTG Availability</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</si>
  <si>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</si>
  <si>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</si>
  <si>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</si>
  <si>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</si>
  <si>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</si>
  <si>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</si>
  <si>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</si>
  <si>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</si>
  <si>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</si>
  <si>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</si>
  <si>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</si>
  <si>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Tap</t>
  </si>
  <si>
    <t>0 - 132</t>
  </si>
  <si>
    <t>99 - 132</t>
  </si>
  <si>
    <t>D14</t>
  </si>
  <si>
    <t>D15</t>
  </si>
  <si>
    <t>D16</t>
  </si>
  <si>
    <t>D17</t>
  </si>
  <si>
    <t>E8</t>
  </si>
  <si>
    <t>E9</t>
  </si>
  <si>
    <t>E10</t>
  </si>
  <si>
    <t>E11</t>
  </si>
  <si>
    <t>E12</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</si>
  <si>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</si>
  <si>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</si>
  <si>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</si>
  <si>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</si>
  <si>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</si>
  <si>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</si>
  <si>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</si>
  <si>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</si>
  <si>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</si>
  <si>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</si>
  <si>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</si>
  <si>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</si>
  <si>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Connection CB Trip/ Inhibit function</t>
  </si>
  <si>
    <t xml:space="preserve">Grid Code Modification MPID 212 Approved by CER 14/10/2012 </t>
  </si>
  <si>
    <t>Grid Code Signals List #5 DCC11.5.2.3</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</si>
  <si>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</si>
  <si>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</si>
  <si>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</si>
  <si>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</si>
  <si>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</si>
  <si>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</si>
  <si>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</si>
  <si>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</si>
  <si>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 xml:space="preserve"> 0-12</t>
  </si>
  <si>
    <t>Digital Output Frequency Droop Setting Enable</t>
  </si>
  <si>
    <t>G5</t>
  </si>
  <si>
    <t>Frequency Droop Setting</t>
  </si>
  <si>
    <t>D18</t>
  </si>
  <si>
    <t>Curve 1: Wind Following Mode</t>
  </si>
  <si>
    <t>+/-0.2Hz Deadband</t>
  </si>
  <si>
    <t>Curve 1: Active Power Control Mode</t>
  </si>
  <si>
    <t>+/-0.015Hz Deadband</t>
  </si>
  <si>
    <t>20% of Registered Capacity per Minute</t>
  </si>
  <si>
    <t>Curve 2: Wind Following Mode</t>
  </si>
  <si>
    <t>Curve 2: Active Power Control Mode</t>
  </si>
  <si>
    <t>Active Power Control</t>
  </si>
  <si>
    <t>Frequency Response</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</si>
  <si>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</si>
  <si>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</si>
  <si>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</si>
  <si>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</si>
  <si>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</si>
  <si>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</si>
  <si>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</si>
  <si>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</si>
  <si>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</si>
  <si>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</si>
  <si>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</si>
  <si>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</si>
  <si>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</si>
  <si>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</si>
  <si>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</si>
  <si>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</si>
  <si>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</si>
  <si>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</si>
  <si>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</si>
  <si>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</si>
  <si>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</si>
  <si>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</si>
  <si>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</si>
  <si>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</si>
  <si>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</si>
  <si>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</si>
  <si>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</si>
  <si>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</si>
  <si>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Over Frequency Response</t>
  </si>
  <si>
    <t xml:space="preserve"> f &lt; 48</t>
  </si>
  <si>
    <t>f = 48</t>
  </si>
  <si>
    <t>48 &lt; f &lt; 49.985</t>
  </si>
  <si>
    <t>Under Frequency Response</t>
  </si>
  <si>
    <t>f = 49.985</t>
  </si>
  <si>
    <t>49.985 &lt; f &lt; 50.015</t>
  </si>
  <si>
    <t>f = 50.015</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</si>
  <si>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</si>
  <si>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</si>
  <si>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</si>
  <si>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</si>
  <si>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</si>
  <si>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</si>
  <si>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</si>
  <si>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r>
      <t xml:space="preserve">47.5 ≤ f ≥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</si>
  <si>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</si>
  <si>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</si>
  <si>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</si>
  <si>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</si>
  <si>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</si>
  <si>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</si>
  <si>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</si>
  <si>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</si>
  <si>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</si>
  <si>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</si>
  <si>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</si>
  <si>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</si>
  <si>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No governor action</t>
  </si>
  <si>
    <t xml:space="preserve">Minimum of: AAP and APC Setpoint </t>
  </si>
  <si>
    <t>DMOL shall not be greater than 12% of Registered Capacity</t>
  </si>
  <si>
    <t>Ramp Rates:</t>
  </si>
  <si>
    <t>Mode</t>
  </si>
  <si>
    <t>Rate</t>
  </si>
  <si>
    <t>Priority</t>
  </si>
  <si>
    <t>Active Power Dispatch</t>
  </si>
  <si>
    <t>Wind Following</t>
  </si>
  <si>
    <t>Frequency Droop:</t>
  </si>
  <si>
    <t>Frequency Droop</t>
  </si>
  <si>
    <t>Droop Calculation</t>
  </si>
  <si>
    <t>Rate of Change of Frequency:</t>
  </si>
  <si>
    <t>As fast as technically possible.
60% of its expected Active Power response within 5 seconds
100% of its expected Active Power response within 15 seconds.</t>
  </si>
  <si>
    <t>Voltage Calculation</t>
  </si>
  <si>
    <t>Q (Mvar) Control facility status (feedback)</t>
  </si>
  <si>
    <t>Mvar (Q) Control Setpoint (feedback)</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</si>
  <si>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</si>
  <si>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</si>
  <si>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</si>
  <si>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</si>
  <si>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</si>
  <si>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</si>
  <si>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90% of steady State Reactive Power response within 1 second including transition from maximum Mvar production to maximum Mvar absorption or vice-versa.</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</si>
  <si>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</si>
  <si>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</si>
  <si>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</si>
  <si>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</si>
  <si>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</si>
  <si>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</si>
  <si>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Information to be submitted to generator_testing@eirgrid.com via NDCC/SDCC</t>
  </si>
  <si>
    <t>WFPS Connection Type as per the Distribution Code DCC11.1.4</t>
  </si>
  <si>
    <t>Confirmation of DSO RTU for the WFPS?</t>
  </si>
  <si>
    <t xml:space="preserve">If there is no DSO RTU submission of DCC signals to be included within the DSO RTU (1-18). </t>
  </si>
  <si>
    <t>Settable between: 2-10%, online</t>
  </si>
  <si>
    <t>95% of Available Active Power + ∆MW</t>
  </si>
  <si>
    <t xml:space="preserve">95% of Available Active Power. This is = to 5% Reserve. </t>
  </si>
  <si>
    <t>Minimum of: APC Setpoint and 95% of AAP</t>
  </si>
  <si>
    <t>Grid Connected Transformer tap range</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</si>
  <si>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</si>
  <si>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</si>
  <si>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</si>
  <si>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</si>
  <si>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WFPS Inputs for Signal List Development</t>
  </si>
  <si>
    <t>WINDFARM T121 WFPS 20 kV CB</t>
  </si>
  <si>
    <t>WFPS</t>
  </si>
  <si>
    <t>Recommended cable 25-pair cable: 25 x 2 x 0.6sqmm TP, stranded, individually screened pairs. Screens to be terminated by WFPS.</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</si>
  <si>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</si>
  <si>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</si>
  <si>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</si>
  <si>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</si>
  <si>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</si>
  <si>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</si>
  <si>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</si>
  <si>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</si>
  <si>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</si>
  <si>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</si>
  <si>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</si>
  <si>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</si>
  <si>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</si>
  <si>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</si>
  <si>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</si>
  <si>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</si>
  <si>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</si>
  <si>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</si>
  <si>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</si>
  <si>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t>Minimum of: APC Setpoint + ∆MW and 95% of AAP + ∆MW</t>
  </si>
  <si>
    <t>Voltage Control facility status ON</t>
  </si>
  <si>
    <t>Mvar (Q) Control Facility status ON</t>
  </si>
  <si>
    <t>Power Factor (PF) Control facility status ON</t>
  </si>
  <si>
    <t xml:space="preserve">Polarity </t>
  </si>
  <si>
    <t>-</t>
  </si>
  <si>
    <t>1 to 21</t>
  </si>
  <si>
    <r>
      <t xml:space="preserve">ESB Telecoms Completion Cert to be sent by ESB Telecoms Services to EirGrid </t>
    </r>
    <r>
      <rPr>
        <b/>
        <sz val="10"/>
        <color rgb="FF0000FF"/>
        <rFont val="Arial"/>
        <family val="2"/>
      </rPr>
      <t>(generator_testing@eirgrid.com)</t>
    </r>
  </si>
  <si>
    <t>http://www.eirgridgroup.com/site-files/library/EirGrid/WFPS_Schedule_of_GridCodeComplianceTests.xlsx</t>
  </si>
  <si>
    <t>Grid Code Compliance Test Schedule and Test Procedure templates</t>
  </si>
  <si>
    <t>SCHEDULE OF GRID CODE COMPLIANCE TESTS</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</si>
  <si>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</si>
  <si>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</si>
  <si>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</si>
  <si>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</si>
  <si>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</si>
  <si>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</si>
  <si>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WINDFARM NAME (TLC)</t>
  </si>
  <si>
    <t>TSO Dispatch Control Enable Switch</t>
  </si>
  <si>
    <t>N/A</t>
  </si>
  <si>
    <t>ESBN</t>
  </si>
  <si>
    <t>ESB SCADA Remote Control Switch</t>
  </si>
  <si>
    <t>A19</t>
  </si>
  <si>
    <t>A20</t>
  </si>
  <si>
    <t>A21</t>
  </si>
  <si>
    <t>A22</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</si>
  <si>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</si>
  <si>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Distribution Code Signals List #1 DCC11.5.1.1 (Blocks all commands to WFPS equipment, located on WFPS side)</t>
  </si>
  <si>
    <t>Dispatch Fail Market Command Lamp - WFPS Panel</t>
  </si>
  <si>
    <t>Blue Alert Lamp - WFPS Panel</t>
  </si>
  <si>
    <r>
      <t xml:space="preserve">How are each of the MET signals generated? </t>
    </r>
    <r>
      <rPr>
        <i/>
        <sz val="14"/>
        <color indexed="8"/>
        <rFont val="Arial"/>
        <family val="2"/>
      </rPr>
      <t>E.g. From a MET mast or WTGs</t>
    </r>
  </si>
  <si>
    <t xml:space="preserve">Wind Speed: 
Wind Direction: 
Air Temperature: 
Air Pressure: </t>
  </si>
  <si>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</si>
  <si>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</si>
  <si>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</si>
  <si>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</si>
  <si>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</si>
  <si>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Fault Ride Through Events</t>
  </si>
  <si>
    <t>Trip &amp; Lockout Settings. i.e No. of events within specified time period. Confirm if time period is rolling. NB. Lockout is not recommended by EirGrid.</t>
  </si>
  <si>
    <t>N</t>
  </si>
  <si>
    <t>Fault Ride Though Time Period 
(Rolling)</t>
  </si>
  <si>
    <t>Note: That for the duration of the Post Energization Test, there should be NO external influencing factors</t>
  </si>
  <si>
    <t>B13</t>
  </si>
  <si>
    <t>B14</t>
  </si>
  <si>
    <t>Emulated Inertia Status (Feedback)</t>
  </si>
  <si>
    <t>D19</t>
  </si>
  <si>
    <t>D20</t>
  </si>
  <si>
    <t>Control from NCC to enable emulated inertia</t>
  </si>
  <si>
    <t>E15</t>
  </si>
  <si>
    <t>E16</t>
  </si>
  <si>
    <t>TBC</t>
  </si>
  <si>
    <t>Emulated Inertia FFR availability</t>
  </si>
  <si>
    <t>0-XX</t>
  </si>
  <si>
    <t>Provides a reading of the available MW of FFR from Emulated Inertia</t>
  </si>
  <si>
    <t>Emulated Inertia POR availability</t>
  </si>
  <si>
    <t>Provides a reading of the available MW of POR from Emulated Inertia</t>
  </si>
  <si>
    <t>System Services Provided</t>
  </si>
  <si>
    <t>v1.0</t>
  </si>
  <si>
    <t>Fast Frequency Response: 
Primary Operating Reserve: 
Secondary Operating Reserve: 
Tertiary Operating Reserve: 
Steady-State Reactive Power: </t>
  </si>
  <si>
    <t>Feedback from IPP to confirm status of emulated inertia service</t>
  </si>
  <si>
    <t>Analogue Availability</t>
  </si>
  <si>
    <t xml:space="preserve">WFPS Installed Capacity (for Phase developments, i.e. MEC 20MW Phase 1 10MWQ1 2014, Phase 2 additional 10MW Q2 2015 ) </t>
  </si>
  <si>
    <r>
      <rPr>
        <sz val="10"/>
        <rFont val="Symbol"/>
        <family val="1"/>
        <charset val="2"/>
      </rPr>
      <t>·</t>
    </r>
    <r>
      <rPr>
        <sz val="10"/>
        <rFont val="Arial"/>
        <family val="2"/>
      </rPr>
      <t>         HV CB positions (WFPS and ESBN as applicable)</t>
    </r>
  </si>
  <si>
    <r>
      <t>·</t>
    </r>
    <r>
      <rPr>
        <sz val="10"/>
        <rFont val="Arial"/>
        <family val="2"/>
      </rPr>
      <t>         Revision Number</t>
    </r>
  </si>
  <si>
    <r>
      <t>·</t>
    </r>
    <r>
      <rPr>
        <sz val="10"/>
        <rFont val="Arial"/>
        <family val="2"/>
      </rPr>
      <t>         Ownership boundaries</t>
    </r>
  </si>
  <si>
    <r>
      <t>·</t>
    </r>
    <r>
      <rPr>
        <sz val="10"/>
        <rFont val="Times New Roman"/>
        <family val="1"/>
      </rPr>
      <t xml:space="preserve">         </t>
    </r>
    <r>
      <rPr>
        <sz val="10"/>
        <rFont val="Arial"/>
        <family val="2"/>
      </rPr>
      <t>MV CB positions</t>
    </r>
  </si>
  <si>
    <r>
      <t>·</t>
    </r>
    <r>
      <rPr>
        <sz val="10"/>
        <rFont val="Times New Roman"/>
        <family val="1"/>
      </rPr>
      <t xml:space="preserve">         </t>
    </r>
    <r>
      <rPr>
        <sz val="10"/>
        <rFont val="Arial"/>
        <family val="2"/>
      </rPr>
      <t>MV Feeders</t>
    </r>
  </si>
  <si>
    <t>Number of and Height of Met Mast on site - (if WFPS ≥10MW)</t>
  </si>
  <si>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</si>
  <si>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</si>
  <si>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</si>
  <si>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</si>
  <si>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</si>
  <si>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</si>
  <si>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</si>
  <si>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See the "Blackstart Shutdown" tab for details on the functionality of Blackstart Shutdown.</t>
  </si>
  <si>
    <t>Blackstart Shutdown feedback is provided from the associated transmission station, not from the WFPS</t>
  </si>
  <si>
    <t>For DSO WFPS</t>
  </si>
  <si>
    <t>Dispatch Fail Lamp</t>
  </si>
  <si>
    <t>Dispatch Fail Lamp ON command shall turn on indication lamp in WFPS control room unless TSO RCES is OFF</t>
  </si>
  <si>
    <t>Dispatch Fail Lamp OFF command shall turn off indication lamp in WFPS control room unless TSO RCES is OFF</t>
  </si>
  <si>
    <t>Blue Alert Lamp</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</si>
  <si>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</si>
  <si>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</si>
  <si>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</si>
  <si>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</si>
  <si>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</si>
  <si>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</si>
  <si>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</si>
  <si>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</si>
  <si>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</si>
  <si>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</si>
  <si>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</si>
  <si>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</si>
  <si>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</si>
  <si>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</si>
  <si>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</si>
  <si>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</si>
  <si>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</si>
  <si>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</si>
  <si>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</si>
  <si>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</si>
  <si>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</si>
  <si>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</si>
  <si>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</si>
  <si>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</si>
  <si>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</si>
  <si>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</si>
  <si>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</si>
  <si>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</si>
  <si>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</si>
  <si>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</si>
  <si>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</si>
  <si>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</si>
  <si>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</si>
  <si>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</si>
  <si>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</si>
  <si>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</si>
  <si>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</si>
  <si>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</si>
  <si>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</si>
  <si>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</si>
  <si>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</si>
  <si>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</si>
  <si>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</si>
  <si>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</si>
  <si>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</si>
  <si>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</si>
  <si>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</si>
  <si>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</si>
  <si>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</si>
  <si>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</si>
  <si>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</si>
  <si>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</si>
  <si>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</si>
  <si>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</si>
  <si>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</si>
  <si>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</si>
  <si>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</si>
  <si>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</si>
  <si>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</si>
  <si>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</si>
  <si>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</si>
  <si>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</si>
  <si>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</si>
  <si>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</si>
  <si>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</si>
  <si>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</si>
  <si>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</si>
  <si>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</si>
  <si>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</si>
  <si>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</si>
  <si>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</si>
  <si>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</si>
  <si>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</si>
  <si>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</si>
  <si>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</si>
  <si>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</si>
  <si>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</si>
  <si>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</si>
  <si>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</si>
  <si>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</si>
  <si>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</si>
  <si>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</si>
  <si>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</si>
  <si>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</si>
  <si>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</si>
  <si>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</si>
  <si>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</si>
  <si>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</si>
  <si>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</si>
  <si>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</si>
  <si>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</si>
  <si>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</si>
  <si>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</si>
  <si>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</si>
  <si>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</si>
  <si>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</si>
  <si>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</si>
  <si>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</si>
  <si>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</si>
  <si>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</si>
  <si>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</si>
  <si>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</si>
  <si>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</si>
  <si>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</si>
  <si>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t>D Molloy</t>
  </si>
  <si>
    <t>J McGuckin</t>
  </si>
  <si>
    <t>D Gillespie</t>
  </si>
  <si>
    <t>Topology</t>
  </si>
  <si>
    <t>Grid Code Signals List #1 PPM 1.7.1</t>
  </si>
  <si>
    <t>Grid Code Signals List #4 PPM 1.7.1.4</t>
  </si>
  <si>
    <t>Grid Code Signals List #1 PPM 1.7.1 (125% of Registered Capacity)</t>
  </si>
  <si>
    <t>Grid Code Signals List #1 PPM 1.7.1 (150% of Reactive Power at Registered Capacity)</t>
  </si>
  <si>
    <t>Grid Code Signals List #1 PPM 1.7.1 (125% of nominal connection voltage)</t>
  </si>
  <si>
    <t>Grid Code Signals List #4 PPM 1.7.1.4 (125% of Registered Capacity)</t>
  </si>
  <si>
    <t>Grid Code Signals List #5 PPM 1.7.1.5</t>
  </si>
  <si>
    <t>Grid Code Signals List #3 PPM 1.7.1.3</t>
  </si>
  <si>
    <t>Grid Code Signals List #6 PPM 1.7.1.6</t>
  </si>
  <si>
    <t>Grid Code Signals List #6 PPM 1.7.1.6 (0mA = 0deg (from the North), 2.5mA = 90deg (from the East), 5mA = 180deg (from the South),7.5mA = 270deg (from West), 10mA = 360deg (from the North)).</t>
  </si>
  <si>
    <t>50.2  &lt; f &lt; 51.9</t>
  </si>
  <si>
    <t>f = 51.9</t>
  </si>
  <si>
    <t>Minimum of: AAP and DMOL</t>
  </si>
  <si>
    <t>f = 52</t>
  </si>
  <si>
    <t xml:space="preserve"> f &gt; 52</t>
  </si>
  <si>
    <t>50.015 &lt; f &lt; 51.9</t>
  </si>
  <si>
    <r>
      <t>Minimum of: APC Setpoint + ∆MW and AAP + ∆MW</t>
    </r>
    <r>
      <rPr>
        <i/>
        <vertAlign val="superscript"/>
        <sz val="10"/>
        <rFont val="Arial"/>
        <family val="2"/>
      </rPr>
      <t>1, 2</t>
    </r>
  </si>
  <si>
    <t>Minimum of: APC Setpoint and AAP and DMOL</t>
  </si>
  <si>
    <r>
      <t>Minimum of: APC Setpoint + ∆MW and 95% of AAP + ∆MW</t>
    </r>
    <r>
      <rPr>
        <i/>
        <vertAlign val="superscript"/>
        <sz val="10"/>
        <rFont val="Arial"/>
        <family val="2"/>
      </rPr>
      <t>1, 2</t>
    </r>
  </si>
  <si>
    <t>Minimum reserve level in Curve 2 is 5% of Available Active Power, not lower than DMOL (settable between DMOL and 100%)</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</si>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</sst>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7"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b/>
      <i/>
      <sz val="10"/>
      <color theme="1"/>
      <name val="Arial"/>
      <family val="2"/>
    </font>
    <font>
      <b/>
      <sz val="30"/>
      <name val="Arial"/>
      <family val="2"/>
    </font>
    <font>
      <sz val="30"/>
      <name val="Arial"/>
      <family val="2"/>
    </font>
    <font>
      <sz val="11"/>
      <color theme="1"/>
      <name val="Arial"/>
      <family val="2"/>
    </font>
    <font>
      <i/>
      <vertAlign val="superscript"/>
      <sz val="10"/>
      <name val="Arial"/>
      <family val="2"/>
    </font>
    <font>
      <vertAlign val="superscript"/>
      <sz val="10"/>
      <name val="Arial"/>
      <family val="2"/>
    </font>
    <font>
      <b/>
      <sz val="9"/>
      <color indexed="81"/>
      <name val="Tahoma"/>
      <family val="2"/>
    </font>
    <font>
      <sz val="9"/>
      <color indexed="81"/>
      <name val="Tahoma"/>
      <family val="2"/>
    </font>
    <font>
      <sz val="24"/>
      <name val="Arial"/>
      <family val="2"/>
    </font>
    <font>
      <u/>
      <sz val="24"/>
      <color theme="10"/>
      <name val="Arial"/>
      <family val="2"/>
    </font>
    <font>
      <b/>
      <sz val="24"/>
      <name val="Arial"/>
      <family val="2"/>
    </font>
    <font>
      <i/>
      <sz val="14"/>
      <color indexed="8"/>
      <name val="Arial"/>
      <family val="2"/>
    </font>
    <font>
      <sz val="10"/>
      <color rgb="FF000000"/>
      <name val="Calibri"/>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vertAlign val="subscript"/>
      <sz val="10"/>
      <name val="Arial"/>
      <family val="2"/>
    </font>
    <font>
      <sz val="11"/>
      <name val="Calibri"/>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6">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s>
  <cellStyleXfs count="8">
    <xf numFmtId="0" fontId="0" fillId="0" borderId="0"/>
    <xf numFmtId="0" fontId="30" fillId="0" borderId="0" applyNumberFormat="0" applyFill="0" applyBorder="0" applyAlignment="0" applyProtection="0">
      <alignment vertical="top"/>
      <protection locked="0"/>
    </xf>
    <xf numFmtId="0" fontId="5" fillId="0" borderId="0"/>
    <xf numFmtId="0" fontId="4" fillId="0" borderId="0"/>
    <xf numFmtId="0" fontId="3" fillId="0" borderId="0"/>
    <xf numFmtId="0" fontId="2" fillId="0" borderId="0"/>
    <xf numFmtId="0" fontId="1" fillId="0" borderId="0"/>
    <xf numFmtId="0" fontId="30" fillId="0" borderId="0" applyNumberFormat="0" applyFill="0" applyBorder="0" applyAlignment="0" applyProtection="0"/>
  </cellStyleXfs>
  <cellXfs count="844">
    <xf numFmtId="0" fontId="0" fillId="0" borderId="0" xfId="0"/>
    <xf numFmtId="0" fontId="10" fillId="0" borderId="0" xfId="0" applyFont="1" applyFill="1" applyBorder="1"/>
    <xf numFmtId="0" fontId="11" fillId="0" borderId="0" xfId="0" applyFont="1" applyFill="1" applyBorder="1"/>
    <xf numFmtId="0" fontId="8" fillId="0" borderId="0" xfId="0" applyFont="1" applyFill="1" applyBorder="1" applyAlignment="1">
      <alignment horizontal="right"/>
    </xf>
    <xf numFmtId="0" fontId="8" fillId="0" borderId="1" xfId="0" applyFont="1" applyFill="1" applyBorder="1" applyAlignment="1">
      <alignment horizontal="center"/>
    </xf>
    <xf numFmtId="0" fontId="8" fillId="0" borderId="0" xfId="0" applyFont="1" applyFill="1" applyBorder="1" applyAlignment="1">
      <alignment horizontal="center"/>
    </xf>
    <xf numFmtId="0" fontId="13" fillId="0" borderId="2" xfId="0" applyFont="1" applyFill="1" applyBorder="1"/>
    <xf numFmtId="0" fontId="8" fillId="0" borderId="2" xfId="0" applyFont="1" applyFill="1" applyBorder="1" applyAlignment="1">
      <alignment horizontal="center"/>
    </xf>
    <xf numFmtId="0" fontId="8" fillId="0" borderId="3" xfId="0" applyFont="1" applyFill="1" applyBorder="1" applyAlignment="1">
      <alignment horizontal="center"/>
    </xf>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10" fillId="0" borderId="0" xfId="0" applyFont="1" applyFill="1" applyBorder="1" applyAlignment="1">
      <alignment horizontal="center"/>
    </xf>
    <xf numFmtId="0" fontId="11" fillId="0" borderId="6" xfId="0" applyFont="1" applyFill="1" applyBorder="1" applyAlignment="1">
      <alignment horizontal="left"/>
    </xf>
    <xf numFmtId="0" fontId="7" fillId="0" borderId="0" xfId="0" applyFont="1" applyFill="1" applyBorder="1" applyAlignment="1">
      <alignment horizontal="center"/>
    </xf>
    <xf numFmtId="0" fontId="8" fillId="0" borderId="6" xfId="0" applyFont="1" applyFill="1" applyBorder="1" applyAlignment="1">
      <alignment horizontal="left"/>
    </xf>
    <xf numFmtId="0" fontId="7" fillId="0" borderId="7" xfId="0" applyFont="1" applyFill="1" applyBorder="1" applyAlignment="1">
      <alignment horizontal="center"/>
    </xf>
    <xf numFmtId="0" fontId="7" fillId="0" borderId="8" xfId="0" applyFont="1" applyFill="1" applyBorder="1"/>
    <xf numFmtId="0" fontId="8" fillId="0" borderId="8" xfId="0" applyFont="1" applyFill="1" applyBorder="1" applyAlignment="1">
      <alignment horizontal="right"/>
    </xf>
    <xf numFmtId="0" fontId="7" fillId="0" borderId="9" xfId="0" applyFont="1" applyFill="1" applyBorder="1" applyAlignment="1">
      <alignment horizontal="center"/>
    </xf>
    <xf numFmtId="0" fontId="7" fillId="0" borderId="11" xfId="0" applyFont="1" applyFill="1" applyBorder="1" applyAlignment="1">
      <alignment horizontal="center"/>
    </xf>
    <xf numFmtId="0" fontId="9" fillId="0" borderId="0" xfId="0" applyFont="1" applyFill="1" applyBorder="1"/>
    <xf numFmtId="0" fontId="8"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right" vertical="center" wrapText="1"/>
    </xf>
    <xf numFmtId="0" fontId="8" fillId="0" borderId="13" xfId="0" applyFont="1" applyFill="1" applyBorder="1"/>
    <xf numFmtId="0" fontId="8" fillId="0" borderId="13" xfId="0" applyFont="1" applyFill="1" applyBorder="1" applyAlignment="1">
      <alignment horizontal="right"/>
    </xf>
    <xf numFmtId="0" fontId="8" fillId="0" borderId="0" xfId="0" applyFont="1" applyFill="1" applyAlignment="1">
      <alignment horizontal="right"/>
    </xf>
    <xf numFmtId="0" fontId="8" fillId="0" borderId="8" xfId="0" applyFont="1" applyFill="1" applyBorder="1"/>
    <xf numFmtId="0" fontId="8" fillId="0" borderId="3" xfId="0" applyFont="1" applyFill="1" applyBorder="1" applyAlignment="1">
      <alignment horizontal="left"/>
    </xf>
    <xf numFmtId="0" fontId="8" fillId="0" borderId="3" xfId="0" applyFont="1" applyFill="1" applyBorder="1"/>
    <xf numFmtId="49" fontId="8" fillId="0" borderId="8" xfId="0" applyNumberFormat="1" applyFont="1" applyFill="1" applyBorder="1"/>
    <xf numFmtId="49" fontId="8" fillId="0" borderId="0" xfId="0" applyNumberFormat="1" applyFont="1" applyFill="1" applyBorder="1"/>
    <xf numFmtId="49" fontId="8" fillId="0" borderId="3" xfId="0" applyNumberFormat="1" applyFont="1" applyFill="1" applyBorder="1"/>
    <xf numFmtId="0" fontId="8" fillId="0" borderId="0" xfId="0" applyFont="1" applyFill="1"/>
    <xf numFmtId="0" fontId="5" fillId="0" borderId="0" xfId="0" applyFont="1"/>
    <xf numFmtId="0" fontId="8" fillId="0" borderId="0" xfId="0" applyFont="1"/>
    <xf numFmtId="0" fontId="7" fillId="0" borderId="0" xfId="0" applyFont="1" applyFill="1" applyBorder="1"/>
    <xf numFmtId="0" fontId="8" fillId="0" borderId="11" xfId="0" applyFont="1" applyFill="1" applyBorder="1" applyAlignment="1">
      <alignment horizontal="left"/>
    </xf>
    <xf numFmtId="0" fontId="7" fillId="0" borderId="17" xfId="0" applyFont="1" applyFill="1" applyBorder="1" applyAlignment="1">
      <alignment horizontal="center"/>
    </xf>
    <xf numFmtId="0" fontId="0" fillId="0" borderId="0" xfId="0" applyAlignment="1">
      <alignment horizontal="center"/>
    </xf>
    <xf numFmtId="0" fontId="7" fillId="0" borderId="0" xfId="0" applyFont="1"/>
    <xf numFmtId="0" fontId="7" fillId="0" borderId="34" xfId="0" applyFont="1" applyBorder="1"/>
    <xf numFmtId="0" fontId="7" fillId="0" borderId="35" xfId="0" applyFont="1" applyBorder="1"/>
    <xf numFmtId="0" fontId="7" fillId="0" borderId="36" xfId="0" applyFont="1" applyBorder="1"/>
    <xf numFmtId="0" fontId="0" fillId="0" borderId="25" xfId="0" applyBorder="1"/>
    <xf numFmtId="0" fontId="0" fillId="0" borderId="18" xfId="0" applyBorder="1"/>
    <xf numFmtId="0" fontId="0" fillId="0" borderId="39" xfId="0" applyBorder="1"/>
    <xf numFmtId="0" fontId="7" fillId="0" borderId="18" xfId="0" applyFont="1" applyFill="1" applyBorder="1" applyAlignment="1">
      <alignment horizontal="center" vertical="center"/>
    </xf>
    <xf numFmtId="0" fontId="8" fillId="0"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0" xfId="0" applyAlignment="1">
      <alignment horizontal="center" vertical="center"/>
    </xf>
    <xf numFmtId="0" fontId="8" fillId="6" borderId="25" xfId="0" applyFont="1" applyFill="1" applyBorder="1"/>
    <xf numFmtId="0" fontId="8" fillId="6" borderId="18" xfId="0" applyFont="1" applyFill="1" applyBorder="1"/>
    <xf numFmtId="0" fontId="8" fillId="6" borderId="39" xfId="0" applyFont="1" applyFill="1" applyBorder="1"/>
    <xf numFmtId="0" fontId="13" fillId="0" borderId="0" xfId="0" applyFont="1" applyFill="1" applyBorder="1" applyAlignment="1">
      <alignment horizontal="left"/>
    </xf>
    <xf numFmtId="0" fontId="13" fillId="0" borderId="2" xfId="0" applyFont="1" applyFill="1" applyBorder="1" applyAlignment="1">
      <alignment horizontal="left"/>
    </xf>
    <xf numFmtId="0" fontId="13" fillId="0" borderId="0" xfId="0" applyFont="1" applyFill="1" applyBorder="1" applyAlignment="1">
      <alignment horizontal="left"/>
    </xf>
    <xf numFmtId="0" fontId="10" fillId="0" borderId="0" xfId="0" applyFont="1" applyFill="1" applyBorder="1" applyAlignment="1">
      <alignment horizontal="center"/>
    </xf>
    <xf numFmtId="0" fontId="5" fillId="0" borderId="0" xfId="0" applyFont="1" applyFill="1" applyBorder="1"/>
    <xf numFmtId="0" fontId="5" fillId="0" borderId="11" xfId="0" applyFont="1" applyFill="1" applyBorder="1" applyAlignment="1">
      <alignment horizontal="left"/>
    </xf>
    <xf numFmtId="0" fontId="5"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center"/>
    </xf>
    <xf numFmtId="0" fontId="0" fillId="0" borderId="6" xfId="0" applyBorder="1" applyAlignment="1"/>
    <xf numFmtId="0" fontId="8" fillId="0" borderId="37" xfId="0" applyFont="1" applyFill="1" applyBorder="1"/>
    <xf numFmtId="0" fontId="8" fillId="0" borderId="46" xfId="0" applyFont="1" applyFill="1" applyBorder="1"/>
    <xf numFmtId="0" fontId="8" fillId="0" borderId="46" xfId="0" applyFont="1" applyFill="1" applyBorder="1" applyAlignment="1">
      <alignment horizontal="right" vertical="center" wrapText="1"/>
    </xf>
    <xf numFmtId="0" fontId="7" fillId="0" borderId="19" xfId="0" applyFont="1" applyFill="1" applyBorder="1" applyAlignment="1">
      <alignment horizontal="center"/>
    </xf>
    <xf numFmtId="0" fontId="13" fillId="7" borderId="5" xfId="0" applyFont="1" applyFill="1" applyBorder="1"/>
    <xf numFmtId="0" fontId="14" fillId="7"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4" fillId="0" borderId="51" xfId="0" applyFont="1" applyFill="1" applyBorder="1" applyAlignment="1">
      <alignment horizontal="left"/>
    </xf>
    <xf numFmtId="0" fontId="26" fillId="0" borderId="7" xfId="0" applyFont="1" applyFill="1" applyBorder="1" applyAlignment="1">
      <alignment horizontal="center"/>
    </xf>
    <xf numFmtId="0" fontId="26" fillId="0" borderId="8" xfId="0" applyFont="1" applyFill="1" applyBorder="1"/>
    <xf numFmtId="0" fontId="27" fillId="0" borderId="8" xfId="0" applyFont="1" applyFill="1" applyBorder="1"/>
    <xf numFmtId="0" fontId="27" fillId="0" borderId="8" xfId="0" applyFont="1" applyFill="1" applyBorder="1" applyAlignment="1">
      <alignment horizontal="right"/>
    </xf>
    <xf numFmtId="0" fontId="26" fillId="0" borderId="9" xfId="0" applyFont="1" applyFill="1" applyBorder="1" applyAlignment="1">
      <alignment horizontal="center"/>
    </xf>
    <xf numFmtId="0" fontId="27" fillId="0" borderId="3" xfId="0" applyFont="1" applyFill="1" applyBorder="1" applyAlignment="1">
      <alignment horizontal="center"/>
    </xf>
    <xf numFmtId="0" fontId="27" fillId="0" borderId="0" xfId="0" applyFont="1" applyFill="1" applyBorder="1"/>
    <xf numFmtId="0" fontId="27" fillId="0" borderId="0" xfId="0" applyFont="1" applyFill="1" applyBorder="1" applyAlignment="1">
      <alignment horizontal="right"/>
    </xf>
    <xf numFmtId="0" fontId="26" fillId="0" borderId="17" xfId="0" applyFont="1" applyFill="1" applyBorder="1" applyAlignment="1">
      <alignment horizontal="center"/>
    </xf>
    <xf numFmtId="0" fontId="27" fillId="0" borderId="6" xfId="0" applyFont="1" applyFill="1" applyBorder="1" applyAlignment="1">
      <alignment horizontal="left"/>
    </xf>
    <xf numFmtId="0" fontId="28" fillId="0" borderId="0" xfId="0" applyFont="1" applyFill="1" applyBorder="1"/>
    <xf numFmtId="0" fontId="26" fillId="0" borderId="11" xfId="0" applyFont="1" applyFill="1" applyBorder="1" applyAlignment="1">
      <alignment horizontal="center"/>
    </xf>
    <xf numFmtId="0" fontId="27" fillId="0" borderId="11" xfId="0" applyFont="1" applyFill="1" applyBorder="1" applyAlignment="1">
      <alignment horizontal="left"/>
    </xf>
    <xf numFmtId="0" fontId="27" fillId="0" borderId="0" xfId="0" applyFont="1" applyFill="1" applyBorder="1" applyAlignment="1">
      <alignment horizontal="center"/>
    </xf>
    <xf numFmtId="0" fontId="27" fillId="0" borderId="0" xfId="0" applyFont="1" applyFill="1" applyBorder="1" applyAlignment="1">
      <alignment horizontal="left"/>
    </xf>
    <xf numFmtId="0" fontId="27" fillId="0" borderId="0" xfId="0" applyFont="1" applyFill="1" applyBorder="1" applyAlignment="1">
      <alignment horizontal="right" vertical="center" wrapText="1"/>
    </xf>
    <xf numFmtId="0" fontId="27" fillId="0" borderId="6" xfId="0" applyFont="1" applyFill="1" applyBorder="1"/>
    <xf numFmtId="0" fontId="27" fillId="0" borderId="3" xfId="0" applyFont="1" applyFill="1" applyBorder="1" applyAlignment="1">
      <alignment horizontal="left"/>
    </xf>
    <xf numFmtId="0" fontId="27" fillId="0" borderId="6" xfId="0" applyFont="1" applyFill="1" applyBorder="1" applyAlignment="1">
      <alignment horizontal="left" wrapText="1"/>
    </xf>
    <xf numFmtId="0" fontId="27" fillId="0" borderId="3" xfId="0" applyFont="1" applyFill="1" applyBorder="1"/>
    <xf numFmtId="49" fontId="27" fillId="0" borderId="0" xfId="0" applyNumberFormat="1" applyFont="1" applyFill="1" applyBorder="1" applyAlignment="1">
      <alignment horizontal="right"/>
    </xf>
    <xf numFmtId="49" fontId="27" fillId="0" borderId="8" xfId="0" applyNumberFormat="1" applyFont="1" applyFill="1" applyBorder="1"/>
    <xf numFmtId="49" fontId="27" fillId="0" borderId="0" xfId="0" applyNumberFormat="1" applyFont="1" applyFill="1" applyBorder="1"/>
    <xf numFmtId="0" fontId="26" fillId="0" borderId="10" xfId="0" applyFont="1" applyFill="1" applyBorder="1" applyAlignment="1">
      <alignment horizontal="left"/>
    </xf>
    <xf numFmtId="49" fontId="27" fillId="0" borderId="7" xfId="0" applyNumberFormat="1" applyFont="1" applyFill="1" applyBorder="1"/>
    <xf numFmtId="49" fontId="27" fillId="0" borderId="3" xfId="0" applyNumberFormat="1" applyFont="1" applyFill="1" applyBorder="1"/>
    <xf numFmtId="0" fontId="29" fillId="0" borderId="15" xfId="0" applyFont="1" applyFill="1" applyBorder="1" applyAlignment="1">
      <alignment horizontal="left" wrapText="1"/>
    </xf>
    <xf numFmtId="0" fontId="26" fillId="0" borderId="10" xfId="0" applyFont="1" applyFill="1" applyBorder="1" applyAlignment="1">
      <alignment horizontal="left" wrapText="1"/>
    </xf>
    <xf numFmtId="0" fontId="27" fillId="0" borderId="12" xfId="0" applyFont="1" applyFill="1" applyBorder="1" applyAlignment="1">
      <alignment horizontal="center"/>
    </xf>
    <xf numFmtId="0" fontId="27" fillId="0" borderId="13" xfId="0" applyFont="1" applyFill="1" applyBorder="1"/>
    <xf numFmtId="49" fontId="27" fillId="0" borderId="13" xfId="0" applyNumberFormat="1" applyFont="1" applyFill="1" applyBorder="1"/>
    <xf numFmtId="0" fontId="27" fillId="0" borderId="13" xfId="0" applyFont="1" applyFill="1" applyBorder="1" applyAlignment="1">
      <alignment horizontal="right"/>
    </xf>
    <xf numFmtId="0" fontId="26" fillId="0" borderId="14" xfId="0" applyFont="1" applyFill="1" applyBorder="1" applyAlignment="1">
      <alignment horizontal="center"/>
    </xf>
    <xf numFmtId="0" fontId="27" fillId="0" borderId="16" xfId="0" applyFont="1" applyFill="1" applyBorder="1" applyAlignment="1">
      <alignment horizontal="left"/>
    </xf>
    <xf numFmtId="0" fontId="8" fillId="6" borderId="25"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39" xfId="0" applyFont="1" applyFill="1" applyBorder="1" applyAlignment="1">
      <alignment horizontal="left" vertical="center" wrapText="1"/>
    </xf>
    <xf numFmtId="0" fontId="14" fillId="0" borderId="31" xfId="0" applyFont="1" applyFill="1" applyBorder="1" applyAlignment="1">
      <alignment horizontal="center" wrapText="1"/>
    </xf>
    <xf numFmtId="0" fontId="23" fillId="0" borderId="51" xfId="0" applyFont="1" applyFill="1" applyBorder="1" applyAlignment="1">
      <alignment horizontal="left"/>
    </xf>
    <xf numFmtId="0" fontId="7" fillId="0" borderId="55" xfId="0" applyFont="1" applyFill="1" applyBorder="1" applyAlignment="1">
      <alignment horizontal="center"/>
    </xf>
    <xf numFmtId="0" fontId="7" fillId="0" borderId="56" xfId="0" applyFont="1" applyFill="1" applyBorder="1" applyAlignment="1">
      <alignment horizontal="center"/>
    </xf>
    <xf numFmtId="0" fontId="7" fillId="0" borderId="1" xfId="0" applyFont="1" applyFill="1" applyBorder="1" applyAlignment="1">
      <alignment horizontal="center"/>
    </xf>
    <xf numFmtId="0" fontId="8" fillId="0" borderId="1" xfId="0" applyFont="1" applyFill="1" applyBorder="1" applyAlignment="1">
      <alignment horizontal="left"/>
    </xf>
    <xf numFmtId="0" fontId="7" fillId="0" borderId="45"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8" xfId="0" applyBorder="1"/>
    <xf numFmtId="0" fontId="0" fillId="0" borderId="13" xfId="0" applyBorder="1"/>
    <xf numFmtId="0" fontId="0" fillId="0" borderId="16" xfId="0" applyBorder="1"/>
    <xf numFmtId="0" fontId="26" fillId="0" borderId="55" xfId="0" applyFont="1" applyFill="1" applyBorder="1" applyAlignment="1">
      <alignment horizontal="center"/>
    </xf>
    <xf numFmtId="0" fontId="26" fillId="0" borderId="10" xfId="0" applyFont="1" applyFill="1" applyBorder="1" applyAlignment="1">
      <alignment horizontal="center"/>
    </xf>
    <xf numFmtId="0" fontId="26" fillId="0" borderId="56" xfId="0" applyFont="1" applyFill="1" applyBorder="1" applyAlignment="1">
      <alignment horizontal="center"/>
    </xf>
    <xf numFmtId="0" fontId="27" fillId="0" borderId="2" xfId="0" applyFont="1" applyBorder="1"/>
    <xf numFmtId="0" fontId="27" fillId="0" borderId="0" xfId="0" applyFont="1" applyBorder="1"/>
    <xf numFmtId="0" fontId="27" fillId="0" borderId="6" xfId="0" applyFont="1" applyBorder="1"/>
    <xf numFmtId="0" fontId="26" fillId="0" borderId="1" xfId="0" applyFont="1" applyFill="1" applyBorder="1" applyAlignment="1">
      <alignment horizontal="center"/>
    </xf>
    <xf numFmtId="0" fontId="27" fillId="0" borderId="1" xfId="0" applyFont="1" applyFill="1" applyBorder="1" applyAlignment="1">
      <alignment horizontal="left"/>
    </xf>
    <xf numFmtId="0" fontId="27" fillId="6" borderId="25" xfId="0" applyFont="1" applyFill="1" applyBorder="1"/>
    <xf numFmtId="0" fontId="27" fillId="6" borderId="18" xfId="0" applyFont="1" applyFill="1" applyBorder="1"/>
    <xf numFmtId="0" fontId="27" fillId="6" borderId="39" xfId="0" applyFont="1" applyFill="1" applyBorder="1"/>
    <xf numFmtId="49" fontId="26" fillId="0" borderId="8" xfId="0" applyNumberFormat="1" applyFont="1" applyFill="1" applyBorder="1"/>
    <xf numFmtId="0" fontId="27" fillId="0" borderId="28" xfId="0" applyFont="1" applyBorder="1"/>
    <xf numFmtId="0" fontId="27" fillId="0" borderId="13" xfId="0" applyFont="1" applyBorder="1"/>
    <xf numFmtId="0" fontId="27" fillId="0" borderId="16" xfId="0" applyFont="1" applyBorder="1"/>
    <xf numFmtId="0" fontId="26" fillId="0" borderId="54" xfId="0" applyFont="1" applyFill="1" applyBorder="1" applyAlignment="1">
      <alignment horizontal="center"/>
    </xf>
    <xf numFmtId="0" fontId="23" fillId="0" borderId="49" xfId="0" applyFont="1" applyFill="1" applyBorder="1" applyAlignment="1">
      <alignment horizontal="left"/>
    </xf>
    <xf numFmtId="0" fontId="14" fillId="0" borderId="32" xfId="0" applyFont="1" applyFill="1" applyBorder="1" applyAlignment="1">
      <alignment horizontal="center" wrapText="1"/>
    </xf>
    <xf numFmtId="0" fontId="5" fillId="0" borderId="29" xfId="0" applyFont="1" applyFill="1" applyBorder="1" applyAlignment="1">
      <alignment horizontal="center" wrapText="1"/>
    </xf>
    <xf numFmtId="0" fontId="26" fillId="0" borderId="59" xfId="0" applyFont="1" applyFill="1" applyBorder="1" applyAlignment="1">
      <alignment horizontal="center"/>
    </xf>
    <xf numFmtId="0" fontId="8" fillId="0" borderId="60" xfId="0" applyFont="1" applyFill="1" applyBorder="1" applyAlignment="1"/>
    <xf numFmtId="0" fontId="0" fillId="0" borderId="61" xfId="0" applyBorder="1" applyAlignment="1"/>
    <xf numFmtId="0" fontId="8" fillId="0" borderId="29" xfId="0" applyFont="1" applyFill="1" applyBorder="1" applyAlignment="1"/>
    <xf numFmtId="0" fontId="27" fillId="0" borderId="59" xfId="0" applyFont="1" applyFill="1" applyBorder="1" applyAlignment="1">
      <alignment horizontal="left"/>
    </xf>
    <xf numFmtId="0" fontId="8" fillId="7" borderId="29" xfId="0" applyFont="1" applyFill="1" applyBorder="1"/>
    <xf numFmtId="0" fontId="8" fillId="0" borderId="33" xfId="0" applyFont="1" applyFill="1" applyBorder="1" applyAlignment="1"/>
    <xf numFmtId="0" fontId="24" fillId="0" borderId="49" xfId="0" applyFont="1" applyFill="1" applyBorder="1" applyAlignment="1">
      <alignment horizontal="left"/>
    </xf>
    <xf numFmtId="0" fontId="8" fillId="0" borderId="29" xfId="0" applyFont="1" applyFill="1" applyBorder="1" applyAlignment="1">
      <alignment horizontal="center" wrapText="1"/>
    </xf>
    <xf numFmtId="0" fontId="0" fillId="0" borderId="0" xfId="0" applyBorder="1" applyAlignment="1"/>
    <xf numFmtId="0" fontId="29" fillId="7" borderId="15" xfId="0" applyFont="1" applyFill="1" applyBorder="1" applyAlignment="1">
      <alignment horizontal="left" vertical="center" wrapText="1"/>
    </xf>
    <xf numFmtId="0" fontId="27" fillId="0" borderId="12" xfId="0" applyFont="1" applyFill="1" applyBorder="1"/>
    <xf numFmtId="0" fontId="13" fillId="7" borderId="4" xfId="0" applyFont="1" applyFill="1" applyBorder="1"/>
    <xf numFmtId="0" fontId="27" fillId="0" borderId="13" xfId="0" applyFont="1" applyFill="1" applyBorder="1" applyAlignment="1">
      <alignment horizontal="right" vertical="center" wrapText="1"/>
    </xf>
    <xf numFmtId="0" fontId="26" fillId="0" borderId="63" xfId="0" applyFont="1" applyFill="1" applyBorder="1" applyAlignment="1">
      <alignment horizontal="center"/>
    </xf>
    <xf numFmtId="0" fontId="13" fillId="0" borderId="29" xfId="0" applyFont="1" applyFill="1" applyBorder="1" applyAlignment="1">
      <alignment horizontal="left"/>
    </xf>
    <xf numFmtId="0" fontId="13" fillId="0" borderId="30" xfId="0" applyFont="1" applyFill="1" applyBorder="1" applyAlignment="1">
      <alignment horizontal="left"/>
    </xf>
    <xf numFmtId="0" fontId="5" fillId="6" borderId="25" xfId="0" applyFont="1" applyFill="1" applyBorder="1" applyAlignment="1">
      <alignment horizontal="left" vertical="center" wrapText="1"/>
    </xf>
    <xf numFmtId="0" fontId="8" fillId="2" borderId="25" xfId="0" applyFont="1" applyFill="1" applyBorder="1"/>
    <xf numFmtId="0" fontId="8" fillId="3"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3" borderId="25" xfId="0" applyFill="1" applyBorder="1"/>
    <xf numFmtId="0" fontId="0" fillId="3" borderId="25" xfId="0" applyFill="1" applyBorder="1" applyAlignment="1"/>
    <xf numFmtId="0" fontId="8"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0" fillId="3" borderId="25" xfId="0" applyFill="1" applyBorder="1" applyAlignment="1">
      <alignment horizontal="left"/>
    </xf>
    <xf numFmtId="0" fontId="8" fillId="5" borderId="35"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8" fillId="2" borderId="37" xfId="0" applyFont="1" applyFill="1" applyBorder="1"/>
    <xf numFmtId="0" fontId="8" fillId="0" borderId="67" xfId="0" applyFont="1" applyFill="1" applyBorder="1" applyAlignment="1">
      <alignment horizontal="center" vertical="center" wrapText="1"/>
    </xf>
    <xf numFmtId="0" fontId="8" fillId="3" borderId="37" xfId="0" applyFont="1" applyFill="1" applyBorder="1"/>
    <xf numFmtId="0" fontId="0" fillId="0" borderId="66" xfId="0" applyFill="1" applyBorder="1" applyAlignment="1">
      <alignment horizontal="left"/>
    </xf>
    <xf numFmtId="0" fontId="7" fillId="0" borderId="34" xfId="0" applyFont="1" applyFill="1" applyBorder="1"/>
    <xf numFmtId="0" fontId="8" fillId="0" borderId="35" xfId="0" applyFont="1" applyFill="1" applyBorder="1" applyAlignment="1">
      <alignment horizontal="center" vertical="center" wrapText="1"/>
    </xf>
    <xf numFmtId="0" fontId="7" fillId="0" borderId="70"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23" xfId="0" applyFont="1" applyBorder="1" applyAlignment="1">
      <alignment horizontal="center" vertical="center"/>
    </xf>
    <xf numFmtId="0" fontId="7" fillId="0" borderId="64" xfId="0" applyFont="1" applyBorder="1" applyAlignment="1">
      <alignment horizontal="center" vertical="center"/>
    </xf>
    <xf numFmtId="0" fontId="7" fillId="0" borderId="36" xfId="0" applyFont="1" applyFill="1" applyBorder="1" applyAlignment="1">
      <alignment horizontal="center" vertical="center"/>
    </xf>
    <xf numFmtId="0" fontId="7" fillId="0" borderId="34" xfId="0" applyFont="1" applyFill="1" applyBorder="1" applyAlignment="1">
      <alignment vertical="justify"/>
    </xf>
    <xf numFmtId="0" fontId="0" fillId="0" borderId="2" xfId="0" applyBorder="1" applyAlignment="1"/>
    <xf numFmtId="0" fontId="30" fillId="0" borderId="0" xfId="1" applyBorder="1" applyAlignment="1" applyProtection="1">
      <alignment horizontal="left" vertical="center"/>
    </xf>
    <xf numFmtId="0" fontId="13" fillId="0" borderId="22" xfId="0" applyFont="1" applyFill="1" applyBorder="1" applyAlignment="1">
      <alignment horizontal="left" wrapText="1"/>
    </xf>
    <xf numFmtId="0" fontId="8" fillId="0" borderId="62" xfId="0" applyFont="1" applyFill="1" applyBorder="1" applyAlignment="1"/>
    <xf numFmtId="0" fontId="5" fillId="0" borderId="38" xfId="0" applyFont="1" applyBorder="1" applyAlignment="1">
      <alignment wrapText="1"/>
    </xf>
    <xf numFmtId="14" fontId="0" fillId="0" borderId="38" xfId="0" applyNumberFormat="1" applyBorder="1" applyAlignment="1">
      <alignment wrapText="1"/>
    </xf>
    <xf numFmtId="0" fontId="5" fillId="0" borderId="18" xfId="0" applyFont="1"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5"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40" xfId="0" applyBorder="1" applyAlignment="1">
      <alignment wrapText="1"/>
    </xf>
    <xf numFmtId="14" fontId="0" fillId="0" borderId="40" xfId="0" applyNumberFormat="1" applyBorder="1" applyAlignment="1">
      <alignment wrapText="1"/>
    </xf>
    <xf numFmtId="0" fontId="5" fillId="0" borderId="38"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0" xfId="0" applyAlignment="1"/>
    <xf numFmtId="0" fontId="5" fillId="2" borderId="18" xfId="0" applyFont="1" applyFill="1" applyBorder="1" applyAlignment="1">
      <alignment horizontal="center" vertical="center" wrapText="1"/>
    </xf>
    <xf numFmtId="0" fontId="0" fillId="0" borderId="25" xfId="0" applyFill="1" applyBorder="1" applyAlignment="1"/>
    <xf numFmtId="0" fontId="32" fillId="0" borderId="31" xfId="0" applyFont="1" applyFill="1" applyBorder="1"/>
    <xf numFmtId="0" fontId="32" fillId="0" borderId="69" xfId="0" applyFont="1" applyFill="1" applyBorder="1" applyAlignment="1">
      <alignment horizontal="center"/>
    </xf>
    <xf numFmtId="0" fontId="32" fillId="0" borderId="69" xfId="0" applyFont="1" applyFill="1" applyBorder="1" applyAlignment="1">
      <alignment horizontal="center" vertical="center"/>
    </xf>
    <xf numFmtId="0" fontId="0" fillId="0" borderId="31" xfId="0" applyBorder="1" applyAlignment="1">
      <alignment wrapText="1"/>
    </xf>
    <xf numFmtId="0" fontId="32" fillId="0" borderId="33" xfId="0" applyFont="1" applyFill="1" applyBorder="1"/>
    <xf numFmtId="0" fontId="32" fillId="0" borderId="16" xfId="0" applyFont="1" applyFill="1" applyBorder="1" applyAlignment="1">
      <alignment horizontal="center"/>
    </xf>
    <xf numFmtId="0" fontId="32" fillId="0" borderId="16" xfId="0" applyFont="1" applyFill="1" applyBorder="1" applyAlignment="1">
      <alignment horizontal="center" vertical="center"/>
    </xf>
    <xf numFmtId="0" fontId="0" fillId="0" borderId="31" xfId="0" applyBorder="1"/>
    <xf numFmtId="0" fontId="32" fillId="9" borderId="33" xfId="0" applyFont="1" applyFill="1" applyBorder="1"/>
    <xf numFmtId="0" fontId="32" fillId="9" borderId="16" xfId="0" applyFont="1" applyFill="1" applyBorder="1" applyAlignment="1">
      <alignment horizontal="center"/>
    </xf>
    <xf numFmtId="0" fontId="32" fillId="9" borderId="16" xfId="0" applyFont="1" applyFill="1" applyBorder="1" applyAlignment="1">
      <alignment horizontal="center" vertical="center"/>
    </xf>
    <xf numFmtId="0" fontId="0" fillId="9" borderId="31" xfId="0" applyFill="1" applyBorder="1"/>
    <xf numFmtId="0" fontId="0" fillId="0" borderId="0" xfId="0"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8" fillId="0" borderId="60" xfId="0" applyFont="1" applyFill="1" applyBorder="1" applyAlignment="1">
      <alignment wrapText="1"/>
    </xf>
    <xf numFmtId="0" fontId="5" fillId="0" borderId="61" xfId="0" applyFont="1" applyFill="1" applyBorder="1" applyAlignment="1">
      <alignment horizontal="center" wrapText="1"/>
    </xf>
    <xf numFmtId="0" fontId="7" fillId="0" borderId="0" xfId="0" applyFont="1" applyFill="1" applyBorder="1" applyAlignment="1">
      <alignment horizontal="right" vertical="center"/>
    </xf>
    <xf numFmtId="0" fontId="7" fillId="7" borderId="29" xfId="0" applyFont="1" applyFill="1" applyBorder="1" applyAlignment="1">
      <alignment horizontal="right" vertical="center"/>
    </xf>
    <xf numFmtId="0" fontId="7" fillId="7" borderId="30" xfId="0" applyFont="1" applyFill="1" applyBorder="1" applyAlignment="1">
      <alignment horizontal="right" vertical="center"/>
    </xf>
    <xf numFmtId="0" fontId="7" fillId="7"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7" fillId="0" borderId="0" xfId="0" applyFont="1" applyFill="1" applyAlignment="1">
      <alignment vertical="center"/>
    </xf>
    <xf numFmtId="0" fontId="0" fillId="0" borderId="0" xfId="0" applyFill="1" applyAlignment="1">
      <alignment vertical="center"/>
    </xf>
    <xf numFmtId="0" fontId="17" fillId="0" borderId="70" xfId="0" applyFont="1" applyBorder="1"/>
    <xf numFmtId="0" fontId="0" fillId="0" borderId="65" xfId="0" applyBorder="1"/>
    <xf numFmtId="0" fontId="17" fillId="0" borderId="3" xfId="0" applyFont="1" applyBorder="1"/>
    <xf numFmtId="0" fontId="0" fillId="0" borderId="72" xfId="0" applyBorder="1"/>
    <xf numFmtId="0" fontId="37" fillId="0" borderId="66" xfId="0" applyFont="1" applyBorder="1"/>
    <xf numFmtId="0" fontId="17" fillId="0" borderId="37" xfId="0" applyFont="1" applyBorder="1"/>
    <xf numFmtId="0" fontId="14" fillId="0" borderId="15" xfId="0" applyFont="1" applyFill="1" applyBorder="1"/>
    <xf numFmtId="0" fontId="7"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7" fillId="0" borderId="2" xfId="0" applyFont="1" applyFill="1" applyBorder="1" applyAlignment="1">
      <alignment horizontal="center"/>
    </xf>
    <xf numFmtId="0" fontId="8" fillId="0" borderId="28" xfId="0" applyFont="1" applyFill="1" applyBorder="1" applyAlignment="1">
      <alignment horizontal="center"/>
    </xf>
    <xf numFmtId="0" fontId="7" fillId="0" borderId="13" xfId="0" applyFont="1" applyFill="1" applyBorder="1" applyAlignment="1">
      <alignment horizontal="center"/>
    </xf>
    <xf numFmtId="0" fontId="7" fillId="0" borderId="16" xfId="0" applyFont="1" applyFill="1" applyBorder="1" applyAlignment="1">
      <alignment horizontal="center"/>
    </xf>
    <xf numFmtId="0" fontId="27" fillId="0" borderId="1" xfId="0" applyFont="1" applyFill="1" applyBorder="1" applyAlignment="1">
      <alignment horizontal="left"/>
    </xf>
    <xf numFmtId="0" fontId="8" fillId="0" borderId="35" xfId="0" applyFont="1" applyFill="1" applyBorder="1" applyAlignment="1">
      <alignment horizontal="center" vertical="center"/>
    </xf>
    <xf numFmtId="0" fontId="8" fillId="2" borderId="19" xfId="0" applyFont="1" applyFill="1" applyBorder="1" applyAlignment="1">
      <alignment horizontal="center" vertical="center"/>
    </xf>
    <xf numFmtId="0" fontId="0" fillId="2" borderId="38" xfId="0" applyFill="1" applyBorder="1" applyAlignment="1">
      <alignment horizontal="center" vertical="center"/>
    </xf>
    <xf numFmtId="0" fontId="8" fillId="2" borderId="18" xfId="0" applyFont="1" applyFill="1" applyBorder="1" applyAlignment="1">
      <alignment horizontal="center" vertical="center"/>
    </xf>
    <xf numFmtId="0" fontId="8" fillId="3" borderId="18" xfId="0" applyFont="1" applyFill="1" applyBorder="1" applyAlignment="1">
      <alignment horizontal="center" vertical="center"/>
    </xf>
    <xf numFmtId="0" fontId="8" fillId="0" borderId="18" xfId="0" applyFont="1" applyFill="1" applyBorder="1" applyAlignment="1">
      <alignment horizontal="center" vertical="center"/>
    </xf>
    <xf numFmtId="0" fontId="0" fillId="0" borderId="39" xfId="0" applyFill="1" applyBorder="1" applyAlignment="1">
      <alignment horizontal="center" vertical="center"/>
    </xf>
    <xf numFmtId="0" fontId="0" fillId="0" borderId="18" xfId="0" applyFill="1" applyBorder="1" applyAlignment="1">
      <alignment horizontal="center" vertical="center"/>
    </xf>
    <xf numFmtId="0" fontId="0" fillId="0" borderId="67" xfId="0" applyFill="1" applyBorder="1" applyAlignment="1">
      <alignment horizontal="center" vertical="center"/>
    </xf>
    <xf numFmtId="0" fontId="0" fillId="0" borderId="35" xfId="0" applyFill="1" applyBorder="1" applyAlignment="1">
      <alignment horizontal="center" vertical="center"/>
    </xf>
    <xf numFmtId="0" fontId="0" fillId="0" borderId="69" xfId="0" applyBorder="1" applyAlignment="1">
      <alignment horizontal="center" vertical="center"/>
    </xf>
    <xf numFmtId="0" fontId="8" fillId="3" borderId="19" xfId="0" applyFont="1"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18" xfId="0" applyFill="1" applyBorder="1" applyAlignment="1">
      <alignment horizontal="center" vertical="center"/>
    </xf>
    <xf numFmtId="0" fontId="0" fillId="5" borderId="35" xfId="0" applyFill="1" applyBorder="1" applyAlignment="1">
      <alignment horizontal="center" vertical="center"/>
    </xf>
    <xf numFmtId="0" fontId="0" fillId="2" borderId="39" xfId="0" applyFill="1" applyBorder="1" applyAlignment="1">
      <alignment horizontal="center" vertical="center"/>
    </xf>
    <xf numFmtId="0" fontId="5" fillId="5" borderId="36" xfId="0" applyFont="1" applyFill="1" applyBorder="1" applyAlignment="1">
      <alignment horizontal="center" vertical="center"/>
    </xf>
    <xf numFmtId="0" fontId="27" fillId="0" borderId="0" xfId="0" applyFont="1" applyBorder="1" applyAlignment="1"/>
    <xf numFmtId="0" fontId="27" fillId="0" borderId="63" xfId="0" applyFont="1" applyFill="1" applyBorder="1" applyAlignment="1"/>
    <xf numFmtId="0" fontId="27" fillId="0" borderId="13" xfId="0" applyFont="1" applyBorder="1" applyAlignment="1"/>
    <xf numFmtId="0" fontId="0" fillId="0" borderId="0" xfId="0" applyBorder="1" applyAlignment="1"/>
    <xf numFmtId="0" fontId="27" fillId="0" borderId="1" xfId="0" applyFont="1" applyFill="1" applyBorder="1" applyAlignment="1">
      <alignment horizontal="left"/>
    </xf>
    <xf numFmtId="0" fontId="39" fillId="0" borderId="0" xfId="0" applyFont="1" applyFill="1" applyBorder="1"/>
    <xf numFmtId="0" fontId="5" fillId="0" borderId="38" xfId="0" applyFont="1" applyFill="1" applyBorder="1" applyAlignment="1">
      <alignment vertical="center" wrapText="1"/>
    </xf>
    <xf numFmtId="0" fontId="5" fillId="0" borderId="37" xfId="0" applyFont="1" applyBorder="1" applyAlignment="1">
      <alignment horizontal="center" vertical="center" wrapText="1"/>
    </xf>
    <xf numFmtId="0" fontId="5" fillId="0" borderId="19" xfId="0" applyFont="1" applyBorder="1" applyAlignment="1">
      <alignment wrapText="1"/>
    </xf>
    <xf numFmtId="0" fontId="5" fillId="0" borderId="6" xfId="0" applyFont="1" applyFill="1" applyBorder="1" applyAlignment="1">
      <alignment horizontal="left" vertical="top" wrapText="1"/>
    </xf>
    <xf numFmtId="0" fontId="26" fillId="0" borderId="73" xfId="0" applyFont="1" applyFill="1" applyBorder="1" applyAlignment="1">
      <alignment horizontal="center"/>
    </xf>
    <xf numFmtId="0" fontId="26" fillId="0" borderId="57" xfId="0" applyFont="1" applyFill="1" applyBorder="1"/>
    <xf numFmtId="0" fontId="27" fillId="0" borderId="57" xfId="0" applyFont="1" applyFill="1" applyBorder="1"/>
    <xf numFmtId="0" fontId="27" fillId="0" borderId="57" xfId="0" applyFont="1" applyFill="1" applyBorder="1" applyAlignment="1">
      <alignment horizontal="right"/>
    </xf>
    <xf numFmtId="0" fontId="26" fillId="0" borderId="57" xfId="0" applyFont="1" applyFill="1" applyBorder="1" applyAlignment="1">
      <alignment horizontal="center"/>
    </xf>
    <xf numFmtId="0" fontId="26" fillId="0" borderId="75" xfId="0" applyFont="1" applyFill="1" applyBorder="1" applyAlignment="1">
      <alignment horizontal="center"/>
    </xf>
    <xf numFmtId="0" fontId="26" fillId="0" borderId="76" xfId="0" applyFont="1" applyFill="1" applyBorder="1" applyAlignment="1">
      <alignment horizontal="center"/>
    </xf>
    <xf numFmtId="0" fontId="26" fillId="0" borderId="8" xfId="0" applyFont="1" applyFill="1" applyBorder="1" applyAlignment="1">
      <alignment horizontal="center"/>
    </xf>
    <xf numFmtId="0" fontId="26" fillId="0" borderId="77" xfId="0" applyFont="1" applyFill="1" applyBorder="1" applyAlignment="1">
      <alignment horizontal="center"/>
    </xf>
    <xf numFmtId="0" fontId="26" fillId="0" borderId="78" xfId="0" applyFont="1" applyFill="1" applyBorder="1" applyAlignment="1">
      <alignment horizontal="center"/>
    </xf>
    <xf numFmtId="0" fontId="8" fillId="0" borderId="17" xfId="0" applyFont="1" applyFill="1" applyBorder="1" applyAlignment="1">
      <alignment horizontal="center"/>
    </xf>
    <xf numFmtId="0" fontId="8" fillId="0" borderId="56" xfId="0" applyFont="1" applyFill="1" applyBorder="1"/>
    <xf numFmtId="0" fontId="7" fillId="0" borderId="74" xfId="0" applyFont="1" applyFill="1" applyBorder="1" applyAlignment="1">
      <alignment horizontal="center"/>
    </xf>
    <xf numFmtId="0" fontId="8" fillId="0" borderId="58" xfId="0" applyFont="1" applyFill="1" applyBorder="1"/>
    <xf numFmtId="0" fontId="8" fillId="0" borderId="57" xfId="0" applyFont="1" applyFill="1" applyBorder="1" applyAlignment="1">
      <alignment horizontal="right"/>
    </xf>
    <xf numFmtId="0" fontId="8" fillId="0" borderId="57" xfId="0" applyFont="1" applyFill="1" applyBorder="1"/>
    <xf numFmtId="0" fontId="27" fillId="0" borderId="38" xfId="0" applyFont="1" applyFill="1" applyBorder="1" applyAlignment="1">
      <alignment horizontal="left"/>
    </xf>
    <xf numFmtId="0" fontId="27" fillId="0" borderId="34" xfId="0" applyFont="1" applyFill="1" applyBorder="1"/>
    <xf numFmtId="0" fontId="27" fillId="0" borderId="71" xfId="0" applyFont="1" applyFill="1" applyBorder="1"/>
    <xf numFmtId="0" fontId="26" fillId="0" borderId="35" xfId="0" applyFont="1" applyFill="1" applyBorder="1" applyAlignment="1">
      <alignment horizontal="center"/>
    </xf>
    <xf numFmtId="0" fontId="27" fillId="0" borderId="69" xfId="0" applyFont="1" applyFill="1" applyBorder="1" applyAlignment="1">
      <alignment horizontal="left"/>
    </xf>
    <xf numFmtId="0" fontId="27" fillId="0" borderId="71" xfId="0" applyFont="1" applyFill="1" applyBorder="1" applyAlignment="1">
      <alignment horizontal="right" vertical="center" wrapText="1"/>
    </xf>
    <xf numFmtId="0" fontId="18" fillId="0" borderId="0" xfId="0" applyFont="1" applyFill="1" applyBorder="1"/>
    <xf numFmtId="0" fontId="8" fillId="0" borderId="45" xfId="0" applyFont="1" applyFill="1" applyBorder="1"/>
    <xf numFmtId="0" fontId="8" fillId="0" borderId="79" xfId="0" applyFont="1" applyFill="1" applyBorder="1"/>
    <xf numFmtId="0" fontId="7" fillId="0" borderId="54" xfId="0" applyFont="1" applyFill="1" applyBorder="1" applyAlignment="1">
      <alignment horizontal="center"/>
    </xf>
    <xf numFmtId="0" fontId="7" fillId="0" borderId="8" xfId="0" applyFont="1" applyFill="1" applyBorder="1" applyAlignment="1">
      <alignment horizontal="center"/>
    </xf>
    <xf numFmtId="0" fontId="7" fillId="0" borderId="77" xfId="0" applyFont="1" applyFill="1" applyBorder="1" applyAlignment="1">
      <alignment horizontal="center"/>
    </xf>
    <xf numFmtId="0" fontId="5" fillId="2" borderId="39"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7" fillId="5" borderId="34" xfId="0" applyFont="1" applyFill="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2" xfId="0" applyFont="1" applyFill="1" applyBorder="1"/>
    <xf numFmtId="0" fontId="26" fillId="0" borderId="0" xfId="0" applyFont="1" applyFill="1" applyBorder="1" applyAlignment="1">
      <alignment horizontal="center"/>
    </xf>
    <xf numFmtId="0" fontId="23" fillId="0" borderId="49" xfId="0" applyFont="1" applyFill="1" applyBorder="1" applyAlignment="1">
      <alignment horizontal="left" wrapText="1"/>
    </xf>
    <xf numFmtId="0" fontId="7" fillId="7" borderId="31" xfId="0" applyFont="1" applyFill="1" applyBorder="1" applyAlignment="1">
      <alignment horizontal="right" vertical="center"/>
    </xf>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2"/>
    <xf numFmtId="0" fontId="7" fillId="0" borderId="0" xfId="2" applyFont="1"/>
    <xf numFmtId="0" fontId="7" fillId="0" borderId="0" xfId="2" applyFont="1" applyBorder="1"/>
    <xf numFmtId="0" fontId="5" fillId="0" borderId="0" xfId="2" applyBorder="1" applyAlignment="1">
      <alignment horizontal="center" vertical="center" wrapText="1"/>
    </xf>
    <xf numFmtId="0" fontId="5" fillId="0" borderId="0" xfId="2" applyBorder="1" applyAlignment="1">
      <alignment wrapText="1"/>
    </xf>
    <xf numFmtId="0" fontId="5" fillId="0" borderId="0" xfId="2" applyFont="1" applyBorder="1" applyAlignment="1">
      <alignment wrapText="1"/>
    </xf>
    <xf numFmtId="14" fontId="5" fillId="0" borderId="0" xfId="2" applyNumberFormat="1" applyBorder="1"/>
    <xf numFmtId="0" fontId="5" fillId="0" borderId="0" xfId="2" applyBorder="1" applyAlignment="1">
      <alignment horizontal="center" vertical="center"/>
    </xf>
    <xf numFmtId="0" fontId="5" fillId="0" borderId="0" xfId="2" applyBorder="1"/>
    <xf numFmtId="0" fontId="5" fillId="0" borderId="0" xfId="2" applyFont="1" applyBorder="1"/>
    <xf numFmtId="0" fontId="42" fillId="0" borderId="0" xfId="2" applyFont="1"/>
    <xf numFmtId="0" fontId="5" fillId="0" borderId="0" xfId="2" applyFont="1" applyAlignment="1"/>
    <xf numFmtId="0" fontId="5" fillId="0" borderId="6" xfId="2" applyBorder="1"/>
    <xf numFmtId="0" fontId="5" fillId="0" borderId="0" xfId="2" applyBorder="1" applyAlignment="1"/>
    <xf numFmtId="0" fontId="5" fillId="0" borderId="2" xfId="2" applyBorder="1" applyAlignment="1"/>
    <xf numFmtId="0" fontId="5" fillId="0" borderId="28" xfId="2" applyBorder="1" applyAlignment="1"/>
    <xf numFmtId="0" fontId="5" fillId="0" borderId="13" xfId="2" applyBorder="1"/>
    <xf numFmtId="0" fontId="5" fillId="0" borderId="16" xfId="2" applyBorder="1"/>
    <xf numFmtId="0" fontId="5" fillId="0" borderId="0" xfId="2" applyFont="1"/>
    <xf numFmtId="0" fontId="5" fillId="0" borderId="0" xfId="2" applyAlignment="1"/>
    <xf numFmtId="0" fontId="7" fillId="0" borderId="0" xfId="2" applyFont="1" applyBorder="1" applyAlignment="1"/>
    <xf numFmtId="0" fontId="5" fillId="0" borderId="4" xfId="2" applyBorder="1"/>
    <xf numFmtId="0" fontId="5" fillId="0" borderId="15" xfId="2" applyBorder="1"/>
    <xf numFmtId="0" fontId="8" fillId="0" borderId="2" xfId="0" applyFont="1" applyFill="1" applyBorder="1" applyAlignment="1"/>
    <xf numFmtId="0" fontId="5" fillId="0" borderId="5" xfId="2" applyBorder="1" applyAlignment="1"/>
    <xf numFmtId="0" fontId="5" fillId="0" borderId="4" xfId="2" applyBorder="1" applyAlignment="1">
      <alignment horizontal="center"/>
    </xf>
    <xf numFmtId="0" fontId="5" fillId="0" borderId="4" xfId="2" applyBorder="1" applyAlignment="1">
      <alignment horizontal="left"/>
    </xf>
    <xf numFmtId="0" fontId="15" fillId="0" borderId="4" xfId="2" applyFont="1" applyBorder="1" applyAlignment="1"/>
    <xf numFmtId="0" fontId="5" fillId="0" borderId="0" xfId="2" applyBorder="1" applyAlignment="1">
      <alignment horizontal="center"/>
    </xf>
    <xf numFmtId="0" fontId="5" fillId="0" borderId="0" xfId="2" applyBorder="1" applyAlignment="1">
      <alignment horizontal="left"/>
    </xf>
    <xf numFmtId="0" fontId="7" fillId="0" borderId="0" xfId="2" applyFont="1" applyBorder="1" applyAlignment="1">
      <alignment horizontal="left" vertical="center"/>
    </xf>
    <xf numFmtId="0" fontId="5" fillId="0" borderId="31" xfId="2" applyBorder="1" applyAlignment="1">
      <alignment horizontal="left" vertical="center"/>
    </xf>
    <xf numFmtId="0" fontId="5" fillId="0" borderId="0" xfId="2" applyBorder="1" applyAlignment="1">
      <alignment horizontal="left" vertical="center"/>
    </xf>
    <xf numFmtId="49" fontId="5" fillId="0" borderId="0" xfId="2" applyNumberFormat="1" applyBorder="1" applyAlignment="1">
      <alignment horizontal="left" vertical="center"/>
    </xf>
    <xf numFmtId="0" fontId="5" fillId="0" borderId="31" xfId="2" applyFont="1" applyBorder="1" applyAlignment="1">
      <alignment horizontal="center" vertical="center"/>
    </xf>
    <xf numFmtId="164" fontId="5" fillId="0" borderId="0" xfId="2" applyNumberFormat="1" applyBorder="1" applyAlignment="1">
      <alignment horizontal="center" vertical="center"/>
    </xf>
    <xf numFmtId="0" fontId="7" fillId="0" borderId="0" xfId="2" applyFont="1" applyBorder="1" applyAlignment="1">
      <alignment horizontal="center" vertical="center"/>
    </xf>
    <xf numFmtId="0" fontId="5" fillId="0" borderId="0" xfId="2" applyFont="1" applyBorder="1" applyAlignment="1">
      <alignment horizontal="center" vertical="center"/>
    </xf>
    <xf numFmtId="49" fontId="5" fillId="0" borderId="0" xfId="2" applyNumberFormat="1" applyBorder="1" applyAlignment="1">
      <alignment horizontal="center" vertical="center"/>
    </xf>
    <xf numFmtId="0" fontId="5" fillId="0" borderId="31" xfId="2" applyFont="1" applyBorder="1" applyAlignment="1">
      <alignment horizontal="left" vertical="center"/>
    </xf>
    <xf numFmtId="49" fontId="5" fillId="0" borderId="0" xfId="2" applyNumberFormat="1" applyFont="1" applyBorder="1" applyAlignment="1">
      <alignment horizontal="left" vertical="center"/>
    </xf>
    <xf numFmtId="49" fontId="5" fillId="0" borderId="31" xfId="2" applyNumberFormat="1" applyFont="1" applyBorder="1" applyAlignment="1">
      <alignment horizontal="left" vertical="center"/>
    </xf>
    <xf numFmtId="0" fontId="18" fillId="0" borderId="0" xfId="2" applyFont="1" applyBorder="1" applyAlignment="1">
      <alignment horizontal="left" vertical="center"/>
    </xf>
    <xf numFmtId="0" fontId="5" fillId="0" borderId="0" xfId="2" applyBorder="1" applyAlignment="1">
      <alignment horizontal="left" vertical="center" wrapText="1"/>
    </xf>
    <xf numFmtId="0" fontId="7" fillId="0" borderId="0" xfId="2" applyFont="1" applyBorder="1" applyAlignment="1">
      <alignment horizontal="left" vertical="center" wrapText="1"/>
    </xf>
    <xf numFmtId="0" fontId="5" fillId="0" borderId="0" xfId="2" applyFont="1" applyBorder="1" applyAlignment="1"/>
    <xf numFmtId="0" fontId="17" fillId="0" borderId="0" xfId="2" applyFont="1" applyBorder="1" applyAlignment="1"/>
    <xf numFmtId="0" fontId="5" fillId="0" borderId="13" xfId="2" applyBorder="1" applyAlignment="1">
      <alignment horizontal="center"/>
    </xf>
    <xf numFmtId="0" fontId="5" fillId="0" borderId="13" xfId="2" applyBorder="1" applyAlignment="1">
      <alignment horizontal="left"/>
    </xf>
    <xf numFmtId="0" fontId="5" fillId="0" borderId="0" xfId="2" applyAlignment="1">
      <alignment horizontal="center"/>
    </xf>
    <xf numFmtId="0" fontId="5" fillId="0" borderId="0" xfId="2" applyAlignment="1">
      <alignment horizontal="left"/>
    </xf>
    <xf numFmtId="0" fontId="27" fillId="0" borderId="0" xfId="2" applyFont="1" applyBorder="1" applyAlignment="1">
      <alignment horizontal="right" vertical="top" wrapText="1"/>
    </xf>
    <xf numFmtId="0" fontId="20" fillId="0" borderId="0" xfId="2" applyFont="1"/>
    <xf numFmtId="0" fontId="18" fillId="0" borderId="0" xfId="2" applyFont="1"/>
    <xf numFmtId="0" fontId="8" fillId="0" borderId="19" xfId="0" applyFont="1" applyFill="1" applyBorder="1" applyAlignment="1">
      <alignment horizontal="center" vertical="center" wrapText="1"/>
    </xf>
    <xf numFmtId="0" fontId="27" fillId="0" borderId="1" xfId="0" applyFont="1" applyFill="1" applyBorder="1" applyAlignment="1">
      <alignment horizontal="left"/>
    </xf>
    <xf numFmtId="0" fontId="27" fillId="0" borderId="79" xfId="0" applyFont="1" applyFill="1" applyBorder="1"/>
    <xf numFmtId="0" fontId="27" fillId="0" borderId="46" xfId="0" applyFont="1" applyFill="1" applyBorder="1"/>
    <xf numFmtId="0" fontId="27" fillId="0" borderId="48" xfId="0" applyFont="1" applyFill="1" applyBorder="1"/>
    <xf numFmtId="0" fontId="27" fillId="0" borderId="27" xfId="0" applyFont="1" applyFill="1" applyBorder="1"/>
    <xf numFmtId="0" fontId="27" fillId="0" borderId="43" xfId="0" applyFont="1" applyFill="1" applyBorder="1"/>
    <xf numFmtId="0" fontId="27" fillId="0" borderId="80" xfId="0" applyFont="1" applyFill="1" applyBorder="1"/>
    <xf numFmtId="0" fontId="0" fillId="0" borderId="38" xfId="0" applyFill="1" applyBorder="1" applyAlignment="1">
      <alignment horizontal="center" vertical="center"/>
    </xf>
    <xf numFmtId="0" fontId="0" fillId="0" borderId="19" xfId="0" applyFill="1" applyBorder="1" applyAlignment="1">
      <alignment horizontal="center" vertical="center"/>
    </xf>
    <xf numFmtId="0" fontId="5" fillId="0" borderId="0" xfId="2" applyAlignment="1">
      <alignment horizontal="center" vertical="center"/>
    </xf>
    <xf numFmtId="0" fontId="5" fillId="0" borderId="0" xfId="2" applyFont="1" applyAlignment="1">
      <alignment horizontal="left" vertical="center"/>
    </xf>
    <xf numFmtId="0" fontId="5" fillId="7" borderId="29" xfId="2" applyFont="1" applyFill="1" applyBorder="1" applyAlignment="1">
      <alignment horizontal="left" vertical="center"/>
    </xf>
    <xf numFmtId="0" fontId="5" fillId="0" borderId="0" xfId="2" applyFont="1" applyAlignment="1">
      <alignment horizontal="left" vertical="center" wrapText="1"/>
    </xf>
    <xf numFmtId="0" fontId="34" fillId="0" borderId="0" xfId="2" applyFont="1" applyAlignment="1">
      <alignment horizontal="left" vertical="center"/>
    </xf>
    <xf numFmtId="0" fontId="0" fillId="3" borderId="20" xfId="0" applyFill="1" applyBorder="1" applyAlignment="1">
      <alignment horizontal="center" vertical="center"/>
    </xf>
    <xf numFmtId="0" fontId="27" fillId="0" borderId="1" xfId="0" applyFont="1" applyFill="1" applyBorder="1" applyAlignment="1">
      <alignment horizontal="left"/>
    </xf>
    <xf numFmtId="0" fontId="26" fillId="0" borderId="0" xfId="2" applyFont="1" applyBorder="1"/>
    <xf numFmtId="0" fontId="44" fillId="0" borderId="0" xfId="2" applyFont="1" applyBorder="1"/>
    <xf numFmtId="0" fontId="27" fillId="0" borderId="0" xfId="2" applyFont="1" applyBorder="1"/>
    <xf numFmtId="0" fontId="45" fillId="0" borderId="0" xfId="2" applyFont="1" applyBorder="1" applyAlignment="1">
      <alignment vertical="top" wrapText="1"/>
    </xf>
    <xf numFmtId="0" fontId="27" fillId="0" borderId="0" xfId="2" applyFont="1" applyBorder="1" applyAlignment="1">
      <alignment horizontal="left" vertical="top" wrapText="1"/>
    </xf>
    <xf numFmtId="0" fontId="5" fillId="0" borderId="31" xfId="0" applyFont="1" applyBorder="1" applyAlignment="1">
      <alignment horizontal="center"/>
    </xf>
    <xf numFmtId="0" fontId="0" fillId="0" borderId="62" xfId="0" applyBorder="1"/>
    <xf numFmtId="0" fontId="0" fillId="0" borderId="33" xfId="0" applyBorder="1"/>
    <xf numFmtId="0" fontId="8" fillId="3" borderId="39" xfId="0" applyFont="1" applyFill="1" applyBorder="1" applyAlignment="1">
      <alignment horizontal="center" vertical="center" wrapText="1"/>
    </xf>
    <xf numFmtId="0" fontId="13" fillId="0" borderId="2" xfId="0" applyFont="1" applyFill="1" applyBorder="1" applyAlignment="1">
      <alignment horizontal="left"/>
    </xf>
    <xf numFmtId="0" fontId="5" fillId="0" borderId="0" xfId="2" applyAlignment="1"/>
    <xf numFmtId="0" fontId="13" fillId="0" borderId="0" xfId="2" applyFont="1" applyAlignment="1">
      <alignment horizontal="left" vertical="top"/>
    </xf>
    <xf numFmtId="0" fontId="26" fillId="0" borderId="0" xfId="2" applyFont="1" applyAlignment="1">
      <alignment horizontal="center" vertical="center" wrapText="1"/>
    </xf>
    <xf numFmtId="0" fontId="27" fillId="0" borderId="0" xfId="2" applyFont="1" applyAlignment="1">
      <alignment horizontal="left" vertical="center"/>
    </xf>
    <xf numFmtId="0" fontId="27" fillId="0" borderId="0" xfId="2" applyFont="1" applyAlignment="1">
      <alignment horizontal="center" vertical="center" wrapText="1"/>
    </xf>
    <xf numFmtId="0" fontId="27" fillId="0" borderId="0" xfId="2" applyFont="1" applyAlignment="1">
      <alignment vertical="center" wrapText="1"/>
    </xf>
    <xf numFmtId="0" fontId="18" fillId="0" borderId="19" xfId="2" applyFont="1" applyBorder="1" applyAlignment="1">
      <alignment horizontal="center" vertical="center" wrapText="1"/>
    </xf>
    <xf numFmtId="0" fontId="18" fillId="0" borderId="19" xfId="2" applyFont="1" applyBorder="1" applyAlignment="1">
      <alignment horizontal="justify" vertical="center" wrapText="1"/>
    </xf>
    <xf numFmtId="0" fontId="9" fillId="0" borderId="18" xfId="2" applyFont="1" applyFill="1" applyBorder="1" applyAlignment="1">
      <alignment horizontal="center" vertical="center" wrapText="1"/>
    </xf>
    <xf numFmtId="0" fontId="9" fillId="0" borderId="25" xfId="2" applyFont="1" applyFill="1" applyBorder="1" applyAlignment="1">
      <alignment horizontal="center" vertical="center" wrapText="1"/>
    </xf>
    <xf numFmtId="0" fontId="18" fillId="0" borderId="18" xfId="2" applyFont="1" applyBorder="1" applyAlignment="1">
      <alignment horizontal="center" vertical="center" wrapText="1"/>
    </xf>
    <xf numFmtId="49" fontId="9" fillId="0" borderId="25" xfId="2" applyNumberFormat="1" applyFont="1" applyBorder="1" applyAlignment="1">
      <alignment horizontal="center" vertical="center" wrapText="1"/>
    </xf>
    <xf numFmtId="0" fontId="18" fillId="0" borderId="39" xfId="2" applyFont="1" applyFill="1" applyBorder="1" applyAlignment="1">
      <alignment horizontal="center" vertical="center" wrapText="1"/>
    </xf>
    <xf numFmtId="0" fontId="18" fillId="0" borderId="39" xfId="2" applyFont="1" applyBorder="1" applyAlignment="1">
      <alignment horizontal="center" vertical="center" wrapText="1"/>
    </xf>
    <xf numFmtId="0" fontId="18" fillId="0" borderId="37" xfId="2" applyFont="1" applyBorder="1" applyAlignment="1">
      <alignment horizontal="center" vertical="center" wrapText="1"/>
    </xf>
    <xf numFmtId="49" fontId="9" fillId="0" borderId="18" xfId="2" applyNumberFormat="1" applyFont="1" applyFill="1" applyBorder="1" applyAlignment="1">
      <alignment horizontal="center" vertical="center" wrapText="1"/>
    </xf>
    <xf numFmtId="0" fontId="18" fillId="0" borderId="25" xfId="2" applyFont="1" applyBorder="1" applyAlignment="1">
      <alignment horizontal="center" vertical="center" wrapText="1"/>
    </xf>
    <xf numFmtId="0" fontId="9" fillId="0" borderId="18" xfId="2" applyFont="1" applyBorder="1" applyAlignment="1">
      <alignment horizontal="center" vertical="center" wrapText="1"/>
    </xf>
    <xf numFmtId="0" fontId="9" fillId="0" borderId="25" xfId="2" applyFont="1" applyBorder="1" applyAlignment="1">
      <alignment horizontal="center" vertical="center" wrapText="1"/>
    </xf>
    <xf numFmtId="0" fontId="18" fillId="0" borderId="12" xfId="2" applyFont="1" applyBorder="1" applyAlignment="1">
      <alignment horizontal="justify" vertical="center" wrapText="1"/>
    </xf>
    <xf numFmtId="0" fontId="9" fillId="0" borderId="14" xfId="2" applyFont="1" applyBorder="1" applyAlignment="1">
      <alignment horizontal="center" vertical="center" wrapText="1"/>
    </xf>
    <xf numFmtId="0" fontId="18" fillId="0" borderId="14" xfId="2" applyFont="1" applyBorder="1" applyAlignment="1">
      <alignment horizontal="center" vertical="center" wrapText="1"/>
    </xf>
    <xf numFmtId="0" fontId="18" fillId="0" borderId="83" xfId="2" applyFont="1" applyBorder="1" applyAlignment="1">
      <alignment horizontal="center" vertical="center"/>
    </xf>
    <xf numFmtId="0" fontId="18" fillId="0" borderId="83" xfId="2" applyFont="1" applyBorder="1" applyAlignment="1">
      <alignment horizontal="center" vertical="center" wrapText="1"/>
    </xf>
    <xf numFmtId="0" fontId="5" fillId="0" borderId="37" xfId="2" applyBorder="1" applyAlignment="1">
      <alignment horizontal="center" vertical="center" wrapText="1"/>
    </xf>
    <xf numFmtId="0" fontId="5" fillId="0" borderId="19" xfId="2" applyBorder="1" applyAlignment="1">
      <alignment horizontal="center" vertical="center" wrapText="1"/>
    </xf>
    <xf numFmtId="0" fontId="5" fillId="0" borderId="38" xfId="2" applyBorder="1" applyAlignment="1">
      <alignment horizontal="center" vertical="center" wrapText="1"/>
    </xf>
    <xf numFmtId="0" fontId="5" fillId="0" borderId="25" xfId="2" applyBorder="1" applyAlignment="1">
      <alignment horizontal="center" vertical="center" wrapText="1"/>
    </xf>
    <xf numFmtId="0" fontId="5" fillId="0" borderId="18" xfId="2" applyBorder="1" applyAlignment="1">
      <alignment horizontal="center" vertical="center" wrapText="1"/>
    </xf>
    <xf numFmtId="0" fontId="5" fillId="0" borderId="26" xfId="2" applyBorder="1" applyAlignment="1">
      <alignment horizontal="center" vertical="center" wrapText="1"/>
    </xf>
    <xf numFmtId="0" fontId="5" fillId="0" borderId="20" xfId="2" applyBorder="1" applyAlignment="1">
      <alignment horizontal="center" vertical="center" wrapText="1"/>
    </xf>
    <xf numFmtId="0" fontId="9" fillId="0" borderId="4" xfId="2" applyFont="1" applyFill="1" applyBorder="1" applyAlignment="1">
      <alignment horizontal="center" vertical="center" wrapText="1"/>
    </xf>
    <xf numFmtId="9" fontId="18" fillId="0" borderId="0" xfId="2" applyNumberFormat="1" applyFont="1" applyFill="1" applyBorder="1" applyAlignment="1">
      <alignment horizontal="center" vertical="center" wrapText="1"/>
    </xf>
    <xf numFmtId="0" fontId="9" fillId="0" borderId="0" xfId="2" applyFont="1" applyFill="1" applyBorder="1" applyAlignment="1">
      <alignment horizontal="center" vertical="center" wrapText="1"/>
    </xf>
    <xf numFmtId="0" fontId="18" fillId="0" borderId="2" xfId="2" applyFont="1" applyBorder="1" applyAlignment="1">
      <alignment horizontal="left" vertical="center"/>
    </xf>
    <xf numFmtId="0" fontId="5" fillId="0" borderId="36" xfId="2" applyBorder="1" applyAlignment="1">
      <alignment horizontal="center" vertical="center" wrapText="1"/>
    </xf>
    <xf numFmtId="0" fontId="9" fillId="0" borderId="0" xfId="2" applyFont="1" applyBorder="1" applyAlignment="1">
      <alignment horizontal="center" vertical="center" wrapText="1"/>
    </xf>
    <xf numFmtId="0" fontId="18" fillId="0" borderId="0" xfId="2" applyFont="1" applyBorder="1" applyAlignment="1">
      <alignment horizontal="center" vertical="center" wrapText="1"/>
    </xf>
    <xf numFmtId="9" fontId="18" fillId="0" borderId="0" xfId="2" applyNumberFormat="1" applyFont="1" applyBorder="1" applyAlignment="1">
      <alignment horizontal="center" vertical="center" wrapText="1"/>
    </xf>
    <xf numFmtId="0" fontId="18" fillId="0" borderId="64" xfId="2" applyFont="1" applyBorder="1" applyAlignment="1">
      <alignment horizontal="center" vertical="center" wrapText="1"/>
    </xf>
    <xf numFmtId="0" fontId="18" fillId="0" borderId="81" xfId="2" applyFont="1" applyBorder="1" applyAlignment="1">
      <alignment horizontal="justify" vertical="center" wrapText="1"/>
    </xf>
    <xf numFmtId="0" fontId="18" fillId="0" borderId="82" xfId="2" applyFont="1" applyBorder="1" applyAlignment="1">
      <alignment horizontal="center" vertical="center" wrapText="1"/>
    </xf>
    <xf numFmtId="0" fontId="18" fillId="0" borderId="82" xfId="2" applyFont="1" applyBorder="1" applyAlignment="1">
      <alignment horizontal="justify" vertical="center" wrapText="1"/>
    </xf>
    <xf numFmtId="0" fontId="18" fillId="0" borderId="65" xfId="2" applyFont="1" applyBorder="1" applyAlignment="1">
      <alignment horizontal="center" vertical="center" wrapText="1"/>
    </xf>
    <xf numFmtId="0" fontId="18" fillId="0" borderId="68" xfId="2" applyFont="1" applyBorder="1" applyAlignment="1">
      <alignment horizontal="center" vertical="center" wrapText="1"/>
    </xf>
    <xf numFmtId="0" fontId="9" fillId="6" borderId="25" xfId="2" applyFont="1" applyFill="1" applyBorder="1" applyAlignment="1">
      <alignment horizontal="center" vertical="center" wrapText="1"/>
    </xf>
    <xf numFmtId="0" fontId="18" fillId="6" borderId="18" xfId="2" applyFont="1" applyFill="1" applyBorder="1" applyAlignment="1">
      <alignment horizontal="center" vertical="center" wrapText="1"/>
    </xf>
    <xf numFmtId="0" fontId="9" fillId="6" borderId="18" xfId="2" applyFont="1" applyFill="1" applyBorder="1" applyAlignment="1">
      <alignment horizontal="center" vertical="center" wrapText="1"/>
    </xf>
    <xf numFmtId="0" fontId="18" fillId="6" borderId="39" xfId="2" applyFont="1" applyFill="1" applyBorder="1" applyAlignment="1">
      <alignment horizontal="center" vertical="center" wrapText="1"/>
    </xf>
    <xf numFmtId="0" fontId="18" fillId="6" borderId="68" xfId="2" applyFont="1" applyFill="1" applyBorder="1" applyAlignment="1">
      <alignment horizontal="center" vertical="center" wrapText="1"/>
    </xf>
    <xf numFmtId="0" fontId="18" fillId="12" borderId="34" xfId="2" applyFont="1" applyFill="1" applyBorder="1" applyAlignment="1">
      <alignment horizontal="justify" vertical="center" wrapText="1"/>
    </xf>
    <xf numFmtId="0" fontId="9" fillId="12" borderId="35" xfId="2" applyFont="1" applyFill="1" applyBorder="1" applyAlignment="1">
      <alignment horizontal="center" vertical="center" wrapText="1"/>
    </xf>
    <xf numFmtId="0" fontId="18" fillId="12" borderId="35" xfId="2" applyFont="1" applyFill="1" applyBorder="1" applyAlignment="1">
      <alignment horizontal="justify" vertical="center" wrapText="1"/>
    </xf>
    <xf numFmtId="0" fontId="9" fillId="12" borderId="36" xfId="2" applyFont="1" applyFill="1" applyBorder="1" applyAlignment="1">
      <alignment horizontal="center" vertical="center" wrapText="1"/>
    </xf>
    <xf numFmtId="0" fontId="18" fillId="12" borderId="34" xfId="2" applyFont="1" applyFill="1" applyBorder="1" applyAlignment="1">
      <alignment horizontal="justify" vertical="top" wrapText="1"/>
    </xf>
    <xf numFmtId="0" fontId="18" fillId="12" borderId="35" xfId="2" applyFont="1" applyFill="1" applyBorder="1" applyAlignment="1">
      <alignment horizontal="justify" vertical="top" wrapText="1"/>
    </xf>
    <xf numFmtId="0" fontId="18" fillId="12" borderId="34" xfId="2" applyFont="1" applyFill="1" applyBorder="1" applyAlignment="1">
      <alignment horizontal="center" vertical="center" wrapText="1"/>
    </xf>
    <xf numFmtId="0" fontId="18" fillId="12" borderId="35" xfId="2" applyFont="1" applyFill="1" applyBorder="1" applyAlignment="1">
      <alignment horizontal="center" vertical="center" wrapText="1"/>
    </xf>
    <xf numFmtId="0" fontId="7" fillId="12" borderId="34" xfId="2" applyFont="1" applyFill="1" applyBorder="1" applyAlignment="1">
      <alignment horizontal="center" vertical="center" wrapText="1"/>
    </xf>
    <xf numFmtId="0" fontId="7" fillId="12" borderId="35" xfId="2" applyFont="1" applyFill="1" applyBorder="1" applyAlignment="1">
      <alignment horizontal="center" vertical="center" wrapText="1"/>
    </xf>
    <xf numFmtId="0" fontId="7" fillId="12" borderId="36" xfId="2" applyFont="1" applyFill="1" applyBorder="1" applyAlignment="1">
      <alignment horizontal="center" vertical="center" wrapText="1"/>
    </xf>
    <xf numFmtId="0" fontId="7" fillId="12" borderId="84" xfId="2" applyFont="1" applyFill="1" applyBorder="1" applyAlignment="1">
      <alignment horizontal="center" vertical="center" wrapText="1"/>
    </xf>
    <xf numFmtId="0" fontId="18" fillId="0" borderId="68" xfId="2" applyFont="1" applyFill="1" applyBorder="1" applyAlignment="1">
      <alignment horizontal="center" vertical="center" wrapText="1"/>
    </xf>
    <xf numFmtId="0" fontId="13" fillId="0" borderId="2" xfId="0" applyFont="1" applyFill="1" applyBorder="1" applyAlignment="1">
      <alignment horizontal="left"/>
    </xf>
    <xf numFmtId="0" fontId="27" fillId="0" borderId="1" xfId="0" applyFont="1" applyFill="1" applyBorder="1" applyAlignment="1">
      <alignment horizontal="left"/>
    </xf>
    <xf numFmtId="9" fontId="5" fillId="0" borderId="12" xfId="2" applyNumberFormat="1" applyBorder="1" applyAlignment="1">
      <alignment horizontal="center" vertical="center" wrapText="1"/>
    </xf>
    <xf numFmtId="0" fontId="5" fillId="0" borderId="0" xfId="2" applyAlignment="1"/>
    <xf numFmtId="0" fontId="18" fillId="0" borderId="18" xfId="2" applyFont="1" applyFill="1" applyBorder="1" applyAlignment="1">
      <alignment horizontal="center" vertical="center" wrapText="1"/>
    </xf>
    <xf numFmtId="9" fontId="18" fillId="0" borderId="39" xfId="2" applyNumberFormat="1" applyFont="1" applyFill="1" applyBorder="1" applyAlignment="1">
      <alignment horizontal="center" vertical="center" wrapText="1"/>
    </xf>
    <xf numFmtId="0" fontId="9" fillId="6" borderId="26" xfId="2" applyFont="1" applyFill="1" applyBorder="1" applyAlignment="1">
      <alignment horizontal="center" vertical="center" wrapText="1"/>
    </xf>
    <xf numFmtId="0" fontId="18" fillId="6" borderId="20" xfId="2" applyFont="1" applyFill="1" applyBorder="1" applyAlignment="1">
      <alignment horizontal="center" vertical="center" wrapText="1"/>
    </xf>
    <xf numFmtId="0" fontId="9" fillId="6" borderId="20" xfId="2" applyFont="1" applyFill="1" applyBorder="1" applyAlignment="1">
      <alignment horizontal="center" vertical="center" wrapText="1"/>
    </xf>
    <xf numFmtId="9" fontId="18" fillId="6" borderId="40" xfId="2" applyNumberFormat="1" applyFont="1" applyFill="1" applyBorder="1" applyAlignment="1">
      <alignment horizontal="center" vertical="center" wrapText="1"/>
    </xf>
    <xf numFmtId="0" fontId="5" fillId="0" borderId="0" xfId="2" applyAlignment="1"/>
    <xf numFmtId="0" fontId="1" fillId="0" borderId="0" xfId="6"/>
    <xf numFmtId="0" fontId="49" fillId="0" borderId="0" xfId="6" applyFont="1"/>
    <xf numFmtId="0" fontId="15" fillId="0" borderId="0" xfId="2" applyFont="1" applyAlignment="1">
      <alignment vertical="center"/>
    </xf>
    <xf numFmtId="0" fontId="33" fillId="0" borderId="0" xfId="6" applyFont="1"/>
    <xf numFmtId="0" fontId="1" fillId="0" borderId="0" xfId="6" applyFont="1"/>
    <xf numFmtId="0" fontId="5" fillId="0" borderId="0" xfId="6" applyFont="1"/>
    <xf numFmtId="0" fontId="5" fillId="0" borderId="18" xfId="2" applyFont="1" applyBorder="1" applyAlignment="1">
      <alignment horizontal="center" vertical="center" wrapText="1"/>
    </xf>
    <xf numFmtId="0" fontId="5" fillId="0" borderId="39" xfId="2" applyFont="1" applyBorder="1" applyAlignment="1">
      <alignment horizontal="center" vertical="center" wrapText="1"/>
    </xf>
    <xf numFmtId="0" fontId="5" fillId="0" borderId="20" xfId="2" applyFont="1" applyBorder="1" applyAlignment="1">
      <alignment horizontal="center" vertical="center" wrapText="1"/>
    </xf>
    <xf numFmtId="0" fontId="5" fillId="0" borderId="40"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9" fillId="0" borderId="4" xfId="6" applyFont="1" applyFill="1" applyBorder="1" applyAlignment="1">
      <alignment horizontal="center" vertical="center" wrapText="1"/>
    </xf>
    <xf numFmtId="0" fontId="5" fillId="0" borderId="0" xfId="2" applyFont="1" applyAlignment="1">
      <alignment horizontal="center" vertical="center" wrapText="1"/>
    </xf>
    <xf numFmtId="0" fontId="7" fillId="12" borderId="69" xfId="2" applyFont="1" applyFill="1" applyBorder="1" applyAlignment="1">
      <alignment horizontal="center" vertical="center" wrapText="1"/>
    </xf>
    <xf numFmtId="0" fontId="5" fillId="0" borderId="36" xfId="2" applyFont="1" applyBorder="1" applyAlignment="1">
      <alignment horizontal="center" vertical="center" wrapText="1"/>
    </xf>
    <xf numFmtId="0" fontId="46" fillId="0" borderId="0" xfId="6" applyFont="1" applyFill="1" applyBorder="1" applyAlignment="1">
      <alignment horizontal="center" vertical="center" wrapText="1"/>
    </xf>
    <xf numFmtId="0" fontId="1" fillId="0" borderId="0" xfId="6" applyFill="1" applyBorder="1" applyAlignment="1">
      <alignment horizontal="center" vertical="center" wrapText="1"/>
    </xf>
    <xf numFmtId="9" fontId="5" fillId="0" borderId="34" xfId="2" applyNumberFormat="1" applyBorder="1" applyAlignment="1">
      <alignment horizontal="center" vertical="center" wrapText="1"/>
    </xf>
    <xf numFmtId="9" fontId="5" fillId="0" borderId="85" xfId="2" applyNumberFormat="1" applyBorder="1" applyAlignment="1">
      <alignment horizontal="center" vertical="center" wrapText="1"/>
    </xf>
    <xf numFmtId="14" fontId="0" fillId="0" borderId="39" xfId="0" applyNumberFormat="1" applyBorder="1" applyAlignment="1">
      <alignment vertical="center" wrapText="1"/>
    </xf>
    <xf numFmtId="0" fontId="5" fillId="0" borderId="18" xfId="0" applyFont="1" applyBorder="1" applyAlignment="1">
      <alignment vertical="center" wrapText="1"/>
    </xf>
    <xf numFmtId="0" fontId="5" fillId="0" borderId="38" xfId="0" applyFont="1" applyBorder="1" applyAlignment="1">
      <alignment vertical="center" wrapText="1"/>
    </xf>
    <xf numFmtId="0" fontId="0" fillId="0" borderId="39"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26" fillId="0" borderId="0" xfId="2" applyFont="1" applyBorder="1" applyAlignment="1">
      <alignment vertical="top" wrapText="1"/>
    </xf>
    <xf numFmtId="0" fontId="28" fillId="0" borderId="0" xfId="2" applyFont="1" applyBorder="1" applyAlignment="1">
      <alignment vertical="top" wrapText="1"/>
    </xf>
    <xf numFmtId="0" fontId="5" fillId="0" borderId="0" xfId="2" applyAlignment="1">
      <alignment vertical="center" wrapText="1"/>
    </xf>
    <xf numFmtId="0" fontId="5" fillId="0" borderId="0" xfId="2" applyFont="1" applyBorder="1" applyAlignment="1">
      <alignment horizontal="center" vertical="center" wrapText="1"/>
    </xf>
    <xf numFmtId="0" fontId="5" fillId="0" borderId="0" xfId="2" applyBorder="1" applyAlignment="1">
      <alignment horizontal="center" vertical="center" wrapText="1"/>
    </xf>
    <xf numFmtId="0" fontId="13" fillId="0" borderId="0" xfId="2" applyFont="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0" fillId="0" borderId="18" xfId="0" applyBorder="1" applyAlignment="1">
      <alignment vertical="center" wrapText="1"/>
    </xf>
    <xf numFmtId="0" fontId="0" fillId="0" borderId="0" xfId="0" applyAlignment="1">
      <alignment vertical="center" wrapText="1"/>
    </xf>
    <xf numFmtId="0" fontId="5" fillId="3" borderId="19" xfId="0" applyFont="1" applyFill="1" applyBorder="1" applyAlignment="1">
      <alignment horizontal="center" vertical="center"/>
    </xf>
    <xf numFmtId="0" fontId="5" fillId="3" borderId="18" xfId="0" applyFont="1" applyFill="1" applyBorder="1" applyAlignment="1">
      <alignment horizontal="center" vertical="center"/>
    </xf>
    <xf numFmtId="0" fontId="5" fillId="0" borderId="0" xfId="2" applyBorder="1" applyAlignment="1">
      <alignment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xf numFmtId="0" fontId="26" fillId="0" borderId="0" xfId="2" applyFont="1" applyBorder="1" applyAlignment="1">
      <alignment horizontal="center" vertical="top" wrapText="1"/>
    </xf>
    <xf numFmtId="0" fontId="27" fillId="0" borderId="0" xfId="0" applyFont="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0" applyFont="1" applyBorder="1" applyAlignment="1"/>
    <xf numFmtId="0" fontId="19" fillId="11" borderId="32" xfId="0" applyFont="1" applyFill="1" applyBorder="1" applyAlignment="1"/>
    <xf numFmtId="0" fontId="5" fillId="11" borderId="4" xfId="0" applyFont="1" applyFill="1" applyBorder="1" applyAlignment="1"/>
    <xf numFmtId="0" fontId="5" fillId="11" borderId="15" xfId="0" applyFont="1" applyFill="1" applyBorder="1" applyAlignment="1"/>
    <xf numFmtId="0" fontId="19" fillId="11" borderId="62" xfId="0" applyFont="1" applyFill="1" applyBorder="1" applyAlignment="1"/>
    <xf numFmtId="0" fontId="5" fillId="11" borderId="0" xfId="0" applyFont="1" applyFill="1" applyBorder="1" applyAlignment="1"/>
    <xf numFmtId="0" fontId="5" fillId="11" borderId="6" xfId="0" applyFont="1" applyFill="1" applyBorder="1" applyAlignment="1"/>
    <xf numFmtId="0" fontId="19" fillId="11" borderId="33" xfId="0" applyFont="1" applyFill="1" applyBorder="1" applyAlignment="1"/>
    <xf numFmtId="0" fontId="5" fillId="11" borderId="13" xfId="0" applyFont="1" applyFill="1" applyBorder="1" applyAlignment="1"/>
    <xf numFmtId="0" fontId="5" fillId="11" borderId="16" xfId="0" applyFont="1" applyFill="1" applyBorder="1" applyAlignment="1"/>
    <xf numFmtId="0" fontId="5" fillId="0" borderId="0" xfId="0" applyFont="1" applyFill="1" applyBorder="1" applyAlignment="1"/>
    <xf numFmtId="0" fontId="19" fillId="0" borderId="0" xfId="0" applyFont="1" applyFill="1" applyBorder="1" applyAlignment="1"/>
    <xf numFmtId="0" fontId="25" fillId="0" borderId="0" xfId="0" applyFont="1" applyFill="1" applyBorder="1" applyAlignment="1">
      <alignment vertical="center" wrapText="1"/>
    </xf>
    <xf numFmtId="0" fontId="58" fillId="0" borderId="16" xfId="0" applyFont="1" applyBorder="1" applyAlignment="1">
      <alignment horizontal="center" vertical="center"/>
    </xf>
    <xf numFmtId="0" fontId="32" fillId="0" borderId="49" xfId="0" applyFont="1" applyFill="1" applyBorder="1" applyAlignment="1"/>
    <xf numFmtId="0" fontId="58" fillId="0" borderId="16" xfId="0" applyFont="1" applyBorder="1" applyAlignment="1">
      <alignment horizontal="center" vertical="center" wrapText="1"/>
    </xf>
    <xf numFmtId="0" fontId="32" fillId="9" borderId="28" xfId="0" applyFont="1" applyFill="1" applyBorder="1"/>
    <xf numFmtId="0" fontId="32" fillId="0" borderId="31" xfId="0" applyFont="1" applyFill="1" applyBorder="1" applyAlignment="1">
      <alignment horizontal="center"/>
    </xf>
    <xf numFmtId="0" fontId="32" fillId="9" borderId="31" xfId="0" applyFont="1" applyFill="1" applyBorder="1" applyAlignment="1">
      <alignment horizont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32" fillId="0" borderId="33" xfId="0" applyFont="1" applyFill="1" applyBorder="1" applyAlignment="1">
      <alignment wrapText="1"/>
    </xf>
    <xf numFmtId="0" fontId="5" fillId="0" borderId="0" xfId="2"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39" fillId="0" borderId="0" xfId="0" applyFont="1" applyBorder="1"/>
    <xf numFmtId="0" fontId="5" fillId="3" borderId="39" xfId="0" applyFont="1" applyFill="1" applyBorder="1" applyAlignment="1">
      <alignment horizontal="center" vertical="center"/>
    </xf>
    <xf numFmtId="0" fontId="27" fillId="0" borderId="1" xfId="0" applyFont="1" applyFill="1" applyBorder="1" applyAlignment="1">
      <alignment horizontal="left"/>
    </xf>
    <xf numFmtId="0" fontId="5" fillId="7" borderId="29" xfId="2" applyFont="1" applyFill="1" applyBorder="1" applyAlignment="1">
      <alignment horizontal="left" vertical="center" wrapText="1"/>
    </xf>
    <xf numFmtId="0" fontId="27" fillId="0" borderId="3" xfId="0" applyFont="1" applyFill="1" applyBorder="1" applyAlignment="1">
      <alignment horizontal="center" vertical="center"/>
    </xf>
    <xf numFmtId="0" fontId="27" fillId="0" borderId="0" xfId="0" applyFont="1" applyFill="1" applyBorder="1" applyAlignment="1">
      <alignment vertical="center"/>
    </xf>
    <xf numFmtId="49" fontId="27" fillId="0" borderId="0" xfId="0" applyNumberFormat="1" applyFont="1" applyFill="1" applyBorder="1" applyAlignment="1">
      <alignment vertical="center"/>
    </xf>
    <xf numFmtId="0" fontId="27" fillId="0" borderId="0" xfId="0" applyFont="1" applyFill="1" applyBorder="1" applyAlignment="1">
      <alignment horizontal="right" vertical="center"/>
    </xf>
    <xf numFmtId="0" fontId="27" fillId="0" borderId="11" xfId="0" applyFont="1" applyFill="1" applyBorder="1" applyAlignment="1">
      <alignment horizontal="left" vertical="center"/>
    </xf>
    <xf numFmtId="0" fontId="27" fillId="0" borderId="6" xfId="0" applyFont="1" applyFill="1" applyBorder="1" applyAlignment="1">
      <alignment horizontal="left" vertical="center" wrapText="1"/>
    </xf>
    <xf numFmtId="0" fontId="5" fillId="3" borderId="25" xfId="0" applyFont="1" applyFill="1" applyBorder="1"/>
    <xf numFmtId="0" fontId="5" fillId="3" borderId="18" xfId="0" applyFont="1" applyFill="1" applyBorder="1" applyAlignment="1">
      <alignment horizontal="center" vertical="center" wrapText="1"/>
    </xf>
    <xf numFmtId="0" fontId="5" fillId="2" borderId="25" xfId="0" applyFont="1" applyFill="1" applyBorder="1" applyAlignment="1">
      <alignment horizontal="left"/>
    </xf>
    <xf numFmtId="0" fontId="33" fillId="0" borderId="0" xfId="0" applyFont="1" applyFill="1" applyBorder="1"/>
    <xf numFmtId="0" fontId="27" fillId="0" borderId="1" xfId="0" applyFont="1" applyFill="1" applyBorder="1" applyAlignment="1">
      <alignment horizontal="left"/>
    </xf>
    <xf numFmtId="0" fontId="33" fillId="7" borderId="29" xfId="0" applyFont="1" applyFill="1" applyBorder="1"/>
    <xf numFmtId="0" fontId="27" fillId="6" borderId="67" xfId="0" applyFont="1" applyFill="1" applyBorder="1"/>
    <xf numFmtId="0" fontId="27" fillId="6" borderId="19" xfId="0" applyFont="1" applyFill="1" applyBorder="1"/>
    <xf numFmtId="0" fontId="27" fillId="6" borderId="66" xfId="0" applyFont="1" applyFill="1" applyBorder="1"/>
    <xf numFmtId="0" fontId="27" fillId="6" borderId="68" xfId="0" applyFont="1" applyFill="1" applyBorder="1"/>
    <xf numFmtId="0" fontId="27" fillId="6" borderId="37" xfId="0" applyFont="1" applyFill="1" applyBorder="1"/>
    <xf numFmtId="0" fontId="27" fillId="6" borderId="38" xfId="0" applyFont="1" applyFill="1" applyBorder="1"/>
    <xf numFmtId="0" fontId="27" fillId="0" borderId="42" xfId="0" applyFont="1" applyFill="1" applyBorder="1"/>
    <xf numFmtId="0" fontId="27" fillId="0" borderId="44" xfId="0" applyFont="1" applyFill="1" applyBorder="1"/>
    <xf numFmtId="0" fontId="27" fillId="0" borderId="45" xfId="0" applyFont="1" applyFill="1" applyBorder="1"/>
    <xf numFmtId="0" fontId="27" fillId="0" borderId="24" xfId="0" applyFont="1" applyFill="1" applyBorder="1"/>
    <xf numFmtId="0" fontId="8" fillId="0" borderId="42" xfId="0" applyFont="1" applyFill="1" applyBorder="1"/>
    <xf numFmtId="0" fontId="8" fillId="0" borderId="43" xfId="0" applyFont="1" applyFill="1" applyBorder="1"/>
    <xf numFmtId="0" fontId="8" fillId="0" borderId="44" xfId="0" applyFont="1" applyFill="1" applyBorder="1"/>
    <xf numFmtId="0" fontId="8" fillId="0" borderId="24" xfId="0" applyFont="1" applyFill="1" applyBorder="1"/>
    <xf numFmtId="0" fontId="5" fillId="0" borderId="0" xfId="2" applyAlignment="1"/>
    <xf numFmtId="0" fontId="5" fillId="0" borderId="0" xfId="2" applyAlignment="1">
      <alignment wrapText="1"/>
    </xf>
    <xf numFmtId="0" fontId="7" fillId="0" borderId="0" xfId="2" applyFont="1" applyBorder="1" applyAlignment="1">
      <alignment wrapText="1"/>
    </xf>
    <xf numFmtId="0" fontId="5" fillId="0" borderId="0" xfId="2" applyBorder="1" applyAlignment="1">
      <alignment wrapText="1"/>
    </xf>
    <xf numFmtId="0" fontId="5" fillId="0" borderId="0" xfId="2"/>
    <xf numFmtId="0" fontId="7" fillId="0" borderId="0" xfId="2" applyFont="1" applyFill="1"/>
    <xf numFmtId="0" fontId="5" fillId="0" borderId="0" xfId="2" applyFill="1" applyAlignment="1">
      <alignment wrapText="1"/>
    </xf>
    <xf numFmtId="0" fontId="5" fillId="0" borderId="13" xfId="2" applyFill="1" applyBorder="1" applyAlignment="1">
      <alignment wrapText="1"/>
    </xf>
    <xf numFmtId="0" fontId="7" fillId="0" borderId="0" xfId="2" applyFont="1" applyFill="1" applyAlignment="1">
      <alignment wrapText="1"/>
    </xf>
    <xf numFmtId="0" fontId="7" fillId="0" borderId="0" xfId="2" applyFont="1" applyAlignment="1">
      <alignment wrapText="1"/>
    </xf>
    <xf numFmtId="0" fontId="5" fillId="0" borderId="0" xfId="2" applyFill="1" applyBorder="1" applyAlignment="1">
      <alignment wrapText="1"/>
    </xf>
    <xf numFmtId="0" fontId="5" fillId="0" borderId="0" xfId="2" applyFont="1" applyAlignment="1">
      <alignment wrapText="1"/>
    </xf>
    <xf numFmtId="0" fontId="5" fillId="0" borderId="0" xfId="2" applyFill="1"/>
    <xf numFmtId="0" fontId="59" fillId="0" borderId="0" xfId="2" applyFont="1" applyAlignment="1">
      <alignment wrapText="1"/>
    </xf>
    <xf numFmtId="0" fontId="60" fillId="0" borderId="0" xfId="2" applyFont="1" applyAlignment="1">
      <alignment wrapText="1"/>
    </xf>
    <xf numFmtId="0" fontId="60" fillId="0" borderId="0" xfId="2" applyFont="1" applyAlignment="1"/>
    <xf numFmtId="0" fontId="5" fillId="0" borderId="13" xfId="2" applyFill="1" applyBorder="1"/>
    <xf numFmtId="0" fontId="7" fillId="0" borderId="0" xfId="2" applyFont="1" applyAlignment="1">
      <alignment vertical="center" wrapText="1"/>
    </xf>
    <xf numFmtId="0" fontId="5" fillId="0" borderId="0" xfId="2" applyFont="1" applyAlignment="1">
      <alignment vertical="center" wrapText="1"/>
    </xf>
    <xf numFmtId="0" fontId="61" fillId="0" borderId="0" xfId="2" applyFont="1"/>
    <xf numFmtId="0" fontId="5" fillId="0" borderId="13" xfId="2" applyBorder="1" applyAlignment="1">
      <alignment wrapText="1"/>
    </xf>
    <xf numFmtId="0" fontId="59" fillId="0" borderId="0" xfId="2" applyFont="1" applyAlignment="1">
      <alignment vertical="center" wrapText="1"/>
    </xf>
    <xf numFmtId="0" fontId="60" fillId="0" borderId="0" xfId="2" applyFont="1" applyAlignment="1">
      <alignment vertical="center" wrapText="1"/>
    </xf>
    <xf numFmtId="0" fontId="63" fillId="0" borderId="0" xfId="2" applyFont="1" applyAlignment="1">
      <alignment vertical="center"/>
    </xf>
    <xf numFmtId="0" fontId="60" fillId="0" borderId="13" xfId="2" applyFont="1" applyBorder="1" applyAlignment="1">
      <alignment vertical="center" wrapText="1"/>
    </xf>
    <xf numFmtId="0" fontId="5" fillId="0" borderId="0" xfId="2" applyFont="1" applyFill="1" applyBorder="1" applyAlignment="1">
      <alignment wrapText="1"/>
    </xf>
    <xf numFmtId="0" fontId="5" fillId="0" borderId="13" xfId="2" applyFont="1" applyFill="1" applyBorder="1" applyAlignment="1">
      <alignment wrapText="1"/>
    </xf>
    <xf numFmtId="0" fontId="59" fillId="0" borderId="13" xfId="2" applyFont="1" applyBorder="1" applyAlignment="1">
      <alignment wrapText="1"/>
    </xf>
    <xf numFmtId="0" fontId="30" fillId="0" borderId="0" xfId="7" applyAlignment="1">
      <alignment wrapText="1"/>
    </xf>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11" xfId="0" applyFont="1" applyFill="1" applyBorder="1"/>
    <xf numFmtId="0" fontId="5" fillId="0" borderId="3" xfId="0" applyFont="1" applyFill="1" applyBorder="1" applyAlignment="1">
      <alignment horizontal="center"/>
    </xf>
    <xf numFmtId="0" fontId="5" fillId="0" borderId="1" xfId="0" applyFont="1" applyFill="1" applyBorder="1" applyAlignment="1">
      <alignment horizontal="left"/>
    </xf>
    <xf numFmtId="0" fontId="5" fillId="0" borderId="0" xfId="0" applyFont="1" applyFill="1" applyBorder="1" applyAlignment="1">
      <alignment horizontal="right" vertical="center" wrapText="1"/>
    </xf>
    <xf numFmtId="0" fontId="5" fillId="2" borderId="25" xfId="0" applyFont="1" applyFill="1" applyBorder="1"/>
    <xf numFmtId="0" fontId="5" fillId="2" borderId="18" xfId="0" applyFont="1" applyFill="1" applyBorder="1" applyAlignment="1">
      <alignment horizontal="center" vertical="center"/>
    </xf>
    <xf numFmtId="0" fontId="5" fillId="2" borderId="39" xfId="0" applyFont="1" applyFill="1" applyBorder="1" applyAlignment="1">
      <alignment horizontal="center" vertical="center"/>
    </xf>
    <xf numFmtId="0" fontId="5" fillId="0" borderId="25" xfId="0" applyFont="1" applyFill="1" applyBorder="1"/>
    <xf numFmtId="0" fontId="5" fillId="0" borderId="18" xfId="0" applyFont="1" applyFill="1" applyBorder="1" applyAlignment="1">
      <alignment horizontal="center" vertical="center"/>
    </xf>
    <xf numFmtId="0" fontId="5" fillId="0" borderId="18" xfId="0" applyFont="1" applyFill="1" applyBorder="1" applyAlignment="1">
      <alignment horizontal="center" vertical="center" wrapText="1"/>
    </xf>
    <xf numFmtId="0" fontId="5" fillId="0" borderId="39" xfId="0" applyFont="1" applyFill="1" applyBorder="1" applyAlignment="1">
      <alignment horizontal="center" vertical="center"/>
    </xf>
    <xf numFmtId="0" fontId="5" fillId="3" borderId="25" xfId="0" applyFont="1" applyFill="1" applyBorder="1" applyAlignment="1"/>
    <xf numFmtId="0" fontId="5" fillId="2" borderId="38" xfId="0" applyFont="1" applyFill="1" applyBorder="1" applyAlignment="1">
      <alignment horizontal="center" vertical="center"/>
    </xf>
    <xf numFmtId="0" fontId="5" fillId="3" borderId="38" xfId="0" applyFont="1" applyFill="1" applyBorder="1" applyAlignment="1">
      <alignment horizontal="center" vertical="center"/>
    </xf>
    <xf numFmtId="0" fontId="5" fillId="0" borderId="25" xfId="0" applyFont="1" applyFill="1" applyBorder="1" applyAlignment="1">
      <alignment horizontal="left"/>
    </xf>
    <xf numFmtId="0" fontId="5" fillId="0" borderId="38" xfId="0" applyFont="1" applyFill="1" applyBorder="1" applyAlignment="1">
      <alignment horizontal="center" vertical="center"/>
    </xf>
    <xf numFmtId="0" fontId="33" fillId="0" borderId="0" xfId="6" applyFont="1" applyFill="1"/>
    <xf numFmtId="0" fontId="1" fillId="0" borderId="0" xfId="6" applyFill="1"/>
    <xf numFmtId="0" fontId="66" fillId="0" borderId="49" xfId="0" applyFont="1" applyFill="1" applyBorder="1" applyAlignment="1"/>
    <xf numFmtId="0" fontId="66" fillId="0" borderId="31" xfId="0" applyFont="1" applyFill="1" applyBorder="1" applyAlignment="1">
      <alignment horizontal="center"/>
    </xf>
    <xf numFmtId="0" fontId="66" fillId="0" borderId="16" xfId="0" applyFont="1" applyFill="1" applyBorder="1" applyAlignment="1">
      <alignment horizontal="center" vertical="center"/>
    </xf>
    <xf numFmtId="0" fontId="5" fillId="0" borderId="31" xfId="0" applyFont="1" applyBorder="1"/>
    <xf numFmtId="0" fontId="66" fillId="9" borderId="33" xfId="0" applyFont="1" applyFill="1" applyBorder="1"/>
    <xf numFmtId="0" fontId="66" fillId="9" borderId="16" xfId="0" applyFont="1" applyFill="1" applyBorder="1" applyAlignment="1">
      <alignment horizontal="center"/>
    </xf>
    <xf numFmtId="0" fontId="66" fillId="9" borderId="16" xfId="0" applyFont="1" applyFill="1" applyBorder="1" applyAlignment="1">
      <alignment horizontal="center" vertical="center"/>
    </xf>
    <xf numFmtId="0" fontId="5" fillId="9" borderId="31" xfId="0" applyFont="1" applyFill="1" applyBorder="1"/>
    <xf numFmtId="0" fontId="66" fillId="0" borderId="33" xfId="0" applyFont="1" applyFill="1" applyBorder="1"/>
    <xf numFmtId="0" fontId="66" fillId="0" borderId="16" xfId="0" applyFont="1" applyFill="1" applyBorder="1" applyAlignment="1">
      <alignment horizontal="center"/>
    </xf>
    <xf numFmtId="0" fontId="40" fillId="0" borderId="5" xfId="2" applyFont="1" applyBorder="1" applyAlignment="1">
      <alignment horizontal="center" vertical="center" wrapText="1"/>
    </xf>
    <xf numFmtId="0" fontId="41" fillId="0" borderId="4" xfId="2" applyFont="1" applyBorder="1" applyAlignment="1">
      <alignment horizontal="center" vertical="center" wrapText="1"/>
    </xf>
    <xf numFmtId="0" fontId="41" fillId="0" borderId="15" xfId="2" applyFont="1" applyBorder="1" applyAlignment="1">
      <alignment horizontal="center" vertical="center" wrapText="1"/>
    </xf>
    <xf numFmtId="0" fontId="41" fillId="0" borderId="2" xfId="2" applyFont="1" applyBorder="1" applyAlignment="1">
      <alignment horizontal="center" vertical="center" wrapText="1"/>
    </xf>
    <xf numFmtId="0" fontId="41" fillId="0" borderId="0" xfId="2" applyFont="1" applyAlignment="1">
      <alignment horizontal="center" vertical="center" wrapText="1"/>
    </xf>
    <xf numFmtId="0" fontId="41" fillId="0" borderId="6" xfId="2" applyFont="1" applyBorder="1" applyAlignment="1">
      <alignment horizontal="center" vertical="center" wrapText="1"/>
    </xf>
    <xf numFmtId="0" fontId="41" fillId="0" borderId="28" xfId="2" applyFont="1" applyBorder="1" applyAlignment="1">
      <alignment horizontal="center" vertical="center" wrapText="1"/>
    </xf>
    <xf numFmtId="0" fontId="41" fillId="0" borderId="13" xfId="2" applyFont="1" applyBorder="1" applyAlignment="1">
      <alignment horizontal="center" vertical="center" wrapText="1"/>
    </xf>
    <xf numFmtId="0" fontId="41" fillId="0" borderId="16" xfId="2" applyFont="1" applyBorder="1" applyAlignment="1">
      <alignment horizontal="center" vertical="center" wrapText="1"/>
    </xf>
    <xf numFmtId="0" fontId="43" fillId="0" borderId="0" xfId="2" applyFont="1" applyAlignment="1">
      <alignment wrapText="1"/>
    </xf>
    <xf numFmtId="0" fontId="5" fillId="0" borderId="0" xfId="2" applyAlignment="1">
      <alignment wrapText="1"/>
    </xf>
    <xf numFmtId="0" fontId="13" fillId="0" borderId="0" xfId="0" applyFont="1" applyAlignment="1">
      <alignment horizontal="center" vertical="center" wrapText="1"/>
    </xf>
    <xf numFmtId="0" fontId="0" fillId="0" borderId="0" xfId="0" applyAlignment="1">
      <alignment horizontal="center" vertical="center" wrapText="1"/>
    </xf>
    <xf numFmtId="0" fontId="13" fillId="0" borderId="0" xfId="2" applyFont="1" applyAlignment="1">
      <alignment horizontal="center"/>
    </xf>
    <xf numFmtId="0" fontId="5" fillId="0" borderId="0" xfId="2" applyAlignment="1"/>
    <xf numFmtId="0" fontId="30" fillId="0" borderId="0" xfId="1" applyAlignment="1" applyProtection="1">
      <alignment horizontal="left"/>
    </xf>
    <xf numFmtId="0" fontId="5" fillId="0" borderId="2" xfId="0" applyFont="1" applyFill="1" applyBorder="1" applyAlignment="1">
      <alignment wrapText="1"/>
    </xf>
    <xf numFmtId="0" fontId="8"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7" fillId="0" borderId="1" xfId="0" applyFont="1" applyBorder="1" applyAlignment="1"/>
    <xf numFmtId="0" fontId="5" fillId="0" borderId="0" xfId="0" applyFont="1" applyBorder="1" applyAlignment="1"/>
    <xf numFmtId="0" fontId="5" fillId="0" borderId="50" xfId="0" applyFont="1" applyBorder="1" applyAlignment="1"/>
    <xf numFmtId="0" fontId="5" fillId="0" borderId="32" xfId="2" applyFont="1" applyBorder="1" applyAlignment="1">
      <alignment horizontal="center" vertical="center"/>
    </xf>
    <xf numFmtId="0" fontId="5" fillId="0" borderId="62" xfId="2" applyBorder="1" applyAlignment="1">
      <alignment horizontal="center" vertical="center"/>
    </xf>
    <xf numFmtId="0" fontId="5" fillId="0" borderId="33" xfId="2" applyBorder="1" applyAlignment="1">
      <alignment horizontal="center" vertical="center"/>
    </xf>
    <xf numFmtId="0" fontId="7" fillId="0" borderId="0" xfId="2" applyFont="1" applyBorder="1" applyAlignment="1">
      <alignment horizontal="left" vertical="center"/>
    </xf>
    <xf numFmtId="0" fontId="7" fillId="0" borderId="0" xfId="2" applyFont="1" applyBorder="1" applyAlignment="1">
      <alignment horizontal="center" vertical="center"/>
    </xf>
    <xf numFmtId="49" fontId="5" fillId="0" borderId="49" xfId="2" applyNumberFormat="1" applyFont="1" applyBorder="1" applyAlignment="1">
      <alignment horizontal="left" vertical="center"/>
    </xf>
    <xf numFmtId="49" fontId="5" fillId="0" borderId="71" xfId="2" applyNumberFormat="1" applyBorder="1" applyAlignment="1">
      <alignment horizontal="left" vertical="center"/>
    </xf>
    <xf numFmtId="49" fontId="5" fillId="0" borderId="69" xfId="2" applyNumberFormat="1" applyBorder="1" applyAlignment="1">
      <alignment horizontal="left" vertical="center"/>
    </xf>
    <xf numFmtId="0" fontId="16" fillId="0" borderId="2" xfId="2" applyFont="1" applyBorder="1" applyAlignment="1">
      <alignment horizontal="center" vertical="center" wrapText="1"/>
    </xf>
    <xf numFmtId="0" fontId="16" fillId="0" borderId="0" xfId="2" applyFont="1" applyBorder="1" applyAlignment="1">
      <alignment horizontal="center" vertical="center" wrapText="1"/>
    </xf>
    <xf numFmtId="0" fontId="5" fillId="0" borderId="6" xfId="2" applyBorder="1" applyAlignment="1">
      <alignment wrapText="1"/>
    </xf>
    <xf numFmtId="0" fontId="5" fillId="0" borderId="2" xfId="2" applyBorder="1" applyAlignment="1">
      <alignment vertical="center" wrapText="1"/>
    </xf>
    <xf numFmtId="0" fontId="5" fillId="0" borderId="0" xfId="2" applyAlignment="1">
      <alignment vertical="center" wrapText="1"/>
    </xf>
    <xf numFmtId="0" fontId="38" fillId="0" borderId="2" xfId="2" applyFont="1" applyBorder="1" applyAlignment="1">
      <alignment horizontal="center" vertical="center" wrapText="1"/>
    </xf>
    <xf numFmtId="0" fontId="38" fillId="0" borderId="0" xfId="2" applyFont="1" applyAlignment="1">
      <alignment horizontal="center" wrapText="1"/>
    </xf>
    <xf numFmtId="0" fontId="38" fillId="0" borderId="6" xfId="2" applyFont="1" applyBorder="1" applyAlignment="1">
      <alignment horizontal="center" wrapText="1"/>
    </xf>
    <xf numFmtId="0" fontId="5" fillId="0" borderId="0" xfId="2" applyBorder="1" applyAlignment="1">
      <alignment horizontal="left" vertical="center"/>
    </xf>
    <xf numFmtId="49" fontId="5" fillId="0" borderId="71" xfId="2" applyNumberFormat="1" applyFont="1" applyBorder="1" applyAlignment="1">
      <alignment horizontal="left" vertical="center"/>
    </xf>
    <xf numFmtId="49" fontId="5" fillId="0" borderId="69" xfId="2" applyNumberFormat="1" applyFont="1" applyBorder="1" applyAlignment="1">
      <alignment horizontal="left" vertical="center"/>
    </xf>
    <xf numFmtId="0" fontId="5" fillId="0" borderId="0" xfId="2" applyFont="1" applyBorder="1" applyAlignment="1">
      <alignment horizontal="center" vertical="center" wrapText="1"/>
    </xf>
    <xf numFmtId="0" fontId="5" fillId="0" borderId="0" xfId="2" applyBorder="1" applyAlignment="1">
      <alignment horizontal="center" wrapText="1"/>
    </xf>
    <xf numFmtId="0" fontId="5" fillId="0" borderId="0" xfId="2" applyBorder="1" applyAlignment="1">
      <alignment horizontal="center" vertical="center" wrapText="1"/>
    </xf>
    <xf numFmtId="0" fontId="5" fillId="0" borderId="13" xfId="2" applyBorder="1" applyAlignment="1">
      <alignment horizontal="center" vertical="center" wrapText="1"/>
    </xf>
    <xf numFmtId="0" fontId="5" fillId="0" borderId="13" xfId="2" applyBorder="1" applyAlignment="1">
      <alignment horizontal="center" wrapText="1"/>
    </xf>
    <xf numFmtId="0" fontId="5" fillId="10" borderId="5" xfId="2" applyFont="1" applyFill="1" applyBorder="1" applyAlignment="1">
      <alignment horizontal="left" vertical="center" wrapText="1"/>
    </xf>
    <xf numFmtId="0" fontId="5" fillId="10" borderId="4" xfId="2" applyFill="1" applyBorder="1" applyAlignment="1">
      <alignment horizontal="left" vertical="center" wrapText="1"/>
    </xf>
    <xf numFmtId="0" fontId="5" fillId="10" borderId="15" xfId="2" applyFill="1" applyBorder="1" applyAlignment="1">
      <alignment horizontal="left" vertical="center" wrapText="1"/>
    </xf>
    <xf numFmtId="0" fontId="5" fillId="10" borderId="2" xfId="2" applyFill="1" applyBorder="1" applyAlignment="1">
      <alignment horizontal="left" vertical="center" wrapText="1"/>
    </xf>
    <xf numFmtId="0" fontId="5" fillId="10" borderId="0" xfId="2" applyFill="1" applyBorder="1" applyAlignment="1">
      <alignment horizontal="left" vertical="center" wrapText="1"/>
    </xf>
    <xf numFmtId="0" fontId="5" fillId="10" borderId="6" xfId="2" applyFill="1" applyBorder="1" applyAlignment="1">
      <alignment horizontal="left" vertical="center" wrapText="1"/>
    </xf>
    <xf numFmtId="0" fontId="5" fillId="10" borderId="28" xfId="2" applyFill="1" applyBorder="1" applyAlignment="1">
      <alignment horizontal="left" vertical="center" wrapText="1"/>
    </xf>
    <xf numFmtId="0" fontId="5" fillId="10" borderId="13" xfId="2" applyFill="1" applyBorder="1" applyAlignment="1">
      <alignment horizontal="left" vertical="center" wrapText="1"/>
    </xf>
    <xf numFmtId="0" fontId="5" fillId="10" borderId="16" xfId="2" applyFill="1" applyBorder="1" applyAlignment="1">
      <alignment horizontal="left" vertical="center" wrapText="1"/>
    </xf>
    <xf numFmtId="0" fontId="7" fillId="0" borderId="0" xfId="2" applyFont="1" applyBorder="1" applyAlignment="1">
      <alignment wrapText="1"/>
    </xf>
    <xf numFmtId="0" fontId="5" fillId="0" borderId="0" xfId="2" applyBorder="1" applyAlignment="1">
      <alignment wrapText="1"/>
    </xf>
    <xf numFmtId="0" fontId="5" fillId="10" borderId="28" xfId="2" applyFill="1" applyBorder="1" applyAlignment="1">
      <alignment wrapText="1"/>
    </xf>
    <xf numFmtId="0" fontId="5" fillId="10" borderId="13" xfId="2" applyFill="1" applyBorder="1" applyAlignment="1">
      <alignment wrapText="1"/>
    </xf>
    <xf numFmtId="0" fontId="5" fillId="10" borderId="16" xfId="2" applyFill="1" applyBorder="1" applyAlignment="1">
      <alignment wrapText="1"/>
    </xf>
    <xf numFmtId="0" fontId="5" fillId="0" borderId="49" xfId="2" applyFont="1" applyBorder="1" applyAlignment="1">
      <alignment horizontal="center" vertical="center" wrapText="1"/>
    </xf>
    <xf numFmtId="0" fontId="5" fillId="0" borderId="71" xfId="2" applyBorder="1" applyAlignment="1">
      <alignment horizontal="center" vertical="center" wrapText="1"/>
    </xf>
    <xf numFmtId="0" fontId="5" fillId="0" borderId="69" xfId="2" applyBorder="1" applyAlignment="1">
      <alignment horizontal="center" vertical="center" wrapText="1"/>
    </xf>
    <xf numFmtId="0" fontId="7" fillId="0" borderId="0" xfId="2" applyFont="1" applyBorder="1" applyAlignment="1">
      <alignment horizontal="left" vertical="center" wrapText="1"/>
    </xf>
    <xf numFmtId="0" fontId="5" fillId="0" borderId="0" xfId="2" applyBorder="1" applyAlignment="1">
      <alignment horizontal="left" vertical="center" wrapText="1"/>
    </xf>
    <xf numFmtId="0" fontId="5" fillId="0" borderId="5" xfId="2" applyFont="1" applyBorder="1" applyAlignment="1">
      <alignment horizontal="center" vertical="center" wrapText="1"/>
    </xf>
    <xf numFmtId="0" fontId="5" fillId="0" borderId="4" xfId="2" applyBorder="1" applyAlignment="1">
      <alignment horizontal="center" vertical="center" wrapText="1"/>
    </xf>
    <xf numFmtId="0" fontId="5" fillId="0" borderId="15" xfId="2" applyBorder="1" applyAlignment="1">
      <alignment horizontal="center" vertical="center" wrapText="1"/>
    </xf>
    <xf numFmtId="0" fontId="5" fillId="0" borderId="2" xfId="2" applyBorder="1" applyAlignment="1">
      <alignment horizontal="center" vertical="center" wrapText="1"/>
    </xf>
    <xf numFmtId="0" fontId="5" fillId="0" borderId="6" xfId="2" applyBorder="1" applyAlignment="1">
      <alignment horizontal="center" vertical="center" wrapText="1"/>
    </xf>
    <xf numFmtId="0" fontId="5" fillId="0" borderId="28" xfId="2" applyBorder="1" applyAlignment="1">
      <alignment horizontal="center" vertical="center" wrapText="1"/>
    </xf>
    <xf numFmtId="0" fontId="5" fillId="0" borderId="16" xfId="2" applyBorder="1" applyAlignment="1">
      <alignment horizontal="center" vertical="center" wrapText="1"/>
    </xf>
    <xf numFmtId="0" fontId="5" fillId="0" borderId="49" xfId="0" applyFont="1" applyFill="1" applyBorder="1" applyAlignment="1">
      <alignment horizontal="left" wrapText="1"/>
    </xf>
    <xf numFmtId="0" fontId="0" fillId="0" borderId="71" xfId="0" applyBorder="1" applyAlignment="1">
      <alignment wrapText="1"/>
    </xf>
    <xf numFmtId="0" fontId="0" fillId="0" borderId="69" xfId="0" applyBorder="1" applyAlignment="1">
      <alignment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0" borderId="15" xfId="0" applyFont="1" applyBorder="1" applyAlignment="1">
      <alignment horizontal="left" vertical="center" wrapText="1"/>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28"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left" vertical="center" wrapText="1"/>
    </xf>
    <xf numFmtId="0" fontId="25" fillId="0" borderId="5"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16" xfId="0" applyFont="1" applyBorder="1" applyAlignment="1">
      <alignment horizontal="center" vertical="center" wrapText="1"/>
    </xf>
    <xf numFmtId="0" fontId="19" fillId="11" borderId="5" xfId="0" applyFont="1" applyFill="1" applyBorder="1" applyAlignment="1">
      <alignment horizontal="left" vertical="top" wrapText="1"/>
    </xf>
    <xf numFmtId="0" fontId="19" fillId="11" borderId="15" xfId="0" applyFont="1" applyFill="1" applyBorder="1" applyAlignment="1">
      <alignment horizontal="left" vertical="top"/>
    </xf>
    <xf numFmtId="0" fontId="19" fillId="11" borderId="2" xfId="0" applyFont="1" applyFill="1" applyBorder="1" applyAlignment="1">
      <alignment horizontal="left" vertical="top"/>
    </xf>
    <xf numFmtId="0" fontId="19" fillId="11" borderId="6" xfId="0" applyFont="1" applyFill="1" applyBorder="1" applyAlignment="1">
      <alignment horizontal="left" vertical="top"/>
    </xf>
    <xf numFmtId="0" fontId="19" fillId="11" borderId="28" xfId="0" applyFont="1" applyFill="1" applyBorder="1" applyAlignment="1">
      <alignment horizontal="left" vertical="top"/>
    </xf>
    <xf numFmtId="0" fontId="19" fillId="11" borderId="16" xfId="0" applyFont="1" applyFill="1" applyBorder="1" applyAlignment="1">
      <alignment horizontal="left" vertical="top"/>
    </xf>
    <xf numFmtId="0" fontId="23" fillId="7" borderId="46" xfId="0" applyFont="1" applyFill="1" applyBorder="1" applyAlignment="1">
      <alignment horizontal="right" vertical="center"/>
    </xf>
    <xf numFmtId="0" fontId="7" fillId="7" borderId="48" xfId="0" applyFont="1" applyFill="1" applyBorder="1" applyAlignment="1">
      <alignment horizontal="right" vertical="center"/>
    </xf>
    <xf numFmtId="0" fontId="23" fillId="7" borderId="13" xfId="0" applyFont="1" applyFill="1" applyBorder="1" applyAlignment="1">
      <alignment horizontal="right" vertical="center"/>
    </xf>
    <xf numFmtId="0" fontId="7" fillId="7" borderId="16" xfId="0" applyFont="1" applyFill="1" applyBorder="1" applyAlignment="1">
      <alignment horizontal="right" vertical="center"/>
    </xf>
    <xf numFmtId="0" fontId="15" fillId="7" borderId="5" xfId="0" applyFont="1" applyFill="1" applyBorder="1" applyAlignment="1">
      <alignment horizontal="left" vertical="center" wrapText="1" indent="4"/>
    </xf>
    <xf numFmtId="0" fontId="7" fillId="0" borderId="4" xfId="0" applyFont="1" applyBorder="1" applyAlignment="1">
      <alignment horizontal="left" vertical="center" wrapText="1" indent="4"/>
    </xf>
    <xf numFmtId="0" fontId="7" fillId="0" borderId="15" xfId="0" applyFont="1" applyBorder="1" applyAlignment="1">
      <alignment horizontal="left" vertical="center" wrapText="1" indent="4"/>
    </xf>
    <xf numFmtId="0" fontId="7" fillId="0" borderId="2" xfId="0" applyFont="1" applyBorder="1" applyAlignment="1">
      <alignment horizontal="left" vertical="center" wrapText="1" indent="4"/>
    </xf>
    <xf numFmtId="0" fontId="7" fillId="0" borderId="0" xfId="0" applyFont="1" applyAlignment="1">
      <alignment horizontal="left" vertical="center" wrapText="1" indent="4"/>
    </xf>
    <xf numFmtId="0" fontId="7" fillId="0" borderId="6" xfId="0" applyFont="1" applyBorder="1" applyAlignment="1">
      <alignment horizontal="left" vertical="center" wrapText="1" indent="4"/>
    </xf>
    <xf numFmtId="0" fontId="7" fillId="0" borderId="28" xfId="0" applyFont="1" applyBorder="1" applyAlignment="1">
      <alignment horizontal="left" vertical="center" wrapText="1" indent="4"/>
    </xf>
    <xf numFmtId="0" fontId="7" fillId="0" borderId="13" xfId="0" applyFont="1" applyBorder="1" applyAlignment="1">
      <alignment horizontal="left" vertical="center" wrapText="1" indent="4"/>
    </xf>
    <xf numFmtId="0" fontId="7" fillId="0" borderId="16" xfId="0" applyFont="1" applyBorder="1" applyAlignment="1">
      <alignment horizontal="left" vertical="center" wrapText="1" indent="4"/>
    </xf>
    <xf numFmtId="0" fontId="23" fillId="7" borderId="52" xfId="0" applyFont="1" applyFill="1" applyBorder="1" applyAlignment="1">
      <alignment horizontal="right" vertical="center"/>
    </xf>
    <xf numFmtId="0" fontId="7" fillId="7" borderId="53" xfId="0" applyFont="1" applyFill="1" applyBorder="1" applyAlignment="1">
      <alignment horizontal="righ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5" fillId="0" borderId="5" xfId="0" applyFont="1" applyBorder="1" applyAlignment="1">
      <alignment horizontal="left" vertical="center" wrapText="1"/>
    </xf>
    <xf numFmtId="0" fontId="27" fillId="0" borderId="0" xfId="0" applyFont="1" applyFill="1" applyBorder="1" applyAlignment="1"/>
    <xf numFmtId="0" fontId="27" fillId="0" borderId="0" xfId="0" applyFont="1" applyBorder="1" applyAlignment="1"/>
    <xf numFmtId="0" fontId="27" fillId="0" borderId="50" xfId="0" applyFont="1" applyBorder="1" applyAlignment="1"/>
    <xf numFmtId="0" fontId="27" fillId="0" borderId="1" xfId="0" applyFont="1" applyFill="1" applyBorder="1" applyAlignment="1"/>
    <xf numFmtId="0" fontId="0" fillId="0" borderId="0" xfId="0" applyBorder="1" applyAlignment="1"/>
    <xf numFmtId="0" fontId="0" fillId="0" borderId="50" xfId="0" applyBorder="1" applyAlignment="1"/>
    <xf numFmtId="0" fontId="39" fillId="0" borderId="1" xfId="0" applyFont="1" applyFill="1" applyBorder="1" applyAlignment="1">
      <alignment horizontal="left"/>
    </xf>
    <xf numFmtId="0" fontId="39" fillId="0" borderId="0" xfId="0" applyFont="1" applyFill="1" applyBorder="1" applyAlignment="1">
      <alignment horizontal="left"/>
    </xf>
    <xf numFmtId="0" fontId="7" fillId="8" borderId="0" xfId="0" applyFont="1" applyFill="1" applyAlignment="1">
      <alignment vertical="center" wrapText="1"/>
    </xf>
    <xf numFmtId="0" fontId="0" fillId="8" borderId="0" xfId="0" applyFill="1" applyAlignment="1">
      <alignment vertical="center" wrapText="1"/>
    </xf>
    <xf numFmtId="0" fontId="5" fillId="0" borderId="0" xfId="0" applyFont="1" applyFill="1" applyBorder="1" applyAlignment="1">
      <alignment horizontal="left" wrapText="1"/>
    </xf>
    <xf numFmtId="0" fontId="0" fillId="0" borderId="0" xfId="0"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7" fillId="0" borderId="50" xfId="0" applyFont="1" applyFill="1" applyBorder="1" applyAlignment="1"/>
    <xf numFmtId="0" fontId="5" fillId="0" borderId="0" xfId="0" applyFont="1" applyFill="1" applyAlignment="1">
      <alignment horizontal="left" wrapText="1"/>
    </xf>
    <xf numFmtId="0" fontId="23" fillId="0" borderId="42" xfId="0" applyFont="1" applyFill="1" applyBorder="1" applyAlignment="1">
      <alignment horizontal="left" wrapText="1"/>
    </xf>
    <xf numFmtId="0" fontId="23" fillId="0" borderId="44" xfId="0" applyFont="1" applyFill="1" applyBorder="1" applyAlignment="1">
      <alignment horizontal="left" wrapText="1"/>
    </xf>
    <xf numFmtId="0" fontId="23" fillId="0" borderId="45" xfId="0" applyFont="1" applyFill="1" applyBorder="1" applyAlignment="1">
      <alignment horizontal="left"/>
    </xf>
    <xf numFmtId="0" fontId="23" fillId="0" borderId="24" xfId="0" applyFont="1" applyFill="1" applyBorder="1" applyAlignment="1">
      <alignment horizontal="left"/>
    </xf>
    <xf numFmtId="0" fontId="23" fillId="0" borderId="47" xfId="0" applyFont="1" applyFill="1" applyBorder="1" applyAlignment="1">
      <alignment horizontal="center"/>
    </xf>
    <xf numFmtId="0" fontId="7" fillId="8" borderId="0" xfId="0" applyFont="1" applyFill="1" applyAlignment="1">
      <alignment horizontal="left" vertical="center" wrapText="1"/>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5" xfId="0" applyFont="1" applyFill="1" applyBorder="1" applyAlignment="1">
      <alignment horizontal="right" vertical="center"/>
    </xf>
    <xf numFmtId="0" fontId="7" fillId="7" borderId="46" xfId="0" applyFont="1" applyFill="1" applyBorder="1" applyAlignment="1">
      <alignment horizontal="right" vertical="center"/>
    </xf>
    <xf numFmtId="0" fontId="7" fillId="7" borderId="24" xfId="0" applyFont="1" applyFill="1" applyBorder="1" applyAlignment="1">
      <alignment horizontal="right" vertical="center"/>
    </xf>
    <xf numFmtId="0" fontId="7" fillId="7" borderId="42" xfId="0" applyFont="1" applyFill="1" applyBorder="1" applyAlignment="1">
      <alignment horizontal="right" vertical="center"/>
    </xf>
    <xf numFmtId="0" fontId="7" fillId="7" borderId="43" xfId="0" applyFont="1" applyFill="1" applyBorder="1" applyAlignment="1">
      <alignment horizontal="right" vertical="center"/>
    </xf>
    <xf numFmtId="0" fontId="7" fillId="7" borderId="44" xfId="0" applyFont="1" applyFill="1" applyBorder="1" applyAlignment="1">
      <alignment horizontal="right" vertical="center"/>
    </xf>
    <xf numFmtId="0" fontId="23" fillId="0" borderId="42" xfId="0" applyFont="1" applyFill="1" applyBorder="1" applyAlignment="1">
      <alignment horizontal="left"/>
    </xf>
    <xf numFmtId="0" fontId="23" fillId="0" borderId="44" xfId="0" applyFont="1" applyFill="1" applyBorder="1" applyAlignment="1">
      <alignment horizontal="left"/>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49" fontId="27" fillId="0" borderId="0" xfId="0" applyNumberFormat="1" applyFont="1" applyFill="1" applyBorder="1" applyAlignment="1"/>
    <xf numFmtId="0" fontId="0" fillId="0" borderId="0" xfId="0"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50" xfId="0" applyFont="1" applyFill="1" applyBorder="1" applyAlignment="1">
      <alignment horizontal="left"/>
    </xf>
    <xf numFmtId="0" fontId="7" fillId="8" borderId="0" xfId="0" applyFont="1" applyFill="1" applyAlignment="1">
      <alignment horizontal="center" vertical="center" wrapText="1"/>
    </xf>
    <xf numFmtId="0" fontId="17" fillId="0" borderId="46" xfId="0" applyFont="1" applyFill="1" applyBorder="1" applyAlignment="1">
      <alignment horizontal="center"/>
    </xf>
    <xf numFmtId="0" fontId="8" fillId="0" borderId="0" xfId="0" applyFont="1" applyFill="1" applyBorder="1" applyAlignment="1"/>
    <xf numFmtId="0" fontId="5" fillId="0" borderId="1" xfId="0" applyFont="1" applyFill="1" applyBorder="1" applyAlignment="1"/>
    <xf numFmtId="0" fontId="0" fillId="0" borderId="6" xfId="0" applyBorder="1" applyAlignment="1"/>
    <xf numFmtId="0" fontId="5" fillId="0" borderId="1" xfId="0" applyFont="1" applyBorder="1" applyAlignment="1"/>
    <xf numFmtId="0" fontId="25" fillId="0" borderId="4" xfId="0" applyFont="1" applyBorder="1" applyAlignment="1">
      <alignment horizontal="center" vertical="center" wrapText="1"/>
    </xf>
    <xf numFmtId="0" fontId="25" fillId="0" borderId="13" xfId="0" applyFont="1" applyBorder="1" applyAlignment="1">
      <alignment horizontal="center" vertical="center" wrapText="1"/>
    </xf>
    <xf numFmtId="0" fontId="13" fillId="0" borderId="0" xfId="0" applyFont="1" applyAlignment="1">
      <alignment horizontal="center" wrapText="1"/>
    </xf>
    <xf numFmtId="0" fontId="14" fillId="0" borderId="0" xfId="0"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5" fillId="8" borderId="0" xfId="0" applyFont="1" applyFill="1" applyAlignment="1">
      <alignment wrapText="1"/>
    </xf>
    <xf numFmtId="0" fontId="0" fillId="8" borderId="0" xfId="0" applyFill="1" applyAlignment="1">
      <alignment wrapText="1"/>
    </xf>
    <xf numFmtId="0" fontId="7" fillId="5" borderId="0" xfId="0" applyFont="1" applyFill="1" applyAlignment="1">
      <alignment vertical="center" wrapText="1"/>
    </xf>
    <xf numFmtId="0" fontId="0" fillId="5" borderId="0" xfId="0" applyFill="1" applyAlignment="1">
      <alignment vertical="center" wrapText="1"/>
    </xf>
    <xf numFmtId="0" fontId="0" fillId="3" borderId="66" xfId="0" applyFill="1" applyBorder="1" applyAlignment="1">
      <alignment horizontal="left" vertical="center"/>
    </xf>
    <xf numFmtId="0" fontId="0" fillId="3" borderId="37" xfId="0" applyFill="1" applyBorder="1" applyAlignment="1">
      <alignment horizontal="left" vertical="center"/>
    </xf>
    <xf numFmtId="0" fontId="5" fillId="3" borderId="66" xfId="0" applyFont="1" applyFill="1" applyBorder="1" applyAlignment="1">
      <alignment horizontal="left" vertical="center"/>
    </xf>
    <xf numFmtId="0" fontId="5" fillId="3" borderId="37" xfId="0" applyFont="1" applyFill="1" applyBorder="1" applyAlignment="1">
      <alignment horizontal="left" vertical="center"/>
    </xf>
    <xf numFmtId="0" fontId="13" fillId="0" borderId="0" xfId="2" applyFont="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30" fillId="0" borderId="0" xfId="1" applyFill="1" applyBorder="1" applyAlignment="1" applyProtection="1">
      <alignment horizontal="center" vertical="center" wrapText="1"/>
    </xf>
    <xf numFmtId="0" fontId="5" fillId="0" borderId="32" xfId="0" applyFont="1" applyBorder="1" applyAlignment="1">
      <alignment horizontal="left" vertical="top"/>
    </xf>
    <xf numFmtId="0" fontId="0" fillId="0" borderId="33" xfId="0" applyBorder="1" applyAlignment="1">
      <alignment horizontal="left" vertical="top"/>
    </xf>
    <xf numFmtId="0" fontId="5" fillId="0" borderId="32" xfId="0" applyFont="1" applyBorder="1" applyAlignment="1">
      <alignment wrapText="1"/>
    </xf>
    <xf numFmtId="0" fontId="5" fillId="0" borderId="33" xfId="0" applyFont="1" applyBorder="1" applyAlignment="1">
      <alignment wrapText="1"/>
    </xf>
    <xf numFmtId="0" fontId="13" fillId="0" borderId="0" xfId="2" applyFont="1" applyAlignment="1">
      <alignment horizontal="center" wrapText="1"/>
    </xf>
    <xf numFmtId="0" fontId="55" fillId="0" borderId="0" xfId="1" applyFont="1" applyBorder="1" applyAlignment="1" applyProtection="1">
      <alignment horizontal="left" vertical="top" wrapText="1"/>
    </xf>
    <xf numFmtId="0" fontId="47" fillId="0" borderId="0" xfId="2" applyFont="1" applyAlignment="1">
      <alignment horizontal="center" wrapText="1"/>
    </xf>
    <xf numFmtId="0" fontId="48" fillId="0" borderId="0" xfId="2" applyFont="1" applyAlignment="1">
      <alignment wrapText="1"/>
    </xf>
    <xf numFmtId="0" fontId="55" fillId="0" borderId="0" xfId="1" applyFont="1" applyAlignment="1" applyProtection="1">
      <alignment horizontal="left"/>
    </xf>
    <xf numFmtId="0" fontId="5" fillId="0" borderId="0" xfId="2"/>
    <xf numFmtId="0" fontId="56" fillId="0" borderId="0" xfId="2" applyFont="1" applyAlignment="1">
      <alignment horizontal="left" vertical="center" wrapText="1"/>
    </xf>
    <xf numFmtId="0" fontId="54" fillId="0" borderId="0" xfId="2" applyFont="1" applyAlignment="1">
      <alignment horizontal="left" vertical="center" wrapText="1"/>
    </xf>
    <xf numFmtId="0" fontId="26" fillId="0" borderId="0" xfId="2" applyFont="1" applyBorder="1" applyAlignment="1">
      <alignment horizontal="center" vertical="top"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cellXfs>
  <cellStyles count="8">
    <cellStyle name="Hyperlink" xfId="1" builtinId="8"/>
    <cellStyle name="Hyperlink 2" xfId="7"/>
    <cellStyle name="Normal" xfId="0" builtinId="0"/>
    <cellStyle name="Normal 2" xfId="2"/>
    <cellStyle name="Normal 3" xfId="3"/>
    <cellStyle name="Normal 3 2" xfId="4"/>
    <cellStyle name="Normal 3 2 2" xfId="5"/>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9697" name="Object 1" hidden="1">
              <a:extLst>
                <a:ext uri="{63B3BB69-23CF-44E3-9099-C40C66FF867C}">
                  <a14:compatExt spid="_x0000_s296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9698" name="Object 2" hidden="1">
              <a:extLst>
                <a:ext uri="{63B3BB69-23CF-44E3-9099-C40C66FF867C}">
                  <a14:compatExt spid="_x0000_s29698"/>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56030</xdr:colOff>
      <xdr:row>92</xdr:row>
      <xdr:rowOff>190500</xdr:rowOff>
    </xdr:from>
    <xdr:to>
      <xdr:col>3</xdr:col>
      <xdr:colOff>2247210</xdr:colOff>
      <xdr:row>92</xdr:row>
      <xdr:rowOff>649941</xdr:rowOff>
    </xdr:to>
    <xdr:pic>
      <xdr:nvPicPr>
        <xdr:cNvPr id="6"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9699" name="Object 3" hidden="1">
              <a:extLst>
                <a:ext uri="{63B3BB69-23CF-44E3-9099-C40C66FF867C}">
                  <a14:compatExt spid="_x0000_s296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9700" name="Object 4" hidden="1">
              <a:extLst>
                <a:ext uri="{63B3BB69-23CF-44E3-9099-C40C66FF867C}">
                  <a14:compatExt spid="_x0000_s2970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Microsoft_Visio_2003-2010_Drawing222.vsd"/><Relationship Id="rId3" Type="http://schemas.openxmlformats.org/officeDocument/2006/relationships/drawing" Target="../drawings/drawing6.xml"/><Relationship Id="rId7" Type="http://schemas.openxmlformats.org/officeDocument/2006/relationships/image" Target="../media/image7.emf"/><Relationship Id="rId2" Type="http://schemas.openxmlformats.org/officeDocument/2006/relationships/printerSettings" Target="../printerSettings/printerSettings24.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111.vsd"/><Relationship Id="rId11" Type="http://schemas.openxmlformats.org/officeDocument/2006/relationships/oleObject" Target="../embeddings/Microsoft_Visio_2003-2010_Drawing444.vsd"/><Relationship Id="rId5" Type="http://schemas.openxmlformats.org/officeDocument/2006/relationships/vmlDrawing" Target="../drawings/vmlDrawing22.vml"/><Relationship Id="rId10" Type="http://schemas.openxmlformats.org/officeDocument/2006/relationships/oleObject" Target="../embeddings/Microsoft_Visio_2003-2010_Drawing333.vsd"/><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24.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26.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mailto:generator_testing@eirgrid.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3.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9.bin"/><Relationship Id="rId6" Type="http://schemas.openxmlformats.org/officeDocument/2006/relationships/printerSettings" Target="../printerSettings/printerSettings10.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topLeftCell="A7" zoomScale="85" zoomScaleSheetLayoutView="85" zoomScalePageLayoutView="55" workbookViewId="0">
      <selection activeCell="A46" sqref="A46"/>
    </sheetView>
  </sheetViews>
  <sheetFormatPr defaultColWidth="9.109375" defaultRowHeight="13.2" x14ac:dyDescent="0.25"/>
  <cols>
    <col min="1" max="1" width="9.109375" style="320"/>
    <col min="2" max="2" width="44.109375" style="320" bestFit="1" customWidth="1"/>
    <col min="3" max="3" width="21" style="320" bestFit="1" customWidth="1"/>
    <col min="4" max="5" width="20.6640625" style="320" customWidth="1"/>
    <col min="6" max="6" width="9.109375" style="320"/>
    <col min="7" max="7" width="7.88671875" style="320" bestFit="1" customWidth="1"/>
    <col min="8" max="8" width="39.5546875" style="320" customWidth="1"/>
    <col min="9" max="9" width="20.5546875" style="320" bestFit="1" customWidth="1"/>
    <col min="10" max="11" width="22.44140625" style="320" bestFit="1" customWidth="1"/>
    <col min="12" max="16384" width="9.109375" style="320"/>
  </cols>
  <sheetData>
    <row r="1" spans="1:11" ht="13.8" thickBot="1" x14ac:dyDescent="0.3"/>
    <row r="2" spans="1:11" s="321" customFormat="1" x14ac:dyDescent="0.25">
      <c r="A2" s="641" t="str">
        <f>CONCATENATE("Signal List ",'0) Signal List'!A1,"
Topology ",'0) Signal List'!D1," ",'0) Signal List'!E1," ","MW ",'0) Signal List'!G1, "
and Control System Parameter Settings")</f>
        <v>Signal List WINDFARM NAME (TLC)
Topology 1 XX MW v1.0
and Control System Parameter Settings</v>
      </c>
      <c r="B2" s="642"/>
      <c r="C2" s="642"/>
      <c r="D2" s="642"/>
      <c r="E2" s="643"/>
      <c r="G2" s="322"/>
      <c r="H2" s="322"/>
      <c r="I2" s="322"/>
      <c r="J2" s="322"/>
      <c r="K2" s="322"/>
    </row>
    <row r="3" spans="1:11" ht="31.5" customHeight="1" x14ac:dyDescent="0.25">
      <c r="A3" s="644"/>
      <c r="B3" s="645"/>
      <c r="C3" s="645"/>
      <c r="D3" s="645"/>
      <c r="E3" s="646"/>
      <c r="G3" s="323"/>
      <c r="H3" s="324"/>
      <c r="I3" s="325"/>
      <c r="J3" s="324"/>
      <c r="K3" s="326"/>
    </row>
    <row r="4" spans="1:11" x14ac:dyDescent="0.25">
      <c r="A4" s="644"/>
      <c r="B4" s="645"/>
      <c r="C4" s="645"/>
      <c r="D4" s="645"/>
      <c r="E4" s="646"/>
      <c r="G4" s="327"/>
      <c r="H4" s="325"/>
      <c r="I4" s="328"/>
      <c r="J4" s="328"/>
      <c r="K4" s="326"/>
    </row>
    <row r="5" spans="1:11" x14ac:dyDescent="0.25">
      <c r="A5" s="644"/>
      <c r="B5" s="645"/>
      <c r="C5" s="645"/>
      <c r="D5" s="645"/>
      <c r="E5" s="646"/>
      <c r="G5" s="327"/>
      <c r="H5" s="325"/>
      <c r="I5" s="329"/>
      <c r="J5" s="329"/>
      <c r="K5" s="326"/>
    </row>
    <row r="6" spans="1:11" x14ac:dyDescent="0.25">
      <c r="A6" s="644"/>
      <c r="B6" s="645"/>
      <c r="C6" s="645"/>
      <c r="D6" s="645"/>
      <c r="E6" s="646"/>
      <c r="G6" s="327"/>
      <c r="H6" s="328"/>
      <c r="I6" s="328"/>
      <c r="J6" s="328"/>
      <c r="K6" s="326"/>
    </row>
    <row r="7" spans="1:11" ht="10.5" customHeight="1" x14ac:dyDescent="0.25">
      <c r="A7" s="644"/>
      <c r="B7" s="645"/>
      <c r="C7" s="645"/>
      <c r="D7" s="645"/>
      <c r="E7" s="646"/>
      <c r="G7" s="327"/>
      <c r="H7" s="328"/>
      <c r="I7" s="328"/>
      <c r="J7" s="328"/>
      <c r="K7" s="326"/>
    </row>
    <row r="8" spans="1:11" x14ac:dyDescent="0.25">
      <c r="A8" s="644"/>
      <c r="B8" s="645"/>
      <c r="C8" s="645"/>
      <c r="D8" s="645"/>
      <c r="E8" s="646"/>
      <c r="G8" s="327"/>
      <c r="H8" s="328"/>
      <c r="I8" s="328"/>
      <c r="J8" s="328"/>
      <c r="K8" s="326"/>
    </row>
    <row r="9" spans="1:11" x14ac:dyDescent="0.25">
      <c r="A9" s="644"/>
      <c r="B9" s="645"/>
      <c r="C9" s="645"/>
      <c r="D9" s="645"/>
      <c r="E9" s="646"/>
      <c r="G9" s="327"/>
      <c r="H9" s="328"/>
      <c r="I9" s="328"/>
      <c r="J9" s="328"/>
      <c r="K9" s="326"/>
    </row>
    <row r="10" spans="1:11" x14ac:dyDescent="0.25">
      <c r="A10" s="644"/>
      <c r="B10" s="645"/>
      <c r="C10" s="645"/>
      <c r="D10" s="645"/>
      <c r="E10" s="646"/>
      <c r="G10" s="327"/>
      <c r="H10" s="328"/>
      <c r="I10" s="328"/>
      <c r="J10" s="328"/>
      <c r="K10" s="326"/>
    </row>
    <row r="11" spans="1:11" x14ac:dyDescent="0.25">
      <c r="A11" s="644"/>
      <c r="B11" s="645"/>
      <c r="C11" s="645"/>
      <c r="D11" s="645"/>
      <c r="E11" s="646"/>
      <c r="G11" s="327"/>
      <c r="H11" s="328"/>
      <c r="I11" s="328"/>
      <c r="J11" s="328"/>
      <c r="K11" s="326"/>
    </row>
    <row r="12" spans="1:11" x14ac:dyDescent="0.25">
      <c r="A12" s="644"/>
      <c r="B12" s="645"/>
      <c r="C12" s="645"/>
      <c r="D12" s="645"/>
      <c r="E12" s="646"/>
      <c r="G12" s="327"/>
      <c r="H12" s="328"/>
      <c r="I12" s="328"/>
      <c r="J12" s="328"/>
      <c r="K12" s="326"/>
    </row>
    <row r="13" spans="1:11" x14ac:dyDescent="0.25">
      <c r="A13" s="644"/>
      <c r="B13" s="645"/>
      <c r="C13" s="645"/>
      <c r="D13" s="645"/>
      <c r="E13" s="646"/>
      <c r="G13" s="327"/>
      <c r="H13" s="328"/>
      <c r="I13" s="328"/>
      <c r="J13" s="328"/>
      <c r="K13" s="326"/>
    </row>
    <row r="14" spans="1:11" x14ac:dyDescent="0.25">
      <c r="A14" s="644"/>
      <c r="B14" s="645"/>
      <c r="C14" s="645"/>
      <c r="D14" s="645"/>
      <c r="E14" s="646"/>
      <c r="G14" s="327"/>
      <c r="H14" s="328"/>
      <c r="I14" s="328"/>
      <c r="J14" s="328"/>
      <c r="K14" s="326"/>
    </row>
    <row r="15" spans="1:11" x14ac:dyDescent="0.25">
      <c r="A15" s="644"/>
      <c r="B15" s="645"/>
      <c r="C15" s="645"/>
      <c r="D15" s="645"/>
      <c r="E15" s="646"/>
      <c r="G15" s="327"/>
      <c r="H15" s="328"/>
      <c r="I15" s="328"/>
      <c r="J15" s="328"/>
      <c r="K15" s="326"/>
    </row>
    <row r="16" spans="1:11" x14ac:dyDescent="0.25">
      <c r="A16" s="644"/>
      <c r="B16" s="645"/>
      <c r="C16" s="645"/>
      <c r="D16" s="645"/>
      <c r="E16" s="646"/>
      <c r="G16" s="327"/>
      <c r="H16" s="328"/>
      <c r="I16" s="328"/>
      <c r="J16" s="328"/>
      <c r="K16" s="326"/>
    </row>
    <row r="17" spans="1:11" x14ac:dyDescent="0.25">
      <c r="A17" s="644"/>
      <c r="B17" s="645"/>
      <c r="C17" s="645"/>
      <c r="D17" s="645"/>
      <c r="E17" s="646"/>
      <c r="G17" s="327"/>
      <c r="H17" s="328"/>
      <c r="I17" s="328"/>
      <c r="J17" s="328"/>
      <c r="K17" s="326"/>
    </row>
    <row r="18" spans="1:11" x14ac:dyDescent="0.25">
      <c r="A18" s="644"/>
      <c r="B18" s="645"/>
      <c r="C18" s="645"/>
      <c r="D18" s="645"/>
      <c r="E18" s="646"/>
      <c r="G18" s="327"/>
      <c r="H18" s="328"/>
      <c r="I18" s="328"/>
      <c r="J18" s="328"/>
      <c r="K18" s="326"/>
    </row>
    <row r="19" spans="1:11" x14ac:dyDescent="0.25">
      <c r="A19" s="644"/>
      <c r="B19" s="645"/>
      <c r="C19" s="645"/>
      <c r="D19" s="645"/>
      <c r="E19" s="646"/>
      <c r="G19" s="327"/>
      <c r="H19" s="328"/>
      <c r="I19" s="328"/>
      <c r="J19" s="328"/>
      <c r="K19" s="326"/>
    </row>
    <row r="20" spans="1:11" x14ac:dyDescent="0.25">
      <c r="A20" s="644"/>
      <c r="B20" s="645"/>
      <c r="C20" s="645"/>
      <c r="D20" s="645"/>
      <c r="E20" s="646"/>
      <c r="G20" s="327"/>
      <c r="H20" s="328"/>
      <c r="I20" s="328"/>
      <c r="J20" s="328"/>
      <c r="K20" s="326"/>
    </row>
    <row r="21" spans="1:11" x14ac:dyDescent="0.25">
      <c r="A21" s="644"/>
      <c r="B21" s="645"/>
      <c r="C21" s="645"/>
      <c r="D21" s="645"/>
      <c r="E21" s="646"/>
      <c r="G21" s="327"/>
      <c r="H21" s="328"/>
      <c r="I21" s="328"/>
      <c r="J21" s="328"/>
      <c r="K21" s="326"/>
    </row>
    <row r="22" spans="1:11" x14ac:dyDescent="0.25">
      <c r="A22" s="644"/>
      <c r="B22" s="645"/>
      <c r="C22" s="645"/>
      <c r="D22" s="645"/>
      <c r="E22" s="646"/>
      <c r="G22" s="327"/>
      <c r="H22" s="328"/>
      <c r="I22" s="328"/>
      <c r="J22" s="328"/>
      <c r="K22" s="326"/>
    </row>
    <row r="23" spans="1:11" x14ac:dyDescent="0.25">
      <c r="A23" s="644"/>
      <c r="B23" s="645"/>
      <c r="C23" s="645"/>
      <c r="D23" s="645"/>
      <c r="E23" s="646"/>
      <c r="G23" s="327"/>
      <c r="H23" s="328"/>
      <c r="I23" s="328"/>
      <c r="J23" s="328"/>
      <c r="K23" s="326"/>
    </row>
    <row r="24" spans="1:11" x14ac:dyDescent="0.25">
      <c r="A24" s="644"/>
      <c r="B24" s="645"/>
      <c r="C24" s="645"/>
      <c r="D24" s="645"/>
      <c r="E24" s="646"/>
      <c r="G24" s="327"/>
      <c r="H24" s="328"/>
      <c r="I24" s="328"/>
      <c r="J24" s="328"/>
      <c r="K24" s="326"/>
    </row>
    <row r="25" spans="1:11" x14ac:dyDescent="0.25">
      <c r="A25" s="644"/>
      <c r="B25" s="645"/>
      <c r="C25" s="645"/>
      <c r="D25" s="645"/>
      <c r="E25" s="646"/>
      <c r="G25" s="327"/>
      <c r="H25" s="328"/>
      <c r="I25" s="328"/>
      <c r="J25" s="328"/>
      <c r="K25" s="326"/>
    </row>
    <row r="26" spans="1:11" x14ac:dyDescent="0.25">
      <c r="A26" s="644"/>
      <c r="B26" s="645"/>
      <c r="C26" s="645"/>
      <c r="D26" s="645"/>
      <c r="E26" s="646"/>
      <c r="G26" s="327"/>
      <c r="H26" s="328"/>
      <c r="I26" s="328"/>
      <c r="J26" s="328"/>
      <c r="K26" s="326"/>
    </row>
    <row r="27" spans="1:11" x14ac:dyDescent="0.25">
      <c r="A27" s="644"/>
      <c r="B27" s="645"/>
      <c r="C27" s="645"/>
      <c r="D27" s="645"/>
      <c r="E27" s="646"/>
      <c r="G27" s="327"/>
      <c r="H27" s="328"/>
      <c r="I27" s="328"/>
      <c r="J27" s="328"/>
      <c r="K27" s="326"/>
    </row>
    <row r="28" spans="1:11" x14ac:dyDescent="0.25">
      <c r="A28" s="644"/>
      <c r="B28" s="645"/>
      <c r="C28" s="645"/>
      <c r="D28" s="645"/>
      <c r="E28" s="646"/>
      <c r="G28" s="327"/>
      <c r="H28" s="328"/>
      <c r="I28" s="328"/>
      <c r="J28" s="328"/>
      <c r="K28" s="326"/>
    </row>
    <row r="29" spans="1:11" x14ac:dyDescent="0.25">
      <c r="A29" s="644"/>
      <c r="B29" s="645"/>
      <c r="C29" s="645"/>
      <c r="D29" s="645"/>
      <c r="E29" s="646"/>
      <c r="G29" s="327"/>
      <c r="H29" s="328"/>
      <c r="I29" s="328"/>
      <c r="J29" s="328"/>
      <c r="K29" s="326"/>
    </row>
    <row r="30" spans="1:11" x14ac:dyDescent="0.25">
      <c r="A30" s="644"/>
      <c r="B30" s="645"/>
      <c r="C30" s="645"/>
      <c r="D30" s="645"/>
      <c r="E30" s="646"/>
      <c r="G30" s="327"/>
      <c r="H30" s="328"/>
      <c r="I30" s="328"/>
      <c r="J30" s="328"/>
      <c r="K30" s="326"/>
    </row>
    <row r="31" spans="1:11" x14ac:dyDescent="0.25">
      <c r="A31" s="644"/>
      <c r="B31" s="645"/>
      <c r="C31" s="645"/>
      <c r="D31" s="645"/>
      <c r="E31" s="646"/>
      <c r="G31" s="327"/>
      <c r="H31" s="328"/>
      <c r="I31" s="328"/>
      <c r="J31" s="328"/>
      <c r="K31" s="326"/>
    </row>
    <row r="32" spans="1:11" x14ac:dyDescent="0.25">
      <c r="A32" s="644"/>
      <c r="B32" s="645"/>
      <c r="C32" s="645"/>
      <c r="D32" s="645"/>
      <c r="E32" s="646"/>
      <c r="G32" s="327"/>
      <c r="H32" s="328"/>
      <c r="I32" s="328"/>
      <c r="J32" s="328"/>
      <c r="K32" s="326"/>
    </row>
    <row r="33" spans="1:11" x14ac:dyDescent="0.25">
      <c r="A33" s="644"/>
      <c r="B33" s="645"/>
      <c r="C33" s="645"/>
      <c r="D33" s="645"/>
      <c r="E33" s="646"/>
      <c r="G33" s="327"/>
      <c r="H33" s="328"/>
      <c r="I33" s="328"/>
      <c r="J33" s="328"/>
      <c r="K33" s="326"/>
    </row>
    <row r="34" spans="1:11" x14ac:dyDescent="0.25">
      <c r="A34" s="644"/>
      <c r="B34" s="645"/>
      <c r="C34" s="645"/>
      <c r="D34" s="645"/>
      <c r="E34" s="646"/>
      <c r="G34" s="327"/>
      <c r="H34" s="328"/>
      <c r="I34" s="328"/>
      <c r="J34" s="328"/>
      <c r="K34" s="326"/>
    </row>
    <row r="35" spans="1:11" x14ac:dyDescent="0.25">
      <c r="A35" s="644"/>
      <c r="B35" s="645"/>
      <c r="C35" s="645"/>
      <c r="D35" s="645"/>
      <c r="E35" s="646"/>
      <c r="G35" s="327"/>
      <c r="H35" s="328"/>
      <c r="I35" s="328"/>
      <c r="J35" s="328"/>
      <c r="K35" s="326"/>
    </row>
    <row r="36" spans="1:11" x14ac:dyDescent="0.25">
      <c r="A36" s="644"/>
      <c r="B36" s="645"/>
      <c r="C36" s="645"/>
      <c r="D36" s="645"/>
      <c r="E36" s="646"/>
      <c r="G36" s="327"/>
      <c r="H36" s="328"/>
      <c r="I36" s="328"/>
      <c r="J36" s="328"/>
      <c r="K36" s="326"/>
    </row>
    <row r="37" spans="1:11" x14ac:dyDescent="0.25">
      <c r="A37" s="644"/>
      <c r="B37" s="645"/>
      <c r="C37" s="645"/>
      <c r="D37" s="645"/>
      <c r="E37" s="646"/>
      <c r="G37" s="327"/>
      <c r="H37" s="328"/>
      <c r="I37" s="328"/>
      <c r="J37" s="328"/>
      <c r="K37" s="326"/>
    </row>
    <row r="38" spans="1:11" x14ac:dyDescent="0.25">
      <c r="A38" s="644"/>
      <c r="B38" s="645"/>
      <c r="C38" s="645"/>
      <c r="D38" s="645"/>
      <c r="E38" s="646"/>
      <c r="G38" s="327"/>
      <c r="H38" s="328"/>
      <c r="I38" s="328"/>
      <c r="J38" s="328"/>
      <c r="K38" s="326"/>
    </row>
    <row r="39" spans="1:11" x14ac:dyDescent="0.25">
      <c r="A39" s="644"/>
      <c r="B39" s="645"/>
      <c r="C39" s="645"/>
      <c r="D39" s="645"/>
      <c r="E39" s="646"/>
      <c r="G39" s="327"/>
      <c r="H39" s="328"/>
      <c r="I39" s="328"/>
      <c r="J39" s="328"/>
      <c r="K39" s="326"/>
    </row>
    <row r="40" spans="1:11" x14ac:dyDescent="0.25">
      <c r="A40" s="644"/>
      <c r="B40" s="645"/>
      <c r="C40" s="645"/>
      <c r="D40" s="645"/>
      <c r="E40" s="646"/>
      <c r="G40" s="327"/>
      <c r="H40" s="328"/>
      <c r="I40" s="328"/>
      <c r="J40" s="328"/>
      <c r="K40" s="326"/>
    </row>
    <row r="41" spans="1:11" x14ac:dyDescent="0.25">
      <c r="A41" s="644"/>
      <c r="B41" s="645"/>
      <c r="C41" s="645"/>
      <c r="D41" s="645"/>
      <c r="E41" s="646"/>
      <c r="G41" s="327"/>
      <c r="H41" s="328"/>
      <c r="I41" s="328"/>
      <c r="J41" s="328"/>
      <c r="K41" s="326"/>
    </row>
    <row r="42" spans="1:11" x14ac:dyDescent="0.25">
      <c r="A42" s="644"/>
      <c r="B42" s="645"/>
      <c r="C42" s="645"/>
      <c r="D42" s="645"/>
      <c r="E42" s="646"/>
      <c r="G42" s="327"/>
      <c r="H42" s="328"/>
      <c r="I42" s="328"/>
      <c r="J42" s="328"/>
      <c r="K42" s="326"/>
    </row>
    <row r="43" spans="1:11" x14ac:dyDescent="0.25">
      <c r="A43" s="644"/>
      <c r="B43" s="645"/>
      <c r="C43" s="645"/>
      <c r="D43" s="645"/>
      <c r="E43" s="646"/>
      <c r="G43" s="327"/>
      <c r="H43" s="328"/>
      <c r="I43" s="328"/>
      <c r="J43" s="328"/>
      <c r="K43" s="326"/>
    </row>
    <row r="44" spans="1:11" x14ac:dyDescent="0.25">
      <c r="A44" s="644"/>
      <c r="B44" s="645"/>
      <c r="C44" s="645"/>
      <c r="D44" s="645"/>
      <c r="E44" s="646"/>
      <c r="G44" s="327"/>
      <c r="H44" s="328"/>
      <c r="I44" s="328"/>
      <c r="J44" s="328"/>
      <c r="K44" s="326"/>
    </row>
    <row r="45" spans="1:11" ht="13.8" thickBot="1" x14ac:dyDescent="0.3">
      <c r="A45" s="647"/>
      <c r="B45" s="648"/>
      <c r="C45" s="648"/>
      <c r="D45" s="648"/>
      <c r="E45" s="649"/>
      <c r="G45" s="327"/>
      <c r="H45" s="328"/>
      <c r="I45" s="328"/>
      <c r="J45" s="328"/>
      <c r="K45" s="326"/>
    </row>
    <row r="46" spans="1:11" ht="15.6" x14ac:dyDescent="0.3">
      <c r="A46" s="330" t="s">
        <v>283</v>
      </c>
    </row>
    <row r="47" spans="1:11" x14ac:dyDescent="0.25">
      <c r="A47" s="650" t="s">
        <v>517</v>
      </c>
      <c r="B47" s="651"/>
      <c r="C47" s="651"/>
      <c r="D47" s="651"/>
      <c r="E47" s="651"/>
    </row>
    <row r="48" spans="1:11" x14ac:dyDescent="0.25">
      <c r="A48" s="651"/>
      <c r="B48" s="651"/>
      <c r="C48" s="651"/>
      <c r="D48" s="651"/>
      <c r="E48" s="651"/>
    </row>
    <row r="49" spans="1:5" x14ac:dyDescent="0.25">
      <c r="A49" s="651"/>
      <c r="B49" s="651"/>
      <c r="C49" s="651"/>
      <c r="D49" s="651"/>
      <c r="E49" s="651"/>
    </row>
    <row r="50" spans="1:5" x14ac:dyDescent="0.25">
      <c r="A50" s="651"/>
      <c r="B50" s="651"/>
      <c r="C50" s="651"/>
      <c r="D50" s="651"/>
      <c r="E50" s="651"/>
    </row>
    <row r="51" spans="1:5" x14ac:dyDescent="0.25">
      <c r="A51" s="331"/>
      <c r="B51" s="331"/>
      <c r="C51" s="331"/>
      <c r="D51" s="331"/>
      <c r="E51" s="331"/>
    </row>
    <row r="52" spans="1:5" x14ac:dyDescent="0.25">
      <c r="A52" s="331"/>
      <c r="B52" s="331"/>
      <c r="C52" s="331"/>
      <c r="D52" s="331"/>
      <c r="E52" s="331"/>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60"/>
  <sheetViews>
    <sheetView view="pageBreakPreview" topLeftCell="A109" zoomScaleNormal="85" zoomScaleSheetLayoutView="100" zoomScalePageLayoutView="25" workbookViewId="0">
      <selection activeCell="B86" sqref="B86"/>
    </sheetView>
  </sheetViews>
  <sheetFormatPr defaultColWidth="9.109375" defaultRowHeight="13.2" x14ac:dyDescent="0.25"/>
  <cols>
    <col min="1" max="1" width="16.33203125" style="4" customWidth="1"/>
    <col min="2" max="2" width="51.5546875" style="35" customWidth="1"/>
    <col min="3" max="3" width="16" style="35" bestFit="1"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14.44140625" style="23" customWidth="1"/>
    <col min="13" max="16384" width="9.109375" style="23"/>
  </cols>
  <sheetData>
    <row r="1" spans="1:12" s="11" customFormat="1" ht="51.75" customHeight="1" x14ac:dyDescent="0.4">
      <c r="A1" s="794" t="str">
        <f>IF('0) Signal List'!A1="","",'0) Signal List'!A1)</f>
        <v>WINDFARM NAME (TLC)</v>
      </c>
      <c r="B1" s="795" t="str">
        <f>IF('0) Signal List'!B1="","",'0) Signal List'!B1)</f>
        <v/>
      </c>
      <c r="C1" s="234" t="str">
        <f>IF('0) Signal List'!C1="","",'0) Signal List'!C1)</f>
        <v>Topology</v>
      </c>
      <c r="D1" s="234">
        <f>IF('0) Signal List'!D1="","",'0) Signal List'!D1)</f>
        <v>1</v>
      </c>
      <c r="E1" s="235" t="str">
        <f>'0) Signal List'!E1</f>
        <v>XX</v>
      </c>
      <c r="F1" s="234" t="str">
        <f>IF('0) Signal List'!F1="","",'0) Signal List'!F1)</f>
        <v>MW</v>
      </c>
      <c r="G1" s="235" t="str">
        <f>IF('0) Signal List'!G1="","",'0) Signal List'!G1)</f>
        <v>v1.0</v>
      </c>
      <c r="H1" s="235"/>
      <c r="I1" s="791" t="s">
        <v>254</v>
      </c>
      <c r="J1" s="792"/>
      <c r="K1" s="792"/>
      <c r="L1" s="793"/>
    </row>
    <row r="2" spans="1:12" ht="26.4" x14ac:dyDescent="0.4">
      <c r="A2" s="768" t="str">
        <f>IF('0) Signal List'!A2="","",'0) Signal List'!A2)</f>
        <v>EirGrid Signals, Command &amp; Control Specification</v>
      </c>
      <c r="B2" s="769" t="str">
        <f>IF('0) Signal List'!B2="","",'0) Signal List'!B2)</f>
        <v/>
      </c>
      <c r="C2" s="769" t="str">
        <f>IF('0) Signal List'!C2="","",'0) Signal List'!C2)</f>
        <v/>
      </c>
      <c r="D2" s="769" t="str">
        <f>IF('0) Signal List'!D2="","",'0) Signal List'!D2)</f>
        <v/>
      </c>
      <c r="E2" s="769" t="str">
        <f>IF('0) Signal List'!E2="","",'0) Signal List'!E2)</f>
        <v/>
      </c>
      <c r="F2" s="769" t="str">
        <f>IF('0) Signal List'!F2="","",'0) Signal List'!F2)</f>
        <v/>
      </c>
      <c r="G2" s="760"/>
      <c r="H2" s="760"/>
      <c r="I2" s="164" t="s">
        <v>141</v>
      </c>
      <c r="J2" s="113" t="s">
        <v>142</v>
      </c>
      <c r="K2" s="113" t="s">
        <v>143</v>
      </c>
      <c r="L2" s="114" t="s">
        <v>144</v>
      </c>
    </row>
    <row r="3" spans="1:12" ht="33" x14ac:dyDescent="0.6">
      <c r="A3" s="226" t="s">
        <v>256</v>
      </c>
      <c r="B3" s="60"/>
      <c r="C3" s="60"/>
      <c r="D3" s="60"/>
      <c r="E3" s="60"/>
      <c r="F3" s="60"/>
      <c r="G3" s="61"/>
      <c r="H3" s="61"/>
      <c r="I3" s="122"/>
      <c r="J3" s="123"/>
      <c r="K3" s="123"/>
      <c r="L3" s="124"/>
    </row>
    <row r="4" spans="1:12"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23"/>
      <c r="J4" s="123"/>
      <c r="K4" s="123"/>
      <c r="L4" s="124"/>
    </row>
    <row r="5" spans="1:12" ht="14.4"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128" t="str">
        <f>IF('0) Signal List'!H5="","",'0) Signal List'!H5)</f>
        <v>TSO Pass-through to</v>
      </c>
      <c r="I5" s="143"/>
      <c r="J5" s="288"/>
      <c r="K5" s="288"/>
      <c r="L5" s="289"/>
    </row>
    <row r="6" spans="1:12" ht="14.25" customHeight="1" thickTop="1" x14ac:dyDescent="0.25">
      <c r="A6" s="281" t="str">
        <f>IF('0) Signal List'!A6="","",'0) Signal List'!A6)</f>
        <v/>
      </c>
      <c r="B6" s="282" t="str">
        <f>IF('0) Signal List'!B6="","",'0) Signal List'!B6)</f>
        <v/>
      </c>
      <c r="C6" s="283" t="str">
        <f>IF('0) Signal List'!C6="","",'0) Signal List'!C6)</f>
        <v/>
      </c>
      <c r="D6" s="283" t="str">
        <f>IF('0) Signal List'!D6="","",'0) Signal List'!D6)</f>
        <v/>
      </c>
      <c r="E6" s="284" t="str">
        <f>IF('0) Signal List'!E6="","",'0) Signal List'!E6)</f>
        <v/>
      </c>
      <c r="F6" s="283" t="str">
        <f>IF('0) Signal List'!F6="","",'0) Signal List'!F6)</f>
        <v/>
      </c>
      <c r="G6" s="86" t="str">
        <f>IF('0) Signal List'!G6="","",'0) Signal List'!G6)</f>
        <v/>
      </c>
      <c r="H6" s="130" t="str">
        <f>IF('0) Signal List'!H6="","",'0) Signal List'!H6)</f>
        <v/>
      </c>
      <c r="I6" s="287"/>
      <c r="J6" s="285"/>
      <c r="K6" s="285"/>
      <c r="L6" s="286"/>
    </row>
    <row r="7" spans="1:12" ht="14.25" customHeight="1" x14ac:dyDescent="0.25">
      <c r="A7" s="83" t="str">
        <f>IF('0) Signal List'!A7="","",'0) Signal List'!A7)</f>
        <v/>
      </c>
      <c r="B7" s="88" t="str">
        <f>IF('0) Signal List'!B7="","",'0) Signal List'!B7)</f>
        <v>Double Point Status Indications</v>
      </c>
      <c r="C7" s="756" t="str">
        <f>IF('0) Signal List'!C7="","",'0) Signal List'!C7)</f>
        <v>(each individual input identified separately for clarity)</v>
      </c>
      <c r="D7" s="760"/>
      <c r="E7" s="760"/>
      <c r="F7" s="761"/>
      <c r="G7" s="89" t="str">
        <f>IF('0) Signal List'!G7="","",'0) Signal List'!G7)</f>
        <v/>
      </c>
      <c r="H7" s="134" t="str">
        <f>IF('0) Signal List'!H7="","",'0) Signal List'!H7)</f>
        <v/>
      </c>
      <c r="I7" s="131"/>
      <c r="J7" s="132"/>
      <c r="K7" s="132"/>
      <c r="L7" s="133"/>
    </row>
    <row r="8" spans="1:12" ht="14.25" customHeight="1" x14ac:dyDescent="0.3">
      <c r="A8" s="83" t="str">
        <f>IF('0) Signal List'!A8="","",'0) Signal List'!A8)</f>
        <v/>
      </c>
      <c r="B8" s="276"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134"/>
      <c r="I8" s="131"/>
      <c r="J8" s="132"/>
      <c r="K8" s="132"/>
      <c r="L8" s="133"/>
    </row>
    <row r="9" spans="1:12" ht="14.25" customHeight="1" x14ac:dyDescent="0.4">
      <c r="A9" s="83" t="str">
        <f>IF('0) Signal List'!A9="","",'0) Signal List'!A9)</f>
        <v>A1</v>
      </c>
      <c r="B9" s="132" t="str">
        <f>IF('0) Signal List'!B9="","",'0) Signal List'!B9)</f>
        <v>WINDFARM T121 WFPS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WFPS</v>
      </c>
      <c r="H9" s="135" t="str">
        <f>IF('0) Signal List'!H9="","",'0) Signal List'!H9)</f>
        <v xml:space="preserve">N/A </v>
      </c>
      <c r="I9" s="136" t="s">
        <v>171</v>
      </c>
      <c r="J9" s="137"/>
      <c r="K9" s="137"/>
      <c r="L9" s="138"/>
    </row>
    <row r="10" spans="1:12" ht="14.25" customHeight="1" x14ac:dyDescent="0.4">
      <c r="A10" s="83" t="str">
        <f>IF('0) Signal List'!A10="","",'0) Signal List'!A10)</f>
        <v>A2</v>
      </c>
      <c r="B10" s="84" t="str">
        <f>IF('0) Signal List'!B10="","",'0) Signal List'!B10)</f>
        <v>WINDFARM T121 WFPS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WFPS</v>
      </c>
      <c r="H10" s="135" t="str">
        <f>IF('0) Signal List'!H10="","",'0) Signal List'!H10)</f>
        <v xml:space="preserve">N/A </v>
      </c>
      <c r="I10" s="136" t="s">
        <v>171</v>
      </c>
      <c r="J10" s="137"/>
      <c r="K10" s="137"/>
      <c r="L10" s="138"/>
    </row>
    <row r="11" spans="1:12" ht="14.25" customHeight="1" x14ac:dyDescent="0.4">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WFPS</v>
      </c>
      <c r="H11" s="135" t="str">
        <f>IF('0) Signal List'!H11="","",'0) Signal List'!H11)</f>
        <v xml:space="preserve">N/A </v>
      </c>
      <c r="I11" s="136" t="s">
        <v>171</v>
      </c>
      <c r="J11" s="137"/>
      <c r="K11" s="137"/>
      <c r="L11" s="138"/>
    </row>
    <row r="12" spans="1:12" ht="14.25" customHeight="1" x14ac:dyDescent="0.4">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WFPS</v>
      </c>
      <c r="H12" s="135" t="str">
        <f>IF('0) Signal List'!H12="","",'0) Signal List'!H12)</f>
        <v xml:space="preserve">N/A </v>
      </c>
      <c r="I12" s="136" t="s">
        <v>171</v>
      </c>
      <c r="J12" s="137"/>
      <c r="K12" s="137"/>
      <c r="L12" s="138"/>
    </row>
    <row r="13" spans="1:12" ht="14.25" customHeight="1" x14ac:dyDescent="0.4">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WFPS</v>
      </c>
      <c r="H13" s="135" t="str">
        <f>IF('0) Signal List'!H13="","",'0) Signal List'!H13)</f>
        <v xml:space="preserve">N/A </v>
      </c>
      <c r="I13" s="136" t="s">
        <v>171</v>
      </c>
      <c r="J13" s="137"/>
      <c r="K13" s="137"/>
      <c r="L13" s="138"/>
    </row>
    <row r="14" spans="1:12" ht="14.25" customHeight="1" x14ac:dyDescent="0.4">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WFPS</v>
      </c>
      <c r="H14" s="135" t="str">
        <f>IF('0) Signal List'!H14="","",'0) Signal List'!H14)</f>
        <v xml:space="preserve">N/A </v>
      </c>
      <c r="I14" s="136" t="s">
        <v>171</v>
      </c>
      <c r="J14" s="137"/>
      <c r="K14" s="137"/>
      <c r="L14" s="138"/>
    </row>
    <row r="15" spans="1:12" ht="14.25" customHeight="1" x14ac:dyDescent="0.4">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WFPS</v>
      </c>
      <c r="H15" s="135" t="str">
        <f>IF('0) Signal List'!H15="","",'0) Signal List'!H15)</f>
        <v xml:space="preserve">N/A </v>
      </c>
      <c r="I15" s="136" t="s">
        <v>171</v>
      </c>
      <c r="J15" s="137"/>
      <c r="K15" s="137"/>
      <c r="L15" s="138"/>
    </row>
    <row r="16" spans="1:12" ht="14.25" customHeight="1" x14ac:dyDescent="0.4">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WFPS</v>
      </c>
      <c r="H16" s="135" t="str">
        <f>IF('0) Signal List'!H16="","",'0) Signal List'!H16)</f>
        <v xml:space="preserve">N/A </v>
      </c>
      <c r="I16" s="136" t="s">
        <v>171</v>
      </c>
      <c r="J16" s="137"/>
      <c r="K16" s="137"/>
      <c r="L16" s="138"/>
    </row>
    <row r="17" spans="1:12" ht="14.25" customHeight="1" x14ac:dyDescent="0.4">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WFPS</v>
      </c>
      <c r="H17" s="135" t="str">
        <f>IF('0) Signal List'!H17="","",'0) Signal List'!H17)</f>
        <v xml:space="preserve">N/A </v>
      </c>
      <c r="I17" s="136" t="s">
        <v>171</v>
      </c>
      <c r="J17" s="137"/>
      <c r="K17" s="137"/>
      <c r="L17" s="138"/>
    </row>
    <row r="18" spans="1:12" ht="14.25" customHeight="1" x14ac:dyDescent="0.4">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WFPS</v>
      </c>
      <c r="H18" s="135" t="str">
        <f>IF('0) Signal List'!H18="","",'0) Signal List'!H18)</f>
        <v xml:space="preserve">N/A </v>
      </c>
      <c r="I18" s="136" t="s">
        <v>171</v>
      </c>
      <c r="J18" s="137"/>
      <c r="K18" s="137"/>
      <c r="L18" s="138"/>
    </row>
    <row r="19" spans="1:12" ht="14.25" customHeight="1" x14ac:dyDescent="0.4">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WFPS</v>
      </c>
      <c r="H19" s="135" t="str">
        <f>IF('0) Signal List'!H19="","",'0) Signal List'!H19)</f>
        <v xml:space="preserve">N/A </v>
      </c>
      <c r="I19" s="136" t="s">
        <v>171</v>
      </c>
      <c r="J19" s="137"/>
      <c r="K19" s="137"/>
      <c r="L19" s="138"/>
    </row>
    <row r="20" spans="1:12" ht="14.25" customHeight="1" x14ac:dyDescent="0.4">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WFPS</v>
      </c>
      <c r="H20" s="135" t="str">
        <f>IF('0) Signal List'!H20="","",'0) Signal List'!H20)</f>
        <v xml:space="preserve">N/A </v>
      </c>
      <c r="I20" s="136" t="s">
        <v>171</v>
      </c>
      <c r="J20" s="137"/>
      <c r="K20" s="137"/>
      <c r="L20" s="138"/>
    </row>
    <row r="21" spans="1:12" ht="14.25" customHeight="1" x14ac:dyDescent="0.4">
      <c r="A21" s="83" t="str">
        <f>IF('0) Signal List'!A21="","",'0) Signal List'!A21)</f>
        <v>A13</v>
      </c>
      <c r="B21" s="84" t="str">
        <f>IF('0) Signal List'!B21="","",'0) Signal List'!B21)</f>
        <v>TSO Dispatch Control Enable Switch</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WFPS</v>
      </c>
      <c r="H21" s="135" t="str">
        <f>IF('0) Signal List'!H21="","",'0) Signal List'!H21)</f>
        <v>N/A</v>
      </c>
      <c r="I21" s="136" t="s">
        <v>171</v>
      </c>
      <c r="J21" s="137"/>
      <c r="K21" s="137"/>
      <c r="L21" s="138"/>
    </row>
    <row r="22" spans="1:12" ht="14.25" customHeight="1" x14ac:dyDescent="0.4">
      <c r="A22" s="83" t="str">
        <f>IF('0) Signal List'!A22="","",'0) Signal List'!A22)</f>
        <v>A14</v>
      </c>
      <c r="B22" s="84" t="str">
        <f>IF('0) Signal List'!B22="","",'0) Signal List'!B22)</f>
        <v>TSO Dispatch Control Enable Switch</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WFPS</v>
      </c>
      <c r="H22" s="135" t="str">
        <f>IF('0) Signal List'!H22="","",'0) Signal List'!H22)</f>
        <v>N/A</v>
      </c>
      <c r="I22" s="136" t="s">
        <v>171</v>
      </c>
      <c r="J22" s="137"/>
      <c r="K22" s="137"/>
      <c r="L22" s="138"/>
    </row>
    <row r="23" spans="1:12" ht="14.25" customHeight="1" x14ac:dyDescent="0.4">
      <c r="A23" s="83" t="str">
        <f>IF('0) Signal List'!A23="","",'0) Signal List'!A23)</f>
        <v>A15</v>
      </c>
      <c r="B23" s="84" t="str">
        <f>IF('0) Signal List'!B23="","",'0) Signal List'!B23)</f>
        <v>Dispatch Fail Market Command Lamp - WFPS Panel</v>
      </c>
      <c r="C23" s="84" t="str">
        <f>IF('0) Signal List'!C23="","",'0) Signal List'!C23)</f>
        <v/>
      </c>
      <c r="D23" s="84" t="str">
        <f>IF('0) Signal List'!D23="","",'0) Signal List'!D23)</f>
        <v>off</v>
      </c>
      <c r="E23" s="85" t="str">
        <f>IF('0) Signal List'!E23="","",'0) Signal List'!E23)</f>
        <v/>
      </c>
      <c r="F23" s="84" t="str">
        <f>IF('0) Signal List'!F23="","",'0) Signal List'!F23)</f>
        <v/>
      </c>
      <c r="G23" s="90" t="str">
        <f>IF('0) Signal List'!G23="","",'0) Signal List'!G23)</f>
        <v>WFPS</v>
      </c>
      <c r="H23" s="135" t="str">
        <f>IF('0) Signal List'!H23="","",'0) Signal List'!H23)</f>
        <v>ESBN</v>
      </c>
      <c r="I23" s="136" t="s">
        <v>171</v>
      </c>
      <c r="J23" s="137"/>
      <c r="K23" s="137"/>
      <c r="L23" s="138"/>
    </row>
    <row r="24" spans="1:12" ht="14.25" customHeight="1" x14ac:dyDescent="0.4">
      <c r="A24" s="83" t="str">
        <f>IF('0) Signal List'!A24="","",'0) Signal List'!A24)</f>
        <v>A16</v>
      </c>
      <c r="B24" s="132" t="str">
        <f>IF('0) Signal List'!B24="","",'0) Signal List'!B24)</f>
        <v>Dispatch Fail Market Command Lamp - WFPS Panel</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WFPS</v>
      </c>
      <c r="H24" s="135" t="str">
        <f>IF('0) Signal List'!H24="","",'0) Signal List'!H24)</f>
        <v>ESBN</v>
      </c>
      <c r="I24" s="136" t="s">
        <v>171</v>
      </c>
      <c r="J24" s="137"/>
      <c r="K24" s="137"/>
      <c r="L24" s="138"/>
    </row>
    <row r="25" spans="1:12" ht="14.25" customHeight="1" x14ac:dyDescent="0.4">
      <c r="A25" s="83" t="str">
        <f>IF('0) Signal List'!A25="","",'0) Signal List'!A25)</f>
        <v>A17</v>
      </c>
      <c r="B25" s="132" t="str">
        <f>IF('0) Signal List'!B25="","",'0) Signal List'!B25)</f>
        <v>Blue Alert Lamp - WFPS Panel</v>
      </c>
      <c r="C25" s="91" t="str">
        <f>IF('0) Signal List'!C25="","",'0) Signal List'!C25)</f>
        <v/>
      </c>
      <c r="D25" s="523" t="str">
        <f>IF('0) Signal List'!D25="","",'0) Signal List'!D25)</f>
        <v>off</v>
      </c>
      <c r="E25" s="93" t="str">
        <f>IF('0) Signal List'!E25="","",'0) Signal List'!E25)</f>
        <v/>
      </c>
      <c r="F25" s="84" t="str">
        <f>IF('0) Signal List'!F25="","",'0) Signal List'!F25)</f>
        <v/>
      </c>
      <c r="G25" s="90" t="str">
        <f>IF('0) Signal List'!G25="","",'0) Signal List'!G25)</f>
        <v>WFPS</v>
      </c>
      <c r="H25" s="522" t="str">
        <f>IF('0) Signal List'!H25="","",'0) Signal List'!H25)</f>
        <v>ESBN</v>
      </c>
      <c r="I25" s="136" t="s">
        <v>171</v>
      </c>
      <c r="J25" s="137"/>
      <c r="K25" s="137"/>
      <c r="L25" s="138"/>
    </row>
    <row r="26" spans="1:12" ht="14.25" customHeight="1" x14ac:dyDescent="0.4">
      <c r="A26" s="83" t="str">
        <f>IF('0) Signal List'!A26="","",'0) Signal List'!A26)</f>
        <v>A18</v>
      </c>
      <c r="B26" s="132" t="str">
        <f>IF('0) Signal List'!B26="","",'0) Signal List'!B26)</f>
        <v>Blue Alert Lamp - WFPS Panel</v>
      </c>
      <c r="C26" s="91" t="str">
        <f>IF('0) Signal List'!C26="","",'0) Signal List'!C26)</f>
        <v/>
      </c>
      <c r="D26" s="523" t="str">
        <f>IF('0) Signal List'!D26="","",'0) Signal List'!D26)</f>
        <v>on</v>
      </c>
      <c r="E26" s="93" t="str">
        <f>IF('0) Signal List'!E26="","",'0) Signal List'!E26)</f>
        <v/>
      </c>
      <c r="F26" s="84" t="str">
        <f>IF('0) Signal List'!F26="","",'0) Signal List'!F26)</f>
        <v/>
      </c>
      <c r="G26" s="90" t="str">
        <f>IF('0) Signal List'!G26="","",'0) Signal List'!G26)</f>
        <v>WFPS</v>
      </c>
      <c r="H26" s="522" t="str">
        <f>IF('0) Signal List'!H26="","",'0) Signal List'!H26)</f>
        <v>ESBN</v>
      </c>
      <c r="I26" s="136" t="s">
        <v>171</v>
      </c>
      <c r="J26" s="137"/>
      <c r="K26" s="137"/>
      <c r="L26" s="138"/>
    </row>
    <row r="27" spans="1:12" ht="14.25" customHeight="1" x14ac:dyDescent="0.4">
      <c r="A27" s="83" t="str">
        <f>IF('0) Signal List'!A27="","",'0) Signal List'!A27)</f>
        <v>A19</v>
      </c>
      <c r="B27" s="132" t="str">
        <f>IF('0) Signal List'!B27="","",'0) Signal List'!B27)</f>
        <v>ESB SCADA Remote Control Switch</v>
      </c>
      <c r="C27" s="91" t="str">
        <f>IF('0) Signal List'!C27="","",'0) Signal List'!C27)</f>
        <v/>
      </c>
      <c r="D27" s="523" t="str">
        <f>IF('0) Signal List'!D27="","",'0) Signal List'!D27)</f>
        <v>off</v>
      </c>
      <c r="E27" s="93" t="str">
        <f>IF('0) Signal List'!E27="","",'0) Signal List'!E27)</f>
        <v/>
      </c>
      <c r="F27" s="84" t="str">
        <f>IF('0) Signal List'!F27="","",'0) Signal List'!F27)</f>
        <v/>
      </c>
      <c r="G27" s="90" t="str">
        <f>IF('0) Signal List'!G27="","",'0) Signal List'!G27)</f>
        <v>ESBN</v>
      </c>
      <c r="H27" s="522" t="str">
        <f>IF('0) Signal List'!H27="","",'0) Signal List'!H27)</f>
        <v>ESBN</v>
      </c>
      <c r="I27" s="136" t="s">
        <v>171</v>
      </c>
      <c r="J27" s="137"/>
      <c r="K27" s="137"/>
      <c r="L27" s="138"/>
    </row>
    <row r="28" spans="1:12" ht="14.25" customHeight="1" x14ac:dyDescent="0.4">
      <c r="A28" s="83" t="str">
        <f>IF('0) Signal List'!A28="","",'0) Signal List'!A28)</f>
        <v>A20</v>
      </c>
      <c r="B28" s="132" t="str">
        <f>IF('0) Signal List'!B28="","",'0) Signal List'!B28)</f>
        <v>ESB SCADA Remote Control Switch</v>
      </c>
      <c r="C28" s="91" t="str">
        <f>IF('0) Signal List'!C28="","",'0) Signal List'!C28)</f>
        <v/>
      </c>
      <c r="D28" s="523" t="str">
        <f>IF('0) Signal List'!D28="","",'0) Signal List'!D28)</f>
        <v>on</v>
      </c>
      <c r="E28" s="93" t="str">
        <f>IF('0) Signal List'!E28="","",'0) Signal List'!E28)</f>
        <v/>
      </c>
      <c r="F28" s="84" t="str">
        <f>IF('0) Signal List'!F28="","",'0) Signal List'!F28)</f>
        <v/>
      </c>
      <c r="G28" s="90" t="str">
        <f>IF('0) Signal List'!G28="","",'0) Signal List'!G28)</f>
        <v>ESBN</v>
      </c>
      <c r="H28" s="522" t="str">
        <f>IF('0) Signal List'!H28="","",'0) Signal List'!H28)</f>
        <v>ESBN</v>
      </c>
      <c r="I28" s="136" t="s">
        <v>171</v>
      </c>
      <c r="J28" s="137"/>
      <c r="K28" s="137"/>
      <c r="L28" s="138"/>
    </row>
    <row r="29" spans="1:12" ht="14.25" customHeight="1" x14ac:dyDescent="0.4">
      <c r="A29" s="83" t="str">
        <f>IF('0) Signal List'!A29="","",'0) Signal List'!A29)</f>
        <v>A21</v>
      </c>
      <c r="B29" s="84" t="str">
        <f>IF('0) Signal List'!B29="","",'0) Signal List'!B29)</f>
        <v>Reactive Device &gt;5 Mvar 1</v>
      </c>
      <c r="C29" s="84" t="str">
        <f>IF('0) Signal List'!C29="","",'0) Signal List'!C29)</f>
        <v/>
      </c>
      <c r="D29" s="84" t="str">
        <f>IF('0) Signal List'!D29="","",'0) Signal List'!D29)</f>
        <v>off</v>
      </c>
      <c r="E29" s="85" t="str">
        <f>IF('0) Signal List'!E29="","",'0) Signal List'!E29)</f>
        <v/>
      </c>
      <c r="F29" s="84" t="str">
        <f>IF('0) Signal List'!F29="","",'0) Signal List'!F29)</f>
        <v/>
      </c>
      <c r="G29" s="90" t="str">
        <f>IF('0) Signal List'!G29="","",'0) Signal List'!G29)</f>
        <v>WFPS</v>
      </c>
      <c r="H29" s="312" t="str">
        <f>IF('0) Signal List'!H29="","",'0) Signal List'!H29)</f>
        <v xml:space="preserve">N/A </v>
      </c>
      <c r="I29" s="136" t="s">
        <v>171</v>
      </c>
      <c r="J29" s="137"/>
      <c r="K29" s="137"/>
      <c r="L29" s="138"/>
    </row>
    <row r="30" spans="1:12" ht="14.25" customHeight="1" x14ac:dyDescent="0.4">
      <c r="A30" s="83" t="str">
        <f>IF('0) Signal List'!A30="","",'0) Signal List'!A30)</f>
        <v>A22</v>
      </c>
      <c r="B30" s="132" t="str">
        <f>IF('0) Signal List'!B30="","",'0) Signal List'!B30)</f>
        <v>Reactive Device &gt;5 Mvar 1</v>
      </c>
      <c r="C30" s="91" t="str">
        <f>IF('0) Signal List'!C30="","",'0) Signal List'!C30)</f>
        <v/>
      </c>
      <c r="D30" s="313" t="str">
        <f>IF('0) Signal List'!D30="","",'0) Signal List'!D30)</f>
        <v>on</v>
      </c>
      <c r="E30" s="93" t="str">
        <f>IF('0) Signal List'!E30="","",'0) Signal List'!E30)</f>
        <v/>
      </c>
      <c r="F30" s="84" t="str">
        <f>IF('0) Signal List'!F30="","",'0) Signal List'!F30)</f>
        <v/>
      </c>
      <c r="G30" s="90" t="str">
        <f>IF('0) Signal List'!G30="","",'0) Signal List'!G30)</f>
        <v>WFPS</v>
      </c>
      <c r="H30" s="312" t="str">
        <f>IF('0) Signal List'!H30="","",'0) Signal List'!H30)</f>
        <v xml:space="preserve">N/A </v>
      </c>
      <c r="I30" s="136" t="s">
        <v>171</v>
      </c>
      <c r="J30" s="137"/>
      <c r="K30" s="137"/>
      <c r="L30" s="138"/>
    </row>
    <row r="31" spans="1:12" ht="14.25" customHeight="1" x14ac:dyDescent="0.25">
      <c r="A31" s="83" t="str">
        <f>IF('0) Signal List'!A31="","",'0) Signal List'!A31)</f>
        <v/>
      </c>
      <c r="B31" s="132" t="str">
        <f>IF('0) Signal List'!B31="","",'0) Signal List'!B31)</f>
        <v/>
      </c>
      <c r="C31" s="91" t="str">
        <f>IF('0) Signal List'!C31="","",'0) Signal List'!C31)</f>
        <v/>
      </c>
      <c r="D31" s="92" t="str">
        <f>IF('0) Signal List'!D31="","",'0) Signal List'!D31)</f>
        <v/>
      </c>
      <c r="E31" s="93" t="str">
        <f>IF('0) Signal List'!E31="","",'0) Signal List'!E31)</f>
        <v/>
      </c>
      <c r="F31" s="84" t="str">
        <f>IF('0) Signal List'!F31="","",'0) Signal List'!F31)</f>
        <v/>
      </c>
      <c r="G31" s="90" t="str">
        <f>IF('0) Signal List'!G31="","",'0) Signal List'!G31)</f>
        <v/>
      </c>
      <c r="H31" s="135" t="str">
        <f>IF('0) Signal List'!H31="","",'0) Signal List'!H31)</f>
        <v/>
      </c>
      <c r="I31" s="131"/>
      <c r="J31" s="132"/>
      <c r="K31" s="132"/>
      <c r="L31" s="133"/>
    </row>
    <row r="32" spans="1:12" ht="14.25" customHeight="1" x14ac:dyDescent="0.3">
      <c r="A32" s="83" t="str">
        <f>IF('0) Signal List'!A32="","",'0) Signal List'!A32)</f>
        <v/>
      </c>
      <c r="B32" s="276" t="str">
        <f>IF('0) Signal List'!B32="","",'0) Signal List'!B32)</f>
        <v>Digital Input Signals from WTG  System to EirGrid</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135" t="str">
        <f>IF('0) Signal List'!H32="","",'0) Signal List'!H32)</f>
        <v/>
      </c>
      <c r="I32" s="131"/>
      <c r="J32" s="132"/>
      <c r="K32" s="132"/>
      <c r="L32" s="133"/>
    </row>
    <row r="33" spans="1:12" ht="14.25" customHeight="1" x14ac:dyDescent="0.4">
      <c r="A33" s="83" t="str">
        <f>IF('0) Signal List'!A33="","",'0) Signal List'!A33)</f>
        <v>B1</v>
      </c>
      <c r="B33" s="84" t="str">
        <f>IF('0) Signal List'!B33="","",'0) Signal List'!B33)</f>
        <v>Active Power Control facility status (feedback)</v>
      </c>
      <c r="C33" s="84" t="str">
        <f>IF('0) Signal List'!C33="","",'0) Signal List'!C33)</f>
        <v/>
      </c>
      <c r="D33" s="84" t="str">
        <f>IF('0) Signal List'!D33="","",'0) Signal List'!D33)</f>
        <v>off</v>
      </c>
      <c r="E33" s="85" t="str">
        <f>IF('0) Signal List'!E33="","",'0) Signal List'!E33)</f>
        <v/>
      </c>
      <c r="F33" s="84" t="str">
        <f>IF('0) Signal List'!F33="","",'0) Signal List'!F33)</f>
        <v/>
      </c>
      <c r="G33" s="90" t="str">
        <f>IF('0) Signal List'!G33="","",'0) Signal List'!G33)</f>
        <v>WFPS</v>
      </c>
      <c r="H33" s="135" t="str">
        <f>IF('0) Signal List'!H33="","",'0) Signal List'!H33)</f>
        <v xml:space="preserve">N/A </v>
      </c>
      <c r="I33" s="136" t="s">
        <v>172</v>
      </c>
      <c r="J33" s="137"/>
      <c r="K33" s="137"/>
      <c r="L33" s="138"/>
    </row>
    <row r="34" spans="1:12" ht="14.25" customHeight="1" x14ac:dyDescent="0.4">
      <c r="A34" s="83" t="str">
        <f>IF('0) Signal List'!A34="","",'0) Signal List'!A34)</f>
        <v>B2</v>
      </c>
      <c r="B34" s="84" t="str">
        <f>IF('0) Signal List'!B34="","",'0) Signal List'!B34)</f>
        <v>Active Power Control facility status (feedback)</v>
      </c>
      <c r="C34" s="84" t="str">
        <f>IF('0) Signal List'!C34="","",'0) Signal List'!C34)</f>
        <v/>
      </c>
      <c r="D34" s="84" t="str">
        <f>IF('0) Signal List'!D34="","",'0) Signal List'!D34)</f>
        <v>on</v>
      </c>
      <c r="E34" s="85" t="str">
        <f>IF('0) Signal List'!E34="","",'0) Signal List'!E34)</f>
        <v/>
      </c>
      <c r="F34" s="84" t="str">
        <f>IF('0) Signal List'!F34="","",'0) Signal List'!F34)</f>
        <v/>
      </c>
      <c r="G34" s="90" t="str">
        <f>IF('0) Signal List'!G34="","",'0) Signal List'!G34)</f>
        <v>WFPS</v>
      </c>
      <c r="H34" s="135" t="str">
        <f>IF('0) Signal List'!H34="","",'0) Signal List'!H34)</f>
        <v xml:space="preserve">N/A </v>
      </c>
      <c r="I34" s="136" t="s">
        <v>172</v>
      </c>
      <c r="J34" s="137"/>
      <c r="K34" s="137"/>
      <c r="L34" s="138"/>
    </row>
    <row r="35" spans="1:12" ht="14.25" customHeight="1" x14ac:dyDescent="0.4">
      <c r="A35" s="83" t="str">
        <f>IF('0) Signal List'!A35="","",'0) Signal List'!A35)</f>
        <v>B3</v>
      </c>
      <c r="B35" s="84" t="str">
        <f>IF('0) Signal List'!B35="","",'0) Signal List'!B35)</f>
        <v>Frequency Response System Mode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WFPS</v>
      </c>
      <c r="H35" s="318" t="str">
        <f>IF('0) Signal List'!H35="","",'0) Signal List'!H35)</f>
        <v xml:space="preserve">N/A </v>
      </c>
      <c r="I35" s="136" t="s">
        <v>172</v>
      </c>
      <c r="J35" s="137"/>
      <c r="K35" s="137"/>
      <c r="L35" s="138"/>
    </row>
    <row r="36" spans="1:12" ht="14.25" customHeight="1" x14ac:dyDescent="0.4">
      <c r="A36" s="83" t="str">
        <f>IF('0) Signal List'!A36="","",'0) Signal List'!A36)</f>
        <v>B4</v>
      </c>
      <c r="B36" s="84" t="str">
        <f>IF('0) Signal List'!B36="","",'0) Signal List'!B36)</f>
        <v>Frequency Response System Mode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WFPS</v>
      </c>
      <c r="H36" s="90" t="str">
        <f>IF('0) Signal List'!H36="","",'0) Signal List'!H36)</f>
        <v xml:space="preserve">N/A </v>
      </c>
      <c r="I36" s="136" t="s">
        <v>172</v>
      </c>
      <c r="J36" s="137"/>
      <c r="K36" s="137"/>
      <c r="L36" s="138"/>
    </row>
    <row r="37" spans="1:12" ht="14.25" customHeight="1" x14ac:dyDescent="0.4">
      <c r="A37" s="83" t="str">
        <f>IF('0) Signal List'!A37="","",'0) Signal List'!A37)</f>
        <v>B5</v>
      </c>
      <c r="B37" s="84" t="str">
        <f>IF('0) Signal List'!B37="","",'0) Signal List'!B37)</f>
        <v>Frequency Response Curve (feedback)</v>
      </c>
      <c r="C37" s="84" t="str">
        <f>IF('0) Signal List'!C37="","",'0) Signal List'!C37)</f>
        <v/>
      </c>
      <c r="D37" s="84" t="str">
        <f>IF('0) Signal List'!D37="","",'0) Signal List'!D37)</f>
        <v>Curve 1</v>
      </c>
      <c r="E37" s="85" t="str">
        <f>IF('0) Signal List'!E37="","",'0) Signal List'!E37)</f>
        <v/>
      </c>
      <c r="F37" s="84" t="str">
        <f>IF('0) Signal List'!F37="","",'0) Signal List'!F37)</f>
        <v/>
      </c>
      <c r="G37" s="90" t="str">
        <f>IF('0) Signal List'!G37="","",'0) Signal List'!G37)</f>
        <v>WFPS</v>
      </c>
      <c r="H37" s="90" t="str">
        <f>IF('0) Signal List'!H37="","",'0) Signal List'!H37)</f>
        <v xml:space="preserve">N/A </v>
      </c>
      <c r="I37" s="136" t="s">
        <v>172</v>
      </c>
      <c r="J37" s="137"/>
      <c r="K37" s="137"/>
      <c r="L37" s="138"/>
    </row>
    <row r="38" spans="1:12" ht="14.25" customHeight="1" x14ac:dyDescent="0.4">
      <c r="A38" s="83" t="str">
        <f>IF('0) Signal List'!A38="","",'0) Signal List'!A38)</f>
        <v>B6</v>
      </c>
      <c r="B38" s="84" t="str">
        <f>IF('0) Signal List'!B38="","",'0) Signal List'!B38)</f>
        <v>Frequency Response Curve (feedback)</v>
      </c>
      <c r="C38" s="91" t="str">
        <f>IF('0) Signal List'!C38="","",'0) Signal List'!C38)</f>
        <v/>
      </c>
      <c r="D38" s="92" t="str">
        <f>IF('0) Signal List'!D38="","",'0) Signal List'!D38)</f>
        <v>Curve 2</v>
      </c>
      <c r="E38" s="93" t="str">
        <f>IF('0) Signal List'!E38="","",'0) Signal List'!E38)</f>
        <v/>
      </c>
      <c r="F38" s="84" t="str">
        <f>IF('0) Signal List'!F38="","",'0) Signal List'!F38)</f>
        <v/>
      </c>
      <c r="G38" s="90" t="str">
        <f>IF('0) Signal List'!G38="","",'0) Signal List'!G38)</f>
        <v>WFPS</v>
      </c>
      <c r="H38" s="90" t="str">
        <f>IF('0) Signal List'!H38="","",'0) Signal List'!H38)</f>
        <v xml:space="preserve">N/A </v>
      </c>
      <c r="I38" s="136" t="s">
        <v>172</v>
      </c>
      <c r="J38" s="137"/>
      <c r="K38" s="137"/>
      <c r="L38" s="138"/>
    </row>
    <row r="39" spans="1:12" ht="14.25" customHeight="1" x14ac:dyDescent="0.4">
      <c r="A39" s="83" t="str">
        <f>IF('0) Signal List'!A39="","",'0) Signal List'!A39)</f>
        <v>B7</v>
      </c>
      <c r="B39" s="84" t="str">
        <f>IF('0) Signal List'!B39="","",'0) Signal List'!B39)</f>
        <v>AVR (kV)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WFPS</v>
      </c>
      <c r="H39" s="90" t="str">
        <f>IF('0) Signal List'!H39="","",'0) Signal List'!H39)</f>
        <v xml:space="preserve">N/A </v>
      </c>
      <c r="I39" s="136" t="s">
        <v>172</v>
      </c>
      <c r="J39" s="137"/>
      <c r="K39" s="137"/>
      <c r="L39" s="138"/>
    </row>
    <row r="40" spans="1:12" ht="14.25" customHeight="1" x14ac:dyDescent="0.4">
      <c r="A40" s="83" t="str">
        <f>IF('0) Signal List'!A40="","",'0) Signal List'!A40)</f>
        <v>B8</v>
      </c>
      <c r="B40" s="132" t="str">
        <f>IF('0) Signal List'!B40="","",'0) Signal List'!B40)</f>
        <v>AVR (kV)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WFPS</v>
      </c>
      <c r="H40" s="135" t="str">
        <f>IF('0) Signal List'!H40="","",'0) Signal List'!H40)</f>
        <v xml:space="preserve">N/A </v>
      </c>
      <c r="I40" s="136" t="s">
        <v>172</v>
      </c>
      <c r="J40" s="137"/>
      <c r="K40" s="137"/>
      <c r="L40" s="138"/>
    </row>
    <row r="41" spans="1:12" ht="14.25" customHeight="1" x14ac:dyDescent="0.4">
      <c r="A41" s="83" t="str">
        <f>IF('0) Signal List'!A41="","",'0) Signal List'!A41)</f>
        <v>B9</v>
      </c>
      <c r="B41" s="132" t="str">
        <f>IF('0) Signal List'!B41="","",'0) Signal List'!B41)</f>
        <v>Q (Mvar) Control facility status (feedback)</v>
      </c>
      <c r="C41" s="84" t="str">
        <f>IF('0) Signal List'!C41="","",'0) Signal List'!C41)</f>
        <v/>
      </c>
      <c r="D41" s="84" t="str">
        <f>IF('0) Signal List'!D41="","",'0) Signal List'!D41)</f>
        <v>off</v>
      </c>
      <c r="E41" s="85" t="str">
        <f>IF('0) Signal List'!E41="","",'0) Signal List'!E41)</f>
        <v/>
      </c>
      <c r="F41" s="84" t="str">
        <f>IF('0) Signal List'!F41="","",'0) Signal List'!F41)</f>
        <v/>
      </c>
      <c r="G41" s="90" t="str">
        <f>IF('0) Signal List'!G41="","",'0) Signal List'!G41)</f>
        <v>WFPS</v>
      </c>
      <c r="H41" s="135" t="str">
        <f>IF('0) Signal List'!H41="","",'0) Signal List'!H41)</f>
        <v xml:space="preserve">N/A </v>
      </c>
      <c r="I41" s="136" t="s">
        <v>172</v>
      </c>
      <c r="J41" s="137"/>
      <c r="K41" s="137"/>
      <c r="L41" s="138"/>
    </row>
    <row r="42" spans="1:12" ht="14.25" customHeight="1" x14ac:dyDescent="0.4">
      <c r="A42" s="83" t="str">
        <f>IF('0) Signal List'!A42="","",'0) Signal List'!A42)</f>
        <v>B10</v>
      </c>
      <c r="B42" s="84" t="str">
        <f>IF('0) Signal List'!B42="","",'0) Signal List'!B42)</f>
        <v>Q (Mvar) Control facility status (feedback)</v>
      </c>
      <c r="C42" s="84" t="str">
        <f>IF('0) Signal List'!C42="","",'0) Signal List'!C42)</f>
        <v/>
      </c>
      <c r="D42" s="84" t="str">
        <f>IF('0) Signal List'!D42="","",'0) Signal List'!D42)</f>
        <v>on</v>
      </c>
      <c r="E42" s="85" t="str">
        <f>IF('0) Signal List'!E42="","",'0) Signal List'!E42)</f>
        <v/>
      </c>
      <c r="F42" s="84" t="str">
        <f>IF('0) Signal List'!F42="","",'0) Signal List'!F42)</f>
        <v/>
      </c>
      <c r="G42" s="90" t="str">
        <f>IF('0) Signal List'!G42="","",'0) Signal List'!G42)</f>
        <v>WFPS</v>
      </c>
      <c r="H42" s="135" t="str">
        <f>IF('0) Signal List'!H42="","",'0) Signal List'!H42)</f>
        <v xml:space="preserve">N/A </v>
      </c>
      <c r="I42" s="136" t="s">
        <v>172</v>
      </c>
      <c r="J42" s="137"/>
      <c r="K42" s="137"/>
      <c r="L42" s="138"/>
    </row>
    <row r="43" spans="1:12" ht="14.25" customHeight="1" x14ac:dyDescent="0.4">
      <c r="A43" s="83" t="str">
        <f>IF('0) Signal List'!A43="","",'0) Signal List'!A43)</f>
        <v>B11</v>
      </c>
      <c r="B43" s="84" t="str">
        <f>IF('0) Signal List'!B43="","",'0) Signal List'!B43)</f>
        <v>Power Factor (PF) Control facility status (feedback)</v>
      </c>
      <c r="C43" s="84" t="str">
        <f>IF('0) Signal List'!C43="","",'0) Signal List'!C43)</f>
        <v/>
      </c>
      <c r="D43" s="84" t="str">
        <f>IF('0) Signal List'!D43="","",'0) Signal List'!D43)</f>
        <v>off</v>
      </c>
      <c r="E43" s="85" t="str">
        <f>IF('0) Signal List'!E43="","",'0) Signal List'!E43)</f>
        <v/>
      </c>
      <c r="F43" s="84" t="str">
        <f>IF('0) Signal List'!F43="","",'0) Signal List'!F43)</f>
        <v/>
      </c>
      <c r="G43" s="90" t="str">
        <f>IF('0) Signal List'!G43="","",'0) Signal List'!G43)</f>
        <v>WFPS</v>
      </c>
      <c r="H43" s="135" t="str">
        <f>IF('0) Signal List'!H43="","",'0) Signal List'!H43)</f>
        <v xml:space="preserve">N/A </v>
      </c>
      <c r="I43" s="136" t="s">
        <v>172</v>
      </c>
      <c r="J43" s="137"/>
      <c r="K43" s="137"/>
      <c r="L43" s="138"/>
    </row>
    <row r="44" spans="1:12" ht="14.25" customHeight="1" x14ac:dyDescent="0.4">
      <c r="A44" s="83" t="str">
        <f>IF('0) Signal List'!A44="","",'0) Signal List'!A44)</f>
        <v>B12</v>
      </c>
      <c r="B44" s="84" t="str">
        <f>IF('0) Signal List'!B44="","",'0) Signal List'!B44)</f>
        <v>Power Factor (PF) Control facility status (feedback)</v>
      </c>
      <c r="C44" s="84" t="str">
        <f>IF('0) Signal List'!C44="","",'0) Signal List'!C44)</f>
        <v/>
      </c>
      <c r="D44" s="84" t="str">
        <f>IF('0) Signal List'!D44="","",'0) Signal List'!D44)</f>
        <v>on</v>
      </c>
      <c r="E44" s="85" t="str">
        <f>IF('0) Signal List'!E44="","",'0) Signal List'!E44)</f>
        <v/>
      </c>
      <c r="F44" s="84" t="str">
        <f>IF('0) Signal List'!F44="","",'0) Signal List'!F44)</f>
        <v/>
      </c>
      <c r="G44" s="90" t="str">
        <f>IF('0) Signal List'!G44="","",'0) Signal List'!G44)</f>
        <v>WFPS</v>
      </c>
      <c r="H44" s="135" t="str">
        <f>IF('0) Signal List'!H44="","",'0) Signal List'!H44)</f>
        <v xml:space="preserve">N/A </v>
      </c>
      <c r="I44" s="136" t="s">
        <v>172</v>
      </c>
      <c r="J44" s="137"/>
      <c r="K44" s="137"/>
      <c r="L44" s="138"/>
    </row>
    <row r="45" spans="1:12" ht="14.25" customHeight="1" x14ac:dyDescent="0.4">
      <c r="A45" s="83" t="str">
        <f>IF('0) Signal List'!A45="","",'0) Signal List'!A45)</f>
        <v>B13</v>
      </c>
      <c r="B45" s="84" t="str">
        <f>IF('0) Signal List'!B45="","",'0) Signal List'!B45)</f>
        <v>Emulated Inertia Status (Feedback)</v>
      </c>
      <c r="C45" s="84" t="str">
        <f>IF('0) Signal List'!C45="","",'0) Signal List'!C45)</f>
        <v/>
      </c>
      <c r="D45" s="84" t="str">
        <f>IF('0) Signal List'!D45="","",'0) Signal List'!D45)</f>
        <v>off</v>
      </c>
      <c r="E45" s="85" t="str">
        <f>IF('0) Signal List'!E45="","",'0) Signal List'!E45)</f>
        <v/>
      </c>
      <c r="F45" s="84" t="str">
        <f>IF('0) Signal List'!F45="","",'0) Signal List'!F45)</f>
        <v/>
      </c>
      <c r="G45" s="90" t="str">
        <f>IF('0) Signal List'!G45="","",'0) Signal List'!G45)</f>
        <v>WFPS</v>
      </c>
      <c r="H45" s="611" t="str">
        <f>IF('0) Signal List'!H45="","",'0) Signal List'!H45)</f>
        <v>ESBN</v>
      </c>
      <c r="I45" s="136" t="s">
        <v>172</v>
      </c>
      <c r="J45" s="137"/>
      <c r="K45" s="137"/>
      <c r="L45" s="138"/>
    </row>
    <row r="46" spans="1:12" ht="14.25" customHeight="1" x14ac:dyDescent="0.4">
      <c r="A46" s="83" t="str">
        <f>IF('0) Signal List'!A46="","",'0) Signal List'!A46)</f>
        <v>B14</v>
      </c>
      <c r="B46" s="84" t="str">
        <f>IF('0) Signal List'!B46="","",'0) Signal List'!B46)</f>
        <v>Emulated Inertia Status (Feedback)</v>
      </c>
      <c r="C46" s="84" t="str">
        <f>IF('0) Signal List'!C46="","",'0) Signal List'!C46)</f>
        <v/>
      </c>
      <c r="D46" s="84" t="str">
        <f>IF('0) Signal List'!D46="","",'0) Signal List'!D46)</f>
        <v>on</v>
      </c>
      <c r="E46" s="85" t="str">
        <f>IF('0) Signal List'!E46="","",'0) Signal List'!E46)</f>
        <v/>
      </c>
      <c r="F46" s="84" t="str">
        <f>IF('0) Signal List'!F46="","",'0) Signal List'!F46)</f>
        <v/>
      </c>
      <c r="G46" s="90" t="str">
        <f>IF('0) Signal List'!G46="","",'0) Signal List'!G46)</f>
        <v>WFPS</v>
      </c>
      <c r="H46" s="611" t="str">
        <f>IF('0) Signal List'!H46="","",'0) Signal List'!H46)</f>
        <v>ESBN</v>
      </c>
      <c r="I46" s="136" t="s">
        <v>172</v>
      </c>
      <c r="J46" s="137"/>
      <c r="K46" s="137"/>
      <c r="L46" s="138"/>
    </row>
    <row r="47" spans="1:12" ht="14.25" customHeight="1" x14ac:dyDescent="0.25">
      <c r="A47" s="83" t="str">
        <f>IF('0) Signal List'!A47="","",'0) Signal List'!A47)</f>
        <v/>
      </c>
      <c r="B47" s="84" t="str">
        <f>IF('0) Signal List'!B47="","",'0) Signal List'!B47)</f>
        <v/>
      </c>
      <c r="C47" s="84" t="str">
        <f>IF('0) Signal List'!C47="","",'0) Signal List'!C47)</f>
        <v/>
      </c>
      <c r="D47" s="84" t="str">
        <f>IF('0) Signal List'!D47="","",'0) Signal List'!D47)</f>
        <v/>
      </c>
      <c r="E47" s="85" t="str">
        <f>IF('0) Signal List'!E47="","",'0) Signal List'!E47)</f>
        <v/>
      </c>
      <c r="F47" s="84" t="str">
        <f>IF('0) Signal List'!F47="","",'0) Signal List'!F47)</f>
        <v/>
      </c>
      <c r="G47" s="90" t="str">
        <f>IF('0) Signal List'!G47="","",'0) Signal List'!G47)</f>
        <v/>
      </c>
      <c r="H47" s="135" t="str">
        <f>IF('0) Signal List'!H47="","",'0) Signal List'!H47)</f>
        <v/>
      </c>
      <c r="I47" s="131"/>
      <c r="J47" s="132"/>
      <c r="K47" s="132"/>
      <c r="L47" s="133"/>
    </row>
    <row r="48" spans="1:12" ht="14.25" customHeight="1" x14ac:dyDescent="0.25">
      <c r="A48" s="83" t="str">
        <f>IF('0) Signal List'!A48="","",'0) Signal List'!A48)</f>
        <v/>
      </c>
      <c r="B48" s="759" t="str">
        <f>IF('0) Signal List'!B48="","",'0) Signal List'!B48)</f>
        <v>Recommended cable 15-pair, 15 x 2 x 0.6sqmm, Twisted-Pair (TP), stranded</v>
      </c>
      <c r="C48" s="757"/>
      <c r="D48" s="757"/>
      <c r="E48" s="757"/>
      <c r="F48" s="84" t="str">
        <f>IF('0) Signal List'!F48="","",'0) Signal List'!F48)</f>
        <v/>
      </c>
      <c r="G48" s="89" t="str">
        <f>IF('0) Signal List'!G48="","",'0) Signal List'!G48)</f>
        <v/>
      </c>
      <c r="H48" s="134" t="str">
        <f>IF('0) Signal List'!H48="","",'0) Signal List'!H48)</f>
        <v/>
      </c>
      <c r="I48" s="131"/>
      <c r="J48" s="132"/>
      <c r="K48" s="132"/>
      <c r="L48" s="133"/>
    </row>
    <row r="49" spans="1:12" ht="14.25" customHeight="1" x14ac:dyDescent="0.25">
      <c r="A49" s="83" t="str">
        <f>IF('0) Signal List'!A49="","",'0) Signal List'!A49)</f>
        <v/>
      </c>
      <c r="B49" s="84" t="str">
        <f>IF('0) Signal List'!B49="","",'0) Signal List'!B49)</f>
        <v/>
      </c>
      <c r="C49" s="84" t="str">
        <f>IF('0) Signal List'!C49="","",'0) Signal List'!C49)</f>
        <v/>
      </c>
      <c r="D49" s="84" t="str">
        <f>IF('0) Signal List'!D49="","",'0) Signal List'!D49)</f>
        <v/>
      </c>
      <c r="E49" s="85" t="str">
        <f>IF('0) Signal List'!E49="","",'0) Signal List'!E49)</f>
        <v/>
      </c>
      <c r="F49" s="84" t="str">
        <f>IF('0) Signal List'!F49="","",'0) Signal List'!F49)</f>
        <v/>
      </c>
      <c r="G49" s="89" t="str">
        <f>IF('0) Signal List'!G49="","",'0) Signal List'!G49)</f>
        <v/>
      </c>
      <c r="H49" s="134" t="str">
        <f>IF('0) Signal List'!H49="","",'0) Signal List'!H49)</f>
        <v/>
      </c>
      <c r="I49" s="131"/>
      <c r="J49" s="132"/>
      <c r="K49" s="132"/>
      <c r="L49" s="133"/>
    </row>
    <row r="50" spans="1:12" ht="14.4" thickBot="1" x14ac:dyDescent="0.3">
      <c r="A50" s="78" t="str">
        <f>IF('0) Signal List'!A50="","",'0) Signal List'!A50)</f>
        <v>ETIE Ref</v>
      </c>
      <c r="B50" s="79" t="str">
        <f>IF('0) Signal List'!B50="","",'0) Signal List'!B50)</f>
        <v>Analogue Input Signals (to EirGrid)</v>
      </c>
      <c r="C50" s="80" t="str">
        <f>IF('0) Signal List'!C51="","",'0) Signal List'!C51)</f>
        <v/>
      </c>
      <c r="D50" s="80" t="str">
        <f>IF('0) Signal List'!D51="","",'0) Signal List'!D51)</f>
        <v/>
      </c>
      <c r="E50" s="81" t="str">
        <f>IF('0) Signal List'!E51="","",'0) Signal List'!E51)</f>
        <v/>
      </c>
      <c r="F50" s="80" t="str">
        <f>IF('0) Signal List'!F51="","",'0) Signal List'!F51)</f>
        <v/>
      </c>
      <c r="G50" s="79" t="str">
        <f>IF('0) Signal List'!G50="","",'0) Signal List'!G50)</f>
        <v>Provided by</v>
      </c>
      <c r="H50" s="79" t="str">
        <f>IF('0) Signal List'!H50="","",'0) Signal List'!H50)</f>
        <v>TSO Pass-through to</v>
      </c>
      <c r="I50" s="143"/>
      <c r="J50" s="288"/>
      <c r="K50" s="288"/>
      <c r="L50" s="289"/>
    </row>
    <row r="51" spans="1:12" ht="14.25" customHeight="1" thickTop="1" x14ac:dyDescent="0.25">
      <c r="A51" s="291"/>
      <c r="G51" s="118"/>
      <c r="H51" s="293"/>
    </row>
    <row r="52" spans="1:12" ht="14.25" customHeight="1" x14ac:dyDescent="0.3">
      <c r="A52" s="95" t="str">
        <f>IF('0) Signal List'!A52="","",'0) Signal List'!A52)</f>
        <v/>
      </c>
      <c r="B52" s="276" t="str">
        <f>IF('0) Signal List'!B52="","",'0) Signal List'!B52)</f>
        <v>Analogue Input Signals from Sub Station to EirGrid</v>
      </c>
      <c r="C52" s="84" t="str">
        <f>IF('0) Signal List'!C52="","",'0) Signal List'!C52)</f>
        <v/>
      </c>
      <c r="D52" s="84" t="str">
        <f>IF('0) Signal List'!D52="","",'0) Signal List'!D52)</f>
        <v/>
      </c>
      <c r="E52" s="85" t="str">
        <f>IF('0) Signal List'!E52="","",'0) Signal List'!E52)</f>
        <v/>
      </c>
      <c r="F52" s="84" t="str">
        <f>IF('0) Signal List'!F52="","",'0) Signal List'!F52)</f>
        <v/>
      </c>
      <c r="G52" s="89" t="str">
        <f>IF('0) Signal List'!G52="","",'0) Signal List'!G52)</f>
        <v/>
      </c>
      <c r="H52" s="290" t="str">
        <f>IF('0) Signal List'!H52="","",'0) Signal List'!H52)</f>
        <v/>
      </c>
      <c r="I52" s="122"/>
      <c r="J52" s="123"/>
      <c r="K52" s="123"/>
      <c r="L52" s="124"/>
    </row>
    <row r="53" spans="1:12" ht="14.25" customHeight="1" x14ac:dyDescent="0.25">
      <c r="A53" s="83" t="str">
        <f>IF('0) Signal List'!A53="","",'0) Signal List'!A53)</f>
        <v>C1</v>
      </c>
      <c r="B53" s="84" t="str">
        <f>IF('0) Signal List'!B53="","",'0) Signal List'!B53)</f>
        <v>Active Power Output at LV side of Grid Connected Transformer</v>
      </c>
      <c r="C53" s="84" t="str">
        <f>IF('0) Signal List'!C53="","",'0) Signal List'!C53)</f>
        <v>-10 to 0 to 10</v>
      </c>
      <c r="D53" s="84" t="str">
        <f>IF('0) Signal List'!D53="","",'0) Signal List'!D53)</f>
        <v>mA</v>
      </c>
      <c r="E53" s="85" t="e">
        <f>IF('0) Signal List'!E53="","",'0) Signal List'!E53)</f>
        <v>#VALUE!</v>
      </c>
      <c r="F53" s="84" t="str">
        <f>IF('0) Signal List'!F53="","",'0) Signal List'!F53)</f>
        <v>MW</v>
      </c>
      <c r="G53" s="90" t="str">
        <f>IF('0) Signal List'!G53="","",'0) Signal List'!G53)</f>
        <v>WFPS</v>
      </c>
      <c r="H53" s="135" t="str">
        <f>IF('0) Signal List'!H53="","",'0) Signal List'!H53)</f>
        <v xml:space="preserve">N/A </v>
      </c>
      <c r="I53" s="136" t="s">
        <v>145</v>
      </c>
      <c r="J53" s="137"/>
      <c r="K53" s="137"/>
      <c r="L53" s="138"/>
    </row>
    <row r="54" spans="1:12" ht="14.25" customHeight="1" x14ac:dyDescent="0.25">
      <c r="A54" s="83" t="str">
        <f>IF('0) Signal List'!A54="","",'0) Signal List'!A54)</f>
        <v>C2</v>
      </c>
      <c r="B54" s="84" t="str">
        <f>IF('0) Signal List'!B54="","",'0) Signal List'!B54)</f>
        <v>Reactive Power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Mvar</v>
      </c>
      <c r="G54" s="90" t="str">
        <f>IF('0) Signal List'!G54="","",'0) Signal List'!G54)</f>
        <v>WFPS</v>
      </c>
      <c r="H54" s="135" t="str">
        <f>IF('0) Signal List'!H54="","",'0) Signal List'!H54)</f>
        <v xml:space="preserve">N/A </v>
      </c>
      <c r="I54" s="136" t="s">
        <v>145</v>
      </c>
      <c r="J54" s="137"/>
      <c r="K54" s="137"/>
      <c r="L54" s="138"/>
    </row>
    <row r="55" spans="1:12" ht="14.25" customHeight="1" x14ac:dyDescent="0.25">
      <c r="A55" s="83" t="str">
        <f>IF('0) Signal List'!A55="","",'0) Signal List'!A55)</f>
        <v>C3</v>
      </c>
      <c r="B55" s="84" t="str">
        <f>IF('0) Signal List'!B55="","",'0) Signal List'!B55)</f>
        <v>Voltage at LV side of Grid Connected Transformer</v>
      </c>
      <c r="C55" s="84" t="str">
        <f>IF('0) Signal List'!C55="","",'0) Signal List'!C55)</f>
        <v>0-10</v>
      </c>
      <c r="D55" s="84" t="str">
        <f>IF('0) Signal List'!D55="","",'0) Signal List'!D55)</f>
        <v>mA</v>
      </c>
      <c r="E55" s="85" t="str">
        <f>IF('0) Signal List'!E55="","",'0) Signal List'!E55)</f>
        <v>0 - 132</v>
      </c>
      <c r="F55" s="84" t="str">
        <f>IF('0) Signal List'!F55="","",'0) Signal List'!F55)</f>
        <v>kV</v>
      </c>
      <c r="G55" s="90" t="str">
        <f>IF('0) Signal List'!G55="","",'0) Signal List'!G55)</f>
        <v>WFPS</v>
      </c>
      <c r="H55" s="135" t="str">
        <f>IF('0) Signal List'!H55="","",'0) Signal List'!H55)</f>
        <v xml:space="preserve">N/A </v>
      </c>
      <c r="I55" s="136" t="s">
        <v>145</v>
      </c>
      <c r="J55" s="137"/>
      <c r="K55" s="137"/>
      <c r="L55" s="138"/>
    </row>
    <row r="56" spans="1:12" ht="14.25" customHeight="1" x14ac:dyDescent="0.25">
      <c r="A56" s="83" t="str">
        <f>IF('0) Signal List'!A56="","",'0) Signal List'!A56)</f>
        <v/>
      </c>
      <c r="B56" s="84" t="str">
        <f>IF('0) Signal List'!B56="","",'0) Signal List'!B56)</f>
        <v/>
      </c>
      <c r="C56" s="84" t="str">
        <f>IF('0) Signal List'!C56="","",'0) Signal List'!C56)</f>
        <v/>
      </c>
      <c r="D56" s="84" t="str">
        <f>IF('0) Signal List'!D56="","",'0) Signal List'!D56)</f>
        <v/>
      </c>
      <c r="E56" s="85" t="str">
        <f>IF('0) Signal List'!E56="","",'0) Signal List'!E56)</f>
        <v/>
      </c>
      <c r="F56" s="84" t="str">
        <f>IF('0) Signal List'!F56="","",'0) Signal List'!F56)</f>
        <v/>
      </c>
      <c r="G56" s="90" t="str">
        <f>IF('0) Signal List'!G56="","",'0) Signal List'!G56)</f>
        <v/>
      </c>
      <c r="H56" s="135" t="str">
        <f>IF('0) Signal List'!H56="","",'0) Signal List'!H56)</f>
        <v/>
      </c>
      <c r="I56" s="131"/>
      <c r="J56" s="132"/>
      <c r="K56" s="132"/>
      <c r="L56" s="133"/>
    </row>
    <row r="57" spans="1:12" ht="14.25" customHeight="1" x14ac:dyDescent="0.3">
      <c r="A57" s="83" t="str">
        <f>IF('0) Signal List'!A57="","",'0) Signal List'!A57)</f>
        <v/>
      </c>
      <c r="B57" s="276" t="str">
        <f>IF('0) Signal List'!B57="","",'0) Signal List'!B57)</f>
        <v>Analogue Input Signals from WTG System to EirGrid</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135" t="str">
        <f>IF('0) Signal List'!H57="","",'0) Signal List'!H57)</f>
        <v/>
      </c>
      <c r="I57" s="131"/>
      <c r="J57" s="132"/>
      <c r="K57" s="132"/>
      <c r="L57" s="133"/>
    </row>
    <row r="58" spans="1:12" ht="14.25" customHeight="1" x14ac:dyDescent="0.25">
      <c r="A58" s="83" t="str">
        <f>IF('0) Signal List'!A58="","",'0) Signal List'!A58)</f>
        <v>D1</v>
      </c>
      <c r="B58" s="84" t="str">
        <f>IF('0) Signal List'!B58="","",'0) Signal List'!B58)</f>
        <v>Available Active Power</v>
      </c>
      <c r="C58" s="84" t="str">
        <f>IF('0) Signal List'!C58="","",'0) Signal List'!C58)</f>
        <v>0-10</v>
      </c>
      <c r="D58" s="84" t="str">
        <f>IF('0) Signal List'!D58="","",'0) Signal List'!D58)</f>
        <v>mA</v>
      </c>
      <c r="E58" s="85" t="e">
        <f>IF('0) Signal List'!E58="","",'0) Signal List'!E58)</f>
        <v>#VALUE!</v>
      </c>
      <c r="F58" s="84" t="str">
        <f>IF('0) Signal List'!F58="","",'0) Signal List'!F58)</f>
        <v>MW</v>
      </c>
      <c r="G58" s="90" t="str">
        <f>IF('0) Signal List'!G58="","",'0) Signal List'!G58)</f>
        <v>WFPS</v>
      </c>
      <c r="H58" s="135" t="str">
        <f>IF('0) Signal List'!H58="","",'0) Signal List'!H58)</f>
        <v xml:space="preserve">N/A </v>
      </c>
      <c r="I58" s="136" t="s">
        <v>146</v>
      </c>
      <c r="J58" s="137"/>
      <c r="K58" s="137"/>
      <c r="L58" s="138"/>
    </row>
    <row r="59" spans="1:12" ht="14.25" customHeight="1" x14ac:dyDescent="0.25">
      <c r="A59" s="83" t="str">
        <f>IF('0) Signal List'!A59="","",'0) Signal List'!A59)</f>
        <v>D2</v>
      </c>
      <c r="B59" s="84" t="str">
        <f>IF('0) Signal List'!B59="","",'0) Signal List'!B59)</f>
        <v>Active Power Control Setpoint (feedback)</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135" t="str">
        <f>IF('0) Signal List'!H59="","",'0) Signal List'!H59)</f>
        <v xml:space="preserve">N/A </v>
      </c>
      <c r="I59" s="136" t="s">
        <v>146</v>
      </c>
      <c r="J59" s="137"/>
      <c r="K59" s="137"/>
      <c r="L59" s="138"/>
    </row>
    <row r="60" spans="1:12" ht="14.25" customHeight="1" x14ac:dyDescent="0.25">
      <c r="A60" s="83" t="str">
        <f>IF('0) Signal List'!A60="","",'0) Signal List'!A60)</f>
        <v>D3</v>
      </c>
      <c r="B60" s="84" t="str">
        <f>IF('0) Signal List'!B60="","",'0) Signal List'!B60)</f>
        <v>Voltage Control Setpoint (feedback)</v>
      </c>
      <c r="C60" s="84" t="str">
        <f>IF('0) Signal List'!C60="","",'0) Signal List'!C60)</f>
        <v>0-10</v>
      </c>
      <c r="D60" s="84" t="str">
        <f>IF('0) Signal List'!D60="","",'0) Signal List'!D60)</f>
        <v>mA</v>
      </c>
      <c r="E60" s="85" t="str">
        <f>IF('0) Signal List'!E60="","",'0) Signal List'!E60)</f>
        <v>99 - 132</v>
      </c>
      <c r="F60" s="84" t="str">
        <f>IF('0) Signal List'!F60="","",'0) Signal List'!F60)</f>
        <v>kV</v>
      </c>
      <c r="G60" s="90" t="str">
        <f>IF('0) Signal List'!G60="","",'0) Signal List'!G60)</f>
        <v>WFPS</v>
      </c>
      <c r="H60" s="375" t="str">
        <f>IF('0) Signal List'!H60="","",'0) Signal List'!H60)</f>
        <v xml:space="preserve">N/A </v>
      </c>
      <c r="I60" s="136" t="s">
        <v>146</v>
      </c>
      <c r="J60" s="137"/>
      <c r="K60" s="137"/>
      <c r="L60" s="138"/>
    </row>
    <row r="61" spans="1:12" ht="14.25" customHeight="1" x14ac:dyDescent="0.25">
      <c r="A61" s="83" t="str">
        <f>IF('0) Signal List'!A61="","",'0) Signal List'!A61)</f>
        <v>D4</v>
      </c>
      <c r="B61" s="84" t="str">
        <f>IF('0) Signal List'!B61="","",'0) Signal List'!B61)</f>
        <v>Mvar (Q) Control Setpoint (feedback)</v>
      </c>
      <c r="C61" s="84" t="str">
        <f>IF('0) Signal List'!C61="","",'0) Signal List'!C61)</f>
        <v>-10 to 0 to 10</v>
      </c>
      <c r="D61" s="84" t="str">
        <f>IF('0) Signal List'!D61="","",'0) Signal List'!D61)</f>
        <v>mA</v>
      </c>
      <c r="E61" s="85" t="e">
        <f>IF('0) Signal List'!E61="","",'0) Signal List'!E61)</f>
        <v>#VALUE!</v>
      </c>
      <c r="F61" s="84" t="str">
        <f>IF('0) Signal List'!F61="","",'0) Signal List'!F61)</f>
        <v>Mvar</v>
      </c>
      <c r="G61" s="90" t="str">
        <f>IF('0) Signal List'!G61="","",'0) Signal List'!G61)</f>
        <v>WFPS</v>
      </c>
      <c r="H61" s="375" t="str">
        <f>IF('0) Signal List'!H61="","",'0) Signal List'!H61)</f>
        <v xml:space="preserve">N/A </v>
      </c>
      <c r="I61" s="136" t="s">
        <v>146</v>
      </c>
      <c r="J61" s="137"/>
      <c r="K61" s="137"/>
      <c r="L61" s="138"/>
    </row>
    <row r="62" spans="1:12" ht="14.25" customHeight="1" x14ac:dyDescent="0.25">
      <c r="A62" s="83" t="str">
        <f>IF('0) Signal List'!A62="","",'0) Signal List'!A62)</f>
        <v>D5</v>
      </c>
      <c r="B62" s="84" t="str">
        <f>IF('0) Signal List'!B62="","",'0) Signal List'!B62)</f>
        <v>Power Factor (PF) Control Setpoint (feedback)</v>
      </c>
      <c r="C62" s="84" t="str">
        <f>IF('0) Signal List'!C62="","",'0) Signal List'!C62)</f>
        <v>-10 to 0 to 10</v>
      </c>
      <c r="D62" s="84" t="str">
        <f>IF('0) Signal List'!D62="","",'0) Signal List'!D62)</f>
        <v>mA</v>
      </c>
      <c r="E62" s="85" t="str">
        <f>IF('0) Signal List'!E62="","",'0) Signal List'!E62)</f>
        <v xml:space="preserve"> +/- 90</v>
      </c>
      <c r="F62" s="84" t="str">
        <f>IF('0) Signal List'!F62="","",'0) Signal List'!F62)</f>
        <v>degrees</v>
      </c>
      <c r="G62" s="90" t="str">
        <f>IF('0) Signal List'!G62="","",'0) Signal List'!G62)</f>
        <v>WFPS</v>
      </c>
      <c r="H62" s="375" t="str">
        <f>IF('0) Signal List'!H62="","",'0) Signal List'!H62)</f>
        <v xml:space="preserve">N/A </v>
      </c>
      <c r="I62" s="136" t="s">
        <v>146</v>
      </c>
      <c r="J62" s="137"/>
      <c r="K62" s="137"/>
      <c r="L62" s="138"/>
    </row>
    <row r="63" spans="1:12" ht="14.25" customHeight="1" x14ac:dyDescent="0.25">
      <c r="A63" s="83" t="str">
        <f>IF('0) Signal List'!A63="","",'0) Signal List'!A63)</f>
        <v>D6</v>
      </c>
      <c r="B63" s="84" t="str">
        <f>IF('0) Signal List'!B63="","",'0) Signal List'!B63)</f>
        <v>Frequency Droop Setting (feedback)</v>
      </c>
      <c r="C63" s="84" t="str">
        <f>IF('0) Signal List'!C63="","",'0) Signal List'!C63)</f>
        <v>0-10</v>
      </c>
      <c r="D63" s="84" t="str">
        <f>IF('0) Signal List'!D63="","",'0) Signal List'!D63)</f>
        <v>mA</v>
      </c>
      <c r="E63" s="85" t="str">
        <f>IF('0) Signal List'!E63="","",'0) Signal List'!E63)</f>
        <v xml:space="preserve"> 0-12</v>
      </c>
      <c r="F63" s="84" t="str">
        <f>IF('0) Signal List'!F63="","",'0) Signal List'!F63)</f>
        <v>%</v>
      </c>
      <c r="G63" s="90" t="str">
        <f>IF('0) Signal List'!G63="","",'0) Signal List'!G63)</f>
        <v>WFPS</v>
      </c>
      <c r="H63" s="390" t="str">
        <f>IF('0) Signal List'!H63="","",'0) Signal List'!H63)</f>
        <v xml:space="preserve">N/A </v>
      </c>
      <c r="I63" s="136" t="s">
        <v>146</v>
      </c>
      <c r="J63" s="137"/>
      <c r="K63" s="137"/>
      <c r="L63" s="138"/>
    </row>
    <row r="64" spans="1:12" ht="14.25" customHeight="1" x14ac:dyDescent="0.25">
      <c r="A64" s="83" t="str">
        <f>IF('0) Signal List'!A64="","",'0) Signal List'!A64)</f>
        <v>D7</v>
      </c>
      <c r="B64" s="84" t="str">
        <f>IF('0) Signal List'!B64="","",'0) Signal List'!B64)</f>
        <v>Transformer Tap Position</v>
      </c>
      <c r="C64" s="84" t="str">
        <f>IF('0) Signal List'!C64="","",'0) Signal List'!C64)</f>
        <v>0-10</v>
      </c>
      <c r="D64" s="84" t="str">
        <f>IF('0) Signal List'!D64="","",'0) Signal List'!D64)</f>
        <v>mA</v>
      </c>
      <c r="E64" s="85" t="str">
        <f>IF('0) Signal List'!E64="","",'0) Signal List'!E64)</f>
        <v>1 to 21</v>
      </c>
      <c r="F64" s="84" t="str">
        <f>IF('0) Signal List'!F64="","",'0) Signal List'!F64)</f>
        <v>Tap</v>
      </c>
      <c r="G64" s="90" t="str">
        <f>IF('0) Signal List'!G64="","",'0) Signal List'!G64)</f>
        <v>WFPS</v>
      </c>
      <c r="H64" s="375" t="str">
        <f>IF('0) Signal List'!H64="","",'0) Signal List'!H64)</f>
        <v xml:space="preserve">N/A </v>
      </c>
      <c r="I64" s="136" t="s">
        <v>146</v>
      </c>
      <c r="J64" s="137"/>
      <c r="K64" s="137"/>
      <c r="L64" s="138"/>
    </row>
    <row r="65" spans="1:12" ht="14.25" customHeight="1" x14ac:dyDescent="0.25">
      <c r="A65" s="83" t="str">
        <f>IF('0) Signal List'!A65="","",'0) Signal List'!A65)</f>
        <v/>
      </c>
      <c r="B65" s="84" t="str">
        <f>IF('0) Signal List'!B65="","",'0) Signal List'!B65)</f>
        <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135" t="str">
        <f>IF('0) Signal List'!H65="","",'0) Signal List'!H65)</f>
        <v/>
      </c>
      <c r="I65" s="131"/>
      <c r="J65" s="132"/>
      <c r="K65" s="132"/>
      <c r="L65" s="133"/>
    </row>
    <row r="66" spans="1:12" ht="14.25" customHeight="1" x14ac:dyDescent="0.3">
      <c r="A66" s="83" t="str">
        <f>IF('0) Signal List'!A66="","",'0) Signal List'!A66)</f>
        <v/>
      </c>
      <c r="B66" s="762" t="str">
        <f>IF('0) Signal List'!B66="","",'0) Signal List'!B66)</f>
        <v>Analogue WTG Availability</v>
      </c>
      <c r="C66" s="763"/>
      <c r="D66" s="84" t="str">
        <f>IF('0) Signal List'!D66="","",'0) Signal List'!D66)</f>
        <v/>
      </c>
      <c r="E66" s="85" t="str">
        <f>IF('0) Signal List'!E66="","",'0) Signal List'!E66)</f>
        <v/>
      </c>
      <c r="F66" s="84" t="str">
        <f>IF('0) Signal List'!F66="","",'0) Signal List'!F66)</f>
        <v/>
      </c>
      <c r="G66" s="90" t="str">
        <f>IF('0) Signal List'!G66="","",'0) Signal List'!G66)</f>
        <v/>
      </c>
      <c r="H66" s="135" t="str">
        <f>IF('0) Signal List'!H66="","",'0) Signal List'!H66)</f>
        <v/>
      </c>
      <c r="I66" s="131"/>
      <c r="J66" s="132"/>
      <c r="K66" s="132"/>
      <c r="L66" s="133"/>
    </row>
    <row r="67" spans="1:12" ht="14.25" customHeight="1" x14ac:dyDescent="0.25">
      <c r="A67" s="83" t="str">
        <f>IF('0) Signal List'!A67="","",'0) Signal List'!A67)</f>
        <v>D8</v>
      </c>
      <c r="B67" s="84" t="str">
        <f>IF('0) Signal List'!B67="","",'0) Signal List'!B67)</f>
        <v>%WTG not generating due to high wind</v>
      </c>
      <c r="C67" s="84" t="str">
        <f>IF('0) Signal List'!C67="","",'0) Signal List'!C67)</f>
        <v>0-10</v>
      </c>
      <c r="D67" s="84" t="str">
        <f>IF('0) Signal List'!D67="","",'0) Signal List'!D67)</f>
        <v>mA</v>
      </c>
      <c r="E67" s="85" t="str">
        <f>IF('0) Signal List'!E67="","",'0) Signal List'!E67)</f>
        <v>0-110</v>
      </c>
      <c r="F67" s="84" t="str">
        <f>IF('0) Signal List'!F67="","",'0) Signal List'!F67)</f>
        <v>%</v>
      </c>
      <c r="G67" s="90" t="str">
        <f>IF('0) Signal List'!G67="","",'0) Signal List'!G67)</f>
        <v>WFPS</v>
      </c>
      <c r="H67" s="135" t="str">
        <f>IF('0) Signal List'!H67="","",'0) Signal List'!H67)</f>
        <v xml:space="preserve">N/A </v>
      </c>
      <c r="I67" s="136" t="s">
        <v>146</v>
      </c>
      <c r="J67" s="137"/>
      <c r="K67" s="137"/>
      <c r="L67" s="138"/>
    </row>
    <row r="68" spans="1:12" ht="14.25" customHeight="1" x14ac:dyDescent="0.25">
      <c r="A68" s="83" t="str">
        <f>IF('0) Signal List'!A68="","",'0) Signal List'!A68)</f>
        <v>D9</v>
      </c>
      <c r="B68" s="84" t="str">
        <f>IF('0) Signal List'!B68="","",'0) Signal List'!B68)</f>
        <v xml:space="preserve">%WTG not generating due to low wind </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135" t="str">
        <f>IF('0) Signal List'!H68="","",'0) Signal List'!H68)</f>
        <v xml:space="preserve">N/A </v>
      </c>
      <c r="I68" s="136" t="s">
        <v>146</v>
      </c>
      <c r="J68" s="137"/>
      <c r="K68" s="137"/>
      <c r="L68" s="138"/>
    </row>
    <row r="69" spans="1:12" ht="14.25" customHeight="1" x14ac:dyDescent="0.25">
      <c r="A69" s="83" t="str">
        <f>IF('0) Signal List'!A69="","",'0) Signal List'!A69)</f>
        <v>D10</v>
      </c>
      <c r="B69" s="84" t="str">
        <f>IF('0) Signal List'!B69="","",'0) Signal List'!B69)</f>
        <v>Wind Farm Availability</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135" t="str">
        <f>IF('0) Signal List'!H69="","",'0) Signal List'!H69)</f>
        <v xml:space="preserve">N/A </v>
      </c>
      <c r="I69" s="570" t="s">
        <v>146</v>
      </c>
      <c r="J69" s="568"/>
      <c r="K69" s="568"/>
      <c r="L69" s="571"/>
    </row>
    <row r="70" spans="1:12" ht="14.25" customHeight="1" x14ac:dyDescent="0.25">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566" t="str">
        <f>IF('0) Signal List'!H70="","",'0) Signal List'!H70)</f>
        <v/>
      </c>
      <c r="I70" s="574"/>
      <c r="J70" s="380"/>
      <c r="K70" s="380"/>
      <c r="L70" s="575"/>
    </row>
    <row r="71" spans="1:12" ht="14.25" customHeight="1" x14ac:dyDescent="0.3">
      <c r="A71" s="83" t="str">
        <f>IF('0) Signal List'!A71="","",'0) Signal List'!A71)</f>
        <v/>
      </c>
      <c r="B71" s="276" t="str">
        <f>IF('0) Signal List'!B71="","",'0) Signal List'!B71)</f>
        <v>Analogue Availability</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566" t="str">
        <f>IF('0) Signal List'!H71="","",'0) Signal List'!H71)</f>
        <v/>
      </c>
      <c r="I71" s="576"/>
      <c r="J71" s="377"/>
      <c r="K71" s="377"/>
      <c r="L71" s="577"/>
    </row>
    <row r="72" spans="1:12" ht="14.25" customHeight="1" x14ac:dyDescent="0.25">
      <c r="A72" s="83" t="str">
        <f>IF('0) Signal List'!A72="","",'0) Signal List'!A72)</f>
        <v>D11</v>
      </c>
      <c r="B72" s="84" t="str">
        <f>IF('0) Signal List'!B72="","",'0) Signal List'!B72)</f>
        <v>Emulated Inertia FFR availability</v>
      </c>
      <c r="C72" s="84" t="str">
        <f>IF('0) Signal List'!C72="","",'0) Signal List'!C72)</f>
        <v>0-10</v>
      </c>
      <c r="D72" s="84" t="str">
        <f>IF('0) Signal List'!D72="","",'0) Signal List'!D72)</f>
        <v>mA</v>
      </c>
      <c r="E72" s="85" t="str">
        <f>IF('0) Signal List'!E72="","",'0) Signal List'!E72)</f>
        <v>0-XX</v>
      </c>
      <c r="F72" s="84" t="str">
        <f>IF('0) Signal List'!F72="","",'0) Signal List'!F72)</f>
        <v>MW</v>
      </c>
      <c r="G72" s="90" t="str">
        <f>IF('0) Signal List'!G72="","",'0) Signal List'!G72)</f>
        <v>WFPS</v>
      </c>
      <c r="H72" s="611" t="str">
        <f>IF('0) Signal List'!H72="","",'0) Signal List'!H72)</f>
        <v>ESBN</v>
      </c>
      <c r="I72" s="572" t="s">
        <v>146</v>
      </c>
      <c r="J72" s="569"/>
      <c r="K72" s="569"/>
      <c r="L72" s="573"/>
    </row>
    <row r="73" spans="1:12" ht="14.25" customHeight="1" x14ac:dyDescent="0.25">
      <c r="A73" s="83" t="str">
        <f>IF('0) Signal List'!A73="","",'0) Signal List'!A73)</f>
        <v>D12</v>
      </c>
      <c r="B73" s="84" t="str">
        <f>IF('0) Signal List'!B73="","",'0) Signal List'!B73)</f>
        <v>Emulated Inertia POR availability</v>
      </c>
      <c r="C73" s="84" t="str">
        <f>IF('0) Signal List'!C73="","",'0) Signal List'!C73)</f>
        <v>0-10</v>
      </c>
      <c r="D73" s="84" t="str">
        <f>IF('0) Signal List'!D73="","",'0) Signal List'!D73)</f>
        <v>mA</v>
      </c>
      <c r="E73" s="85" t="str">
        <f>IF('0) Signal List'!E73="","",'0) Signal List'!E73)</f>
        <v>0-XX</v>
      </c>
      <c r="F73" s="84" t="str">
        <f>IF('0) Signal List'!F73="","",'0) Signal List'!F73)</f>
        <v>MW</v>
      </c>
      <c r="G73" s="90" t="str">
        <f>IF('0) Signal List'!G73="","",'0) Signal List'!G73)</f>
        <v>WFPS</v>
      </c>
      <c r="H73" s="611" t="str">
        <f>IF('0) Signal List'!H73="","",'0) Signal List'!H73)</f>
        <v>ESBN</v>
      </c>
      <c r="I73" s="570" t="s">
        <v>146</v>
      </c>
      <c r="J73" s="568"/>
      <c r="K73" s="568"/>
      <c r="L73" s="571"/>
    </row>
    <row r="74" spans="1:12" ht="14.25" customHeight="1" x14ac:dyDescent="0.25">
      <c r="A74" s="83" t="str">
        <f>IF('0) Signal List'!A74="","",'0) Signal List'!A74)</f>
        <v/>
      </c>
      <c r="B74" s="84" t="str">
        <f>IF('0) Signal List'!B74="","",'0) Signal List'!B74)</f>
        <v/>
      </c>
      <c r="C74" s="84" t="str">
        <f>IF('0) Signal List'!C74="","",'0) Signal List'!C74)</f>
        <v/>
      </c>
      <c r="D74" s="84" t="str">
        <f>IF('0) Signal List'!D74="","",'0) Signal List'!D74)</f>
        <v/>
      </c>
      <c r="E74" s="85" t="str">
        <f>IF('0) Signal List'!E74="","",'0) Signal List'!E74)</f>
        <v/>
      </c>
      <c r="F74" s="84" t="str">
        <f>IF('0) Signal List'!F74="","",'0) Signal List'!F74)</f>
        <v/>
      </c>
      <c r="G74" s="90" t="str">
        <f>IF('0) Signal List'!G74="","",'0) Signal List'!G74)</f>
        <v/>
      </c>
      <c r="H74" s="566" t="str">
        <f>IF('0) Signal List'!H74="","",'0) Signal List'!H74)</f>
        <v/>
      </c>
      <c r="I74" s="574"/>
      <c r="J74" s="380"/>
      <c r="K74" s="380"/>
      <c r="L74" s="575"/>
    </row>
    <row r="75" spans="1:12" ht="14.25" customHeight="1" x14ac:dyDescent="0.3">
      <c r="A75" s="83" t="str">
        <f>IF('0) Signal List'!A75="","",'0) Signal List'!A75)</f>
        <v/>
      </c>
      <c r="B75" s="276" t="str">
        <f>IF('0) Signal List'!B75="","",'0) Signal List'!B75)</f>
        <v>Met 1 (if Registered Capacity &gt;= 10 MW)</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566" t="str">
        <f>IF('0) Signal List'!H75="","",'0) Signal List'!H75)</f>
        <v/>
      </c>
      <c r="I75" s="576"/>
      <c r="J75" s="377"/>
      <c r="K75" s="377"/>
      <c r="L75" s="577"/>
    </row>
    <row r="76" spans="1:12" ht="14.25" customHeight="1" x14ac:dyDescent="0.25">
      <c r="A76" s="83" t="str">
        <f>IF('0) Signal List'!A76="","",'0) Signal List'!A76)</f>
        <v>D13</v>
      </c>
      <c r="B76" s="84" t="str">
        <f>IF('0) Signal List'!B76="","",'0) Signal List'!B76)</f>
        <v>Wind Speed 1</v>
      </c>
      <c r="C76" s="84" t="str">
        <f>IF('0) Signal List'!C76="","",'0) Signal List'!C76)</f>
        <v>0-10</v>
      </c>
      <c r="D76" s="84" t="str">
        <f>IF('0) Signal List'!D76="","",'0) Signal List'!D76)</f>
        <v>mA</v>
      </c>
      <c r="E76" s="85" t="str">
        <f>IF('0) Signal List'!E76="","",'0) Signal List'!E76)</f>
        <v>0-70</v>
      </c>
      <c r="F76" s="84" t="str">
        <f>IF('0) Signal List'!F76="","",'0) Signal List'!F76)</f>
        <v>m/s</v>
      </c>
      <c r="G76" s="90" t="str">
        <f>IF('0) Signal List'!G76="","",'0) Signal List'!G76)</f>
        <v>WFPS</v>
      </c>
      <c r="H76" s="566" t="str">
        <f>IF('0) Signal List'!H76="","",'0) Signal List'!H76)</f>
        <v xml:space="preserve">N/A </v>
      </c>
      <c r="I76" s="572" t="s">
        <v>146</v>
      </c>
      <c r="J76" s="569"/>
      <c r="K76" s="569"/>
      <c r="L76" s="573"/>
    </row>
    <row r="77" spans="1:12" ht="14.25" customHeight="1" x14ac:dyDescent="0.25">
      <c r="A77" s="83" t="str">
        <f>IF('0) Signal List'!A77="","",'0) Signal List'!A77)</f>
        <v>D14</v>
      </c>
      <c r="B77" s="84" t="str">
        <f>IF('0) Signal List'!B77="","",'0) Signal List'!B77)</f>
        <v>Wind Direction 1</v>
      </c>
      <c r="C77" s="84" t="str">
        <f>IF('0) Signal List'!C77="","",'0) Signal List'!C77)</f>
        <v>0-10</v>
      </c>
      <c r="D77" s="84" t="str">
        <f>IF('0) Signal List'!D77="","",'0) Signal List'!D77)</f>
        <v>mA</v>
      </c>
      <c r="E77" s="85" t="str">
        <f>IF('0) Signal List'!E77="","",'0) Signal List'!E77)</f>
        <v>0-360</v>
      </c>
      <c r="F77" s="84" t="str">
        <f>IF('0) Signal List'!F77="","",'0) Signal List'!F77)</f>
        <v>deg</v>
      </c>
      <c r="G77" s="90" t="str">
        <f>IF('0) Signal List'!G77="","",'0) Signal List'!G77)</f>
        <v>WFPS</v>
      </c>
      <c r="H77" s="566" t="str">
        <f>IF('0) Signal List'!H77="","",'0) Signal List'!H77)</f>
        <v xml:space="preserve">N/A </v>
      </c>
      <c r="I77" s="136" t="s">
        <v>146</v>
      </c>
      <c r="J77" s="137"/>
      <c r="K77" s="137"/>
      <c r="L77" s="138"/>
    </row>
    <row r="78" spans="1:12" ht="14.25" customHeight="1" x14ac:dyDescent="0.25">
      <c r="A78" s="83" t="str">
        <f>IF('0) Signal List'!A78="","",'0) Signal List'!A78)</f>
        <v>D15</v>
      </c>
      <c r="B78" s="84" t="str">
        <f>IF('0) Signal List'!B78="","",'0) Signal List'!B78)</f>
        <v>Air Temperature 1</v>
      </c>
      <c r="C78" s="84" t="str">
        <f>IF('0) Signal List'!C78="","",'0) Signal List'!C78)</f>
        <v>0-10</v>
      </c>
      <c r="D78" s="84" t="str">
        <f>IF('0) Signal List'!D78="","",'0) Signal List'!D78)</f>
        <v>mA</v>
      </c>
      <c r="E78" s="85" t="str">
        <f>IF('0) Signal List'!E78="","",'0) Signal List'!E78)</f>
        <v>-40-70</v>
      </c>
      <c r="F78" s="84" t="str">
        <f>IF('0) Signal List'!F78="","",'0) Signal List'!F78)</f>
        <v>C</v>
      </c>
      <c r="G78" s="90" t="str">
        <f>IF('0) Signal List'!G78="","",'0) Signal List'!G78)</f>
        <v>WFPS</v>
      </c>
      <c r="H78" s="566" t="str">
        <f>IF('0) Signal List'!H78="","",'0) Signal List'!H78)</f>
        <v xml:space="preserve">N/A </v>
      </c>
      <c r="I78" s="136" t="s">
        <v>146</v>
      </c>
      <c r="J78" s="137"/>
      <c r="K78" s="137"/>
      <c r="L78" s="138"/>
    </row>
    <row r="79" spans="1:12" ht="14.25" customHeight="1" x14ac:dyDescent="0.25">
      <c r="A79" s="83" t="str">
        <f>IF('0) Signal List'!A79="","",'0) Signal List'!A79)</f>
        <v>D16</v>
      </c>
      <c r="B79" s="84" t="str">
        <f>IF('0) Signal List'!B79="","",'0) Signal List'!B79)</f>
        <v>Air Pressure 1</v>
      </c>
      <c r="C79" s="84" t="str">
        <f>IF('0) Signal List'!C79="","",'0) Signal List'!C79)</f>
        <v>0-10</v>
      </c>
      <c r="D79" s="84" t="str">
        <f>IF('0) Signal List'!D79="","",'0) Signal List'!D79)</f>
        <v>mA</v>
      </c>
      <c r="E79" s="85" t="str">
        <f>IF('0) Signal List'!E79="","",'0) Signal List'!E79)</f>
        <v>735-1060</v>
      </c>
      <c r="F79" s="84" t="str">
        <f>IF('0) Signal List'!F79="","",'0) Signal List'!F79)</f>
        <v>mBar</v>
      </c>
      <c r="G79" s="90" t="str">
        <f>IF('0) Signal List'!G79="","",'0) Signal List'!G79)</f>
        <v>WFPS</v>
      </c>
      <c r="H79" s="566" t="str">
        <f>IF('0) Signal List'!H79="","",'0) Signal List'!H79)</f>
        <v xml:space="preserve">N/A </v>
      </c>
      <c r="I79" s="570" t="s">
        <v>146</v>
      </c>
      <c r="J79" s="568"/>
      <c r="K79" s="568"/>
      <c r="L79" s="571"/>
    </row>
    <row r="80" spans="1:12" ht="14.25" customHeight="1" x14ac:dyDescent="0.25">
      <c r="A80" s="83" t="str">
        <f>IF('0) Signal List'!A80="","",'0) Signal List'!A80)</f>
        <v/>
      </c>
      <c r="B80" s="84" t="str">
        <f>IF('0) Signal List'!B80="","",'0) Signal List'!B80)</f>
        <v/>
      </c>
      <c r="C80" s="84" t="str">
        <f>IF('0) Signal List'!C80="","",'0) Signal List'!C80)</f>
        <v/>
      </c>
      <c r="D80" s="84" t="str">
        <f>IF('0) Signal List'!D80="","",'0) Signal List'!D80)</f>
        <v/>
      </c>
      <c r="E80" s="85" t="str">
        <f>IF('0) Signal List'!E80="","",'0) Signal List'!E80)</f>
        <v/>
      </c>
      <c r="F80" s="84" t="str">
        <f>IF('0) Signal List'!F80="","",'0) Signal List'!F80)</f>
        <v/>
      </c>
      <c r="G80" s="90" t="str">
        <f>IF('0) Signal List'!G80="","",'0) Signal List'!G80)</f>
        <v/>
      </c>
      <c r="H80" s="566" t="str">
        <f>IF('0) Signal List'!H80="","",'0) Signal List'!H80)</f>
        <v/>
      </c>
      <c r="I80" s="574"/>
      <c r="J80" s="380"/>
      <c r="K80" s="380"/>
      <c r="L80" s="575"/>
    </row>
    <row r="81" spans="1:12" ht="14.25" customHeight="1" x14ac:dyDescent="0.3">
      <c r="A81" s="83" t="str">
        <f>IF('0) Signal List'!A81="","",'0) Signal List'!A81)</f>
        <v/>
      </c>
      <c r="B81" s="276" t="str">
        <f>IF('0) Signal List'!B81="","",'0) Signal List'!B81)</f>
        <v>Met N (if Registered Capacity &gt;= 10 MW)</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566" t="str">
        <f>IF('0) Signal List'!H81="","",'0) Signal List'!H81)</f>
        <v/>
      </c>
      <c r="I81" s="576"/>
      <c r="J81" s="377"/>
      <c r="K81" s="377"/>
      <c r="L81" s="577"/>
    </row>
    <row r="82" spans="1:12" ht="14.25" customHeight="1" x14ac:dyDescent="0.25">
      <c r="A82" s="83" t="str">
        <f>IF('0) Signal List'!A82="","",'0) Signal List'!A82)</f>
        <v>D17</v>
      </c>
      <c r="B82" s="84" t="str">
        <f>IF('0) Signal List'!B82="","",'0) Signal List'!B82)</f>
        <v>Wind Speed N</v>
      </c>
      <c r="C82" s="84" t="str">
        <f>IF('0) Signal List'!C82="","",'0) Signal List'!C82)</f>
        <v>0-10</v>
      </c>
      <c r="D82" s="84" t="str">
        <f>IF('0) Signal List'!D82="","",'0) Signal List'!D82)</f>
        <v>mA</v>
      </c>
      <c r="E82" s="85" t="str">
        <f>IF('0) Signal List'!E82="","",'0) Signal List'!E82)</f>
        <v>0-70</v>
      </c>
      <c r="F82" s="84" t="str">
        <f>IF('0) Signal List'!F82="","",'0) Signal List'!F82)</f>
        <v>m/s</v>
      </c>
      <c r="G82" s="90" t="str">
        <f>IF('0) Signal List'!G82="","",'0) Signal List'!G82)</f>
        <v>WFPS</v>
      </c>
      <c r="H82" s="566" t="str">
        <f>IF('0) Signal List'!H82="","",'0) Signal List'!H82)</f>
        <v xml:space="preserve">N/A </v>
      </c>
      <c r="I82" s="572" t="s">
        <v>146</v>
      </c>
      <c r="J82" s="569"/>
      <c r="K82" s="569"/>
      <c r="L82" s="573"/>
    </row>
    <row r="83" spans="1:12" ht="14.25" customHeight="1" x14ac:dyDescent="0.25">
      <c r="A83" s="83" t="str">
        <f>IF('0) Signal List'!A83="","",'0) Signal List'!A83)</f>
        <v>D18</v>
      </c>
      <c r="B83" s="84" t="str">
        <f>IF('0) Signal List'!B83="","",'0) Signal List'!B83)</f>
        <v>Wind Direction  N</v>
      </c>
      <c r="C83" s="84" t="str">
        <f>IF('0) Signal List'!C83="","",'0) Signal List'!C83)</f>
        <v>0-10</v>
      </c>
      <c r="D83" s="84" t="str">
        <f>IF('0) Signal List'!D83="","",'0) Signal List'!D83)</f>
        <v>mA</v>
      </c>
      <c r="E83" s="85" t="str">
        <f>IF('0) Signal List'!E83="","",'0) Signal List'!E83)</f>
        <v>0-360</v>
      </c>
      <c r="F83" s="84" t="str">
        <f>IF('0) Signal List'!F83="","",'0) Signal List'!F83)</f>
        <v>deg</v>
      </c>
      <c r="G83" s="90" t="str">
        <f>IF('0) Signal List'!G83="","",'0) Signal List'!G83)</f>
        <v>WFPS</v>
      </c>
      <c r="H83" s="566" t="str">
        <f>IF('0) Signal List'!H83="","",'0) Signal List'!H83)</f>
        <v xml:space="preserve">N/A </v>
      </c>
      <c r="I83" s="136" t="s">
        <v>146</v>
      </c>
      <c r="J83" s="137"/>
      <c r="K83" s="137"/>
      <c r="L83" s="138"/>
    </row>
    <row r="84" spans="1:12" ht="14.25" customHeight="1" x14ac:dyDescent="0.25">
      <c r="A84" s="83" t="str">
        <f>IF('0) Signal List'!A84="","",'0) Signal List'!A84)</f>
        <v>D19</v>
      </c>
      <c r="B84" s="84" t="str">
        <f>IF('0) Signal List'!B84="","",'0) Signal List'!B84)</f>
        <v>Air Temperature N</v>
      </c>
      <c r="C84" s="84" t="str">
        <f>IF('0) Signal List'!C84="","",'0) Signal List'!C84)</f>
        <v>0-10</v>
      </c>
      <c r="D84" s="84" t="str">
        <f>IF('0) Signal List'!D84="","",'0) Signal List'!D84)</f>
        <v>mA</v>
      </c>
      <c r="E84" s="85" t="str">
        <f>IF('0) Signal List'!E84="","",'0) Signal List'!E84)</f>
        <v>-40-70</v>
      </c>
      <c r="F84" s="84" t="str">
        <f>IF('0) Signal List'!F84="","",'0) Signal List'!F84)</f>
        <v>C</v>
      </c>
      <c r="G84" s="90" t="str">
        <f>IF('0) Signal List'!G84="","",'0) Signal List'!G84)</f>
        <v>WFPS</v>
      </c>
      <c r="H84" s="566" t="str">
        <f>IF('0) Signal List'!H84="","",'0) Signal List'!H84)</f>
        <v xml:space="preserve">N/A </v>
      </c>
      <c r="I84" s="136" t="s">
        <v>146</v>
      </c>
      <c r="J84" s="137"/>
      <c r="K84" s="137"/>
      <c r="L84" s="138"/>
    </row>
    <row r="85" spans="1:12" ht="14.25" customHeight="1" x14ac:dyDescent="0.25">
      <c r="A85" s="83" t="str">
        <f>IF('0) Signal List'!A85="","",'0) Signal List'!A85)</f>
        <v>D20</v>
      </c>
      <c r="B85" s="84" t="str">
        <f>IF('0) Signal List'!B85="","",'0) Signal List'!B85)</f>
        <v>Air Pressure N</v>
      </c>
      <c r="C85" s="84" t="str">
        <f>IF('0) Signal List'!C85="","",'0) Signal List'!C85)</f>
        <v>0-10</v>
      </c>
      <c r="D85" s="84" t="str">
        <f>IF('0) Signal List'!D85="","",'0) Signal List'!D85)</f>
        <v>mA</v>
      </c>
      <c r="E85" s="85" t="str">
        <f>IF('0) Signal List'!E85="","",'0) Signal List'!E85)</f>
        <v>735-1060</v>
      </c>
      <c r="F85" s="84" t="str">
        <f>IF('0) Signal List'!F85="","",'0) Signal List'!F85)</f>
        <v>mBar</v>
      </c>
      <c r="G85" s="90" t="str">
        <f>IF('0) Signal List'!G85="","",'0) Signal List'!G85)</f>
        <v>WFPS</v>
      </c>
      <c r="H85" s="566" t="str">
        <f>IF('0) Signal List'!H85="","",'0) Signal List'!H85)</f>
        <v xml:space="preserve">N/A </v>
      </c>
      <c r="I85" s="136" t="s">
        <v>146</v>
      </c>
      <c r="J85" s="137"/>
      <c r="K85" s="137"/>
      <c r="L85" s="138"/>
    </row>
    <row r="86" spans="1:12" ht="14.25" customHeight="1" x14ac:dyDescent="0.25">
      <c r="A86" s="83" t="str">
        <f>IF('0) Signal List'!A86="","",'0) Signal List'!A86)</f>
        <v/>
      </c>
      <c r="B86" s="84" t="str">
        <f>IF('0) Signal List'!B86="","",'0) Signal List'!B86)</f>
        <v/>
      </c>
      <c r="C86" s="84" t="str">
        <f>IF('0) Signal List'!C86="","",'0) Signal List'!C86)</f>
        <v/>
      </c>
      <c r="D86" s="84" t="str">
        <f>IF('0) Signal List'!D86="","",'0) Signal List'!D86)</f>
        <v/>
      </c>
      <c r="E86" s="85" t="str">
        <f>IF('0) Signal List'!E86="","",'0) Signal List'!E86)</f>
        <v/>
      </c>
      <c r="F86" s="84" t="str">
        <f>IF('0) Signal List'!F86="","",'0) Signal List'!F86)</f>
        <v/>
      </c>
      <c r="G86" s="90" t="str">
        <f>IF('0) Signal List'!G86="","",'0) Signal List'!G86)</f>
        <v/>
      </c>
      <c r="H86" s="135" t="str">
        <f>IF('0) Signal List'!H86="","",'0) Signal List'!H86)</f>
        <v/>
      </c>
      <c r="I86" s="131"/>
      <c r="J86" s="132"/>
      <c r="K86" s="132"/>
      <c r="L86" s="133"/>
    </row>
    <row r="87" spans="1:12" ht="14.25" customHeight="1" x14ac:dyDescent="0.25">
      <c r="A87" s="83" t="str">
        <f>IF('0) Signal List'!A87="","",'0) Signal List'!A87)</f>
        <v/>
      </c>
      <c r="B87" s="798" t="str">
        <f>IF('0) Signal List'!B87="","",'0) Signal List'!B87)</f>
        <v>Recommended cable 25-pair cable: 25 x 2 x 0.6sqmm TP, stranded, individually screened pairs. Screens to be terminated by WFPS.</v>
      </c>
      <c r="C87" s="799"/>
      <c r="D87" s="799"/>
      <c r="E87" s="799"/>
      <c r="F87" s="800"/>
      <c r="G87" s="90" t="str">
        <f>IF('0) Signal List'!G87="","",'0) Signal List'!G87)</f>
        <v/>
      </c>
      <c r="H87" s="135" t="str">
        <f>IF('0) Signal List'!H87="","",'0) Signal List'!H87)</f>
        <v/>
      </c>
      <c r="I87" s="131"/>
      <c r="J87" s="132"/>
      <c r="K87" s="132"/>
      <c r="L87" s="133"/>
    </row>
    <row r="88" spans="1:12" ht="14.25" customHeight="1" x14ac:dyDescent="0.25">
      <c r="A88" s="83" t="str">
        <f>IF('0) Signal List'!A88="","",'0) Signal List'!A88)</f>
        <v/>
      </c>
      <c r="B88" s="84" t="str">
        <f>IF('0) Signal List'!B88="","",'0) Signal List'!B88)</f>
        <v/>
      </c>
      <c r="C88" s="84" t="str">
        <f>IF('0) Signal List'!C88="","",'0) Signal List'!C88)</f>
        <v/>
      </c>
      <c r="D88" s="84" t="str">
        <f>IF('0) Signal List'!D88="","",'0) Signal List'!D88)</f>
        <v/>
      </c>
      <c r="E88" s="85" t="str">
        <f>IF('0) Signal List'!E88="","",'0) Signal List'!E88)</f>
        <v/>
      </c>
      <c r="F88" s="84" t="str">
        <f>IF('0) Signal List'!F88="","",'0) Signal List'!F88)</f>
        <v/>
      </c>
      <c r="G88" s="89" t="str">
        <f>IF('0) Signal List'!G88="","",'0) Signal List'!G88)</f>
        <v/>
      </c>
      <c r="H88" s="134" t="str">
        <f>IF('0) Signal List'!H88="","",'0) Signal List'!H88)</f>
        <v/>
      </c>
      <c r="I88" s="131"/>
      <c r="J88" s="132"/>
      <c r="K88" s="132"/>
      <c r="L88" s="133"/>
    </row>
    <row r="89" spans="1:12" ht="14.4" thickBot="1" x14ac:dyDescent="0.3">
      <c r="A89" s="78" t="str">
        <f>IF('0) Signal List'!A89="","",'0) Signal List'!A89)</f>
        <v>ETIE Ref</v>
      </c>
      <c r="B89" s="139" t="str">
        <f>IF('0) Signal List'!B89="","",'0) Signal List'!B89)</f>
        <v>Digital Output Signals (from EirGrid)</v>
      </c>
      <c r="C89" s="99" t="str">
        <f>IF('0) Signal List'!C90="","",'0) Signal List'!C90)</f>
        <v/>
      </c>
      <c r="D89" s="80" t="str">
        <f>IF('0) Signal List'!D90="","",'0) Signal List'!D90)</f>
        <v/>
      </c>
      <c r="E89" s="81" t="str">
        <f>IF('0) Signal List'!E90="","",'0) Signal List'!E90)</f>
        <v/>
      </c>
      <c r="F89" s="80" t="str">
        <f>IF('0) Signal List'!F90="","",'0) Signal List'!F90)</f>
        <v/>
      </c>
      <c r="G89" s="82" t="str">
        <f>IF('0) Signal List'!G89="","",'0) Signal List'!G89)</f>
        <v>Provided to</v>
      </c>
      <c r="H89" s="82" t="str">
        <f>IF('0) Signal List'!H89="","",'0) Signal List'!H89)</f>
        <v>TSO Pass-through to</v>
      </c>
      <c r="I89" s="143"/>
      <c r="J89" s="288"/>
      <c r="K89" s="288"/>
      <c r="L89" s="289"/>
    </row>
    <row r="90" spans="1:12" ht="14.25" customHeight="1" thickTop="1" x14ac:dyDescent="0.25">
      <c r="B90" s="292"/>
      <c r="C90" s="296"/>
      <c r="E90" s="295"/>
      <c r="F90" s="294"/>
      <c r="G90" s="40"/>
      <c r="H90" s="293"/>
    </row>
    <row r="91" spans="1:12" ht="14.25" customHeight="1" x14ac:dyDescent="0.25">
      <c r="A91" s="83" t="str">
        <f>IF('0) Signal List'!A91="","",'0) Signal List'!A91)</f>
        <v/>
      </c>
      <c r="B91" s="88" t="str">
        <f>IF('0) Signal List'!B91="","",'0) Signal List'!B91)</f>
        <v>Double Command Outputs</v>
      </c>
      <c r="C91" s="796" t="str">
        <f>IF('0) Signal List'!C91="","",'0) Signal List'!C91)</f>
        <v>(each individual relay output identified separately)</v>
      </c>
      <c r="D91" s="757"/>
      <c r="E91" s="757"/>
      <c r="F91" s="758"/>
      <c r="G91" s="89" t="str">
        <f>IF('0) Signal List'!G91="","",'0) Signal List'!G91)</f>
        <v/>
      </c>
      <c r="H91" s="290" t="str">
        <f>IF('0) Signal List'!H91="","",'0) Signal List'!H91)</f>
        <v/>
      </c>
      <c r="I91" s="131"/>
      <c r="J91" s="132"/>
      <c r="K91" s="132"/>
      <c r="L91" s="133"/>
    </row>
    <row r="92" spans="1:12" ht="14.25" customHeight="1" x14ac:dyDescent="0.3">
      <c r="A92" s="83" t="str">
        <f>IF('0) Signal List'!A92="","",'0) Signal List'!A92)</f>
        <v/>
      </c>
      <c r="B92" s="276" t="str">
        <f>IF('0) Signal List'!B92="","",'0) Signal List'!B92)</f>
        <v>Digital Output Signals from EirGrid to WTG System</v>
      </c>
      <c r="C92" s="84" t="str">
        <f>IF('0) Signal List'!C92="","",'0) Signal List'!C92)</f>
        <v/>
      </c>
      <c r="D92" s="84" t="str">
        <f>IF('0) Signal List'!D92="","",'0) Signal List'!D92)</f>
        <v/>
      </c>
      <c r="E92" s="85" t="str">
        <f>IF('0) Signal List'!E92="","",'0) Signal List'!E92)</f>
        <v/>
      </c>
      <c r="F92" s="84" t="str">
        <f>IF('0) Signal List'!F92="","",'0) Signal List'!F92)</f>
        <v/>
      </c>
      <c r="G92" s="89" t="str">
        <f>IF('0) Signal List'!G92="","",'0) Signal List'!G92)</f>
        <v/>
      </c>
      <c r="H92" s="134" t="str">
        <f>IF('0) Signal List'!H92="","",'0) Signal List'!H92)</f>
        <v/>
      </c>
      <c r="I92" s="131"/>
      <c r="J92" s="132"/>
      <c r="K92" s="132"/>
      <c r="L92" s="133"/>
    </row>
    <row r="93" spans="1:12" ht="14.25" customHeight="1" x14ac:dyDescent="0.25">
      <c r="A93" s="83" t="str">
        <f>IF('0) Signal List'!A93="","",'0) Signal List'!A93)</f>
        <v>E1</v>
      </c>
      <c r="B93" s="84" t="str">
        <f>IF('0) Signal List'!B93="","",'0) Signal List'!B93)</f>
        <v xml:space="preserve">Active Power Control facility status </v>
      </c>
      <c r="C93" s="100" t="str">
        <f>IF('0) Signal List'!C93="","",'0) Signal List'!C93)</f>
        <v/>
      </c>
      <c r="D93" s="84" t="str">
        <f>IF('0) Signal List'!D93="","",'0) Signal List'!D93)</f>
        <v>off</v>
      </c>
      <c r="E93" s="85" t="str">
        <f>IF('0) Signal List'!E93="","",'0) Signal List'!E93)</f>
        <v>pulse</v>
      </c>
      <c r="F93" s="84" t="str">
        <f>IF('0) Signal List'!F93="","",'0) Signal List'!F93)</f>
        <v>0.5 seconds</v>
      </c>
      <c r="G93" s="90" t="str">
        <f>IF('0) Signal List'!G93="","",'0) Signal List'!G93)</f>
        <v>WFPS</v>
      </c>
      <c r="H93" s="252" t="str">
        <f>IF('0) Signal List'!H93="","",'0) Signal List'!H93)</f>
        <v xml:space="preserve">N/A </v>
      </c>
      <c r="I93" s="136" t="s">
        <v>146</v>
      </c>
      <c r="J93" s="137"/>
      <c r="K93" s="137"/>
      <c r="L93" s="138"/>
    </row>
    <row r="94" spans="1:12" ht="14.25" customHeight="1" x14ac:dyDescent="0.25">
      <c r="A94" s="83" t="str">
        <f>IF('0) Signal List'!A94="","",'0) Signal List'!A94)</f>
        <v>E2</v>
      </c>
      <c r="B94" s="132" t="str">
        <f>IF('0) Signal List'!B94="","",'0) Signal List'!B94)</f>
        <v>Active Power Control facility status</v>
      </c>
      <c r="C94" s="84" t="str">
        <f>IF('0) Signal List'!C94="","",'0) Signal List'!C94)</f>
        <v/>
      </c>
      <c r="D94" s="84" t="str">
        <f>IF('0) Signal List'!D94="","",'0) Signal List'!D94)</f>
        <v>on</v>
      </c>
      <c r="E94" s="93" t="str">
        <f>IF('0) Signal List'!E94="","",'0) Signal List'!E94)</f>
        <v>pulse</v>
      </c>
      <c r="F94" s="84" t="str">
        <f>IF('0) Signal List'!F94="","",'0) Signal List'!F94)</f>
        <v>0.5 seconds</v>
      </c>
      <c r="G94" s="90" t="str">
        <f>IF('0) Signal List'!G94="","",'0) Signal List'!G94)</f>
        <v>WFPS</v>
      </c>
      <c r="H94" s="135" t="str">
        <f>IF('0) Signal List'!H94="","",'0) Signal List'!H94)</f>
        <v xml:space="preserve">N/A </v>
      </c>
      <c r="I94" s="136" t="s">
        <v>146</v>
      </c>
      <c r="J94" s="137"/>
      <c r="K94" s="137"/>
      <c r="L94" s="138"/>
    </row>
    <row r="95" spans="1:12" ht="14.25" customHeight="1" x14ac:dyDescent="0.25">
      <c r="A95" s="83" t="str">
        <f>IF('0) Signal List'!A95="","",'0) Signal List'!A95)</f>
        <v>E3</v>
      </c>
      <c r="B95" s="132" t="str">
        <f>IF('0) Signal List'!B95="","",'0) Signal List'!B95)</f>
        <v>Frequency Response System Mode Status</v>
      </c>
      <c r="C95" s="84" t="str">
        <f>IF('0) Signal List'!C95="","",'0) Signal List'!C95)</f>
        <v/>
      </c>
      <c r="D95" s="84" t="str">
        <f>IF('0) Signal List'!D95="","",'0) Signal List'!D95)</f>
        <v>off</v>
      </c>
      <c r="E95" s="93" t="str">
        <f>IF('0) Signal List'!E95="","",'0) Signal List'!E95)</f>
        <v>pulse</v>
      </c>
      <c r="F95" s="84" t="str">
        <f>IF('0) Signal List'!F95="","",'0) Signal List'!F95)</f>
        <v>0.5 seconds</v>
      </c>
      <c r="G95" s="90" t="str">
        <f>IF('0) Signal List'!G95="","",'0) Signal List'!G95)</f>
        <v>WFPS</v>
      </c>
      <c r="H95" s="135" t="str">
        <f>IF('0) Signal List'!H95="","",'0) Signal List'!H95)</f>
        <v xml:space="preserve">N/A </v>
      </c>
      <c r="I95" s="136" t="s">
        <v>146</v>
      </c>
      <c r="J95" s="137"/>
      <c r="K95" s="137"/>
      <c r="L95" s="138"/>
    </row>
    <row r="96" spans="1:12" ht="14.25" customHeight="1" x14ac:dyDescent="0.25">
      <c r="A96" s="83" t="str">
        <f>IF('0) Signal List'!A96="","",'0) Signal List'!A96)</f>
        <v>E4</v>
      </c>
      <c r="B96" s="84" t="str">
        <f>IF('0) Signal List'!B96="","",'0) Signal List'!B96)</f>
        <v>Frequency Response System Mode Status</v>
      </c>
      <c r="C96" s="84" t="str">
        <f>IF('0) Signal List'!C96="","",'0) Signal List'!C96)</f>
        <v/>
      </c>
      <c r="D96" s="84" t="str">
        <f>IF('0) Signal List'!D96="","",'0) Signal List'!D96)</f>
        <v>on</v>
      </c>
      <c r="E96" s="93" t="str">
        <f>IF('0) Signal List'!E96="","",'0) Signal List'!E96)</f>
        <v>pulse</v>
      </c>
      <c r="F96" s="84" t="str">
        <f>IF('0) Signal List'!F96="","",'0) Signal List'!F96)</f>
        <v>0.5 seconds</v>
      </c>
      <c r="G96" s="90" t="str">
        <f>IF('0) Signal List'!G96="","",'0) Signal List'!G96)</f>
        <v>WFPS</v>
      </c>
      <c r="H96" s="135" t="str">
        <f>IF('0) Signal List'!H96="","",'0) Signal List'!H96)</f>
        <v xml:space="preserve">N/A </v>
      </c>
      <c r="I96" s="136" t="s">
        <v>146</v>
      </c>
      <c r="J96" s="137"/>
      <c r="K96" s="137"/>
      <c r="L96" s="138"/>
    </row>
    <row r="97" spans="1:12" ht="14.25" customHeight="1" x14ac:dyDescent="0.25">
      <c r="A97" s="83" t="str">
        <f>IF('0) Signal List'!A97="","",'0) Signal List'!A97)</f>
        <v>E5</v>
      </c>
      <c r="B97" s="84" t="str">
        <f>IF('0) Signal List'!B97="","",'0) Signal List'!B97)</f>
        <v>Frequency Response Curve Select</v>
      </c>
      <c r="C97" s="84" t="str">
        <f>IF('0) Signal List'!C97="","",'0) Signal List'!C97)</f>
        <v/>
      </c>
      <c r="D97" s="84" t="str">
        <f>IF('0) Signal List'!D97="","",'0) Signal List'!D97)</f>
        <v>Curve 1</v>
      </c>
      <c r="E97" s="93" t="str">
        <f>IF('0) Signal List'!E97="","",'0) Signal List'!E97)</f>
        <v>pulse</v>
      </c>
      <c r="F97" s="84" t="str">
        <f>IF('0) Signal List'!F97="","",'0) Signal List'!F97)</f>
        <v>0.5 seconds</v>
      </c>
      <c r="G97" s="90" t="str">
        <f>IF('0) Signal List'!G97="","",'0) Signal List'!G97)</f>
        <v>WFPS</v>
      </c>
      <c r="H97" s="135" t="str">
        <f>IF('0) Signal List'!H97="","",'0) Signal List'!H97)</f>
        <v xml:space="preserve">N/A </v>
      </c>
      <c r="I97" s="136" t="s">
        <v>146</v>
      </c>
      <c r="J97" s="137"/>
      <c r="K97" s="137"/>
      <c r="L97" s="138"/>
    </row>
    <row r="98" spans="1:12" ht="14.25" customHeight="1" x14ac:dyDescent="0.25">
      <c r="A98" s="83" t="str">
        <f>IF('0) Signal List'!A98="","",'0) Signal List'!A98)</f>
        <v>E6</v>
      </c>
      <c r="B98" s="84" t="str">
        <f>IF('0) Signal List'!B98="","",'0) Signal List'!B98)</f>
        <v>Frequency Response Curve Select</v>
      </c>
      <c r="C98" s="84" t="str">
        <f>IF('0) Signal List'!C98="","",'0) Signal List'!C98)</f>
        <v/>
      </c>
      <c r="D98" s="84" t="str">
        <f>IF('0) Signal List'!D98="","",'0) Signal List'!D98)</f>
        <v>Curve 2</v>
      </c>
      <c r="E98" s="93" t="str">
        <f>IF('0) Signal List'!E98="","",'0) Signal List'!E98)</f>
        <v>pulse</v>
      </c>
      <c r="F98" s="84" t="str">
        <f>IF('0) Signal List'!F98="","",'0) Signal List'!F98)</f>
        <v>0.5 seconds</v>
      </c>
      <c r="G98" s="90" t="str">
        <f>IF('0) Signal List'!G98="","",'0) Signal List'!G98)</f>
        <v>WFPS</v>
      </c>
      <c r="H98" s="135" t="str">
        <f>IF('0) Signal List'!H98="","",'0) Signal List'!H98)</f>
        <v xml:space="preserve">N/A </v>
      </c>
      <c r="I98" s="136" t="s">
        <v>146</v>
      </c>
      <c r="J98" s="137"/>
      <c r="K98" s="137"/>
      <c r="L98" s="138"/>
    </row>
    <row r="99" spans="1:12" ht="14.25" customHeight="1" x14ac:dyDescent="0.25">
      <c r="A99" s="83" t="str">
        <f>IF('0) Signal List'!A99="","",'0) Signal List'!A99)</f>
        <v>E7</v>
      </c>
      <c r="B99" s="84" t="str">
        <f>IF('0) Signal List'!B99="","",'0) Signal List'!B99)</f>
        <v>Emulated Inertia Status (Feedback)</v>
      </c>
      <c r="C99" s="84" t="str">
        <f>IF('0) Signal List'!C99="","",'0) Signal List'!C99)</f>
        <v/>
      </c>
      <c r="D99" s="84" t="str">
        <f>IF('0) Signal List'!D99="","",'0) Signal List'!D99)</f>
        <v>off</v>
      </c>
      <c r="E99" s="93" t="str">
        <f>IF('0) Signal List'!E99="","",'0) Signal List'!E99)</f>
        <v>pulse</v>
      </c>
      <c r="F99" s="84" t="str">
        <f>IF('0) Signal List'!F99="","",'0) Signal List'!F99)</f>
        <v>0.5 seconds</v>
      </c>
      <c r="G99" s="90" t="str">
        <f>IF('0) Signal List'!G99="","",'0) Signal List'!G99)</f>
        <v>WFPS</v>
      </c>
      <c r="H99" s="611" t="str">
        <f>IF('0) Signal List'!H99="","",'0) Signal List'!H99)</f>
        <v xml:space="preserve">N/A </v>
      </c>
      <c r="I99" s="136" t="s">
        <v>146</v>
      </c>
      <c r="J99" s="137"/>
      <c r="K99" s="137"/>
      <c r="L99" s="138"/>
    </row>
    <row r="100" spans="1:12" ht="14.25" customHeight="1" x14ac:dyDescent="0.25">
      <c r="A100" s="83" t="str">
        <f>IF('0) Signal List'!A100="","",'0) Signal List'!A100)</f>
        <v>E8</v>
      </c>
      <c r="B100" s="84" t="str">
        <f>IF('0) Signal List'!B100="","",'0) Signal List'!B100)</f>
        <v>Emulated Inertia Status (Feedback)</v>
      </c>
      <c r="C100" s="84" t="str">
        <f>IF('0) Signal List'!C100="","",'0) Signal List'!C100)</f>
        <v/>
      </c>
      <c r="D100" s="84" t="str">
        <f>IF('0) Signal List'!D100="","",'0) Signal List'!D100)</f>
        <v>on</v>
      </c>
      <c r="E100" s="93" t="str">
        <f>IF('0) Signal List'!E100="","",'0) Signal List'!E100)</f>
        <v>pulse</v>
      </c>
      <c r="F100" s="84" t="str">
        <f>IF('0) Signal List'!F100="","",'0) Signal List'!F100)</f>
        <v>0.5 seconds</v>
      </c>
      <c r="G100" s="90" t="str">
        <f>IF('0) Signal List'!G100="","",'0) Signal List'!G100)</f>
        <v>WFPS</v>
      </c>
      <c r="H100" s="611" t="str">
        <f>IF('0) Signal List'!H100="","",'0) Signal List'!H100)</f>
        <v xml:space="preserve">N/A </v>
      </c>
      <c r="I100" s="136" t="s">
        <v>146</v>
      </c>
      <c r="J100" s="137"/>
      <c r="K100" s="137"/>
      <c r="L100" s="138"/>
    </row>
    <row r="101" spans="1:12" ht="14.25" customHeight="1" x14ac:dyDescent="0.25">
      <c r="A101" s="83" t="str">
        <f>IF('0) Signal List'!A101="","",'0) Signal List'!A101)</f>
        <v/>
      </c>
      <c r="B101" s="84" t="str">
        <f>IF('0) Signal List'!B101="","",'0) Signal List'!B101)</f>
        <v/>
      </c>
      <c r="C101" s="84" t="str">
        <f>IF('0) Signal List'!C101="","",'0) Signal List'!C101)</f>
        <v/>
      </c>
      <c r="D101" s="84" t="str">
        <f>IF('0) Signal List'!D101="","",'0) Signal List'!D101)</f>
        <v/>
      </c>
      <c r="E101" s="93" t="str">
        <f>IF('0) Signal List'!E101="","",'0) Signal List'!E101)</f>
        <v/>
      </c>
      <c r="F101" s="84" t="str">
        <f>IF('0) Signal List'!F101="","",'0) Signal List'!F101)</f>
        <v/>
      </c>
      <c r="G101" s="90" t="str">
        <f>IF('0) Signal List'!G101="","",'0) Signal List'!G101)</f>
        <v/>
      </c>
      <c r="H101" s="312" t="str">
        <f>IF('0) Signal List'!H101="","",'0) Signal List'!H101)</f>
        <v/>
      </c>
      <c r="I101" s="314"/>
      <c r="J101" s="84"/>
      <c r="K101" s="84"/>
      <c r="L101" s="94"/>
    </row>
    <row r="102" spans="1:12" ht="14.25" customHeight="1" x14ac:dyDescent="0.3">
      <c r="A102" s="83" t="str">
        <f>IF('0) Signal List'!A102="","",'0) Signal List'!A102)</f>
        <v/>
      </c>
      <c r="B102" s="276" t="str">
        <f>IF('0) Signal List'!B102="","",'0) Signal List'!B102)</f>
        <v>Digital Output Signals from EirGrid to Sub Station</v>
      </c>
      <c r="C102" s="84" t="str">
        <f>IF('0) Signal List'!C102="","",'0) Signal List'!C102)</f>
        <v/>
      </c>
      <c r="D102" s="84" t="str">
        <f>IF('0) Signal List'!D102="","",'0) Signal List'!D102)</f>
        <v/>
      </c>
      <c r="E102" s="93" t="str">
        <f>IF('0) Signal List'!E102="","",'0) Signal List'!E102)</f>
        <v/>
      </c>
      <c r="F102" s="84" t="str">
        <f>IF('0) Signal List'!F102="","",'0) Signal List'!F102)</f>
        <v/>
      </c>
      <c r="G102" s="90" t="str">
        <f>IF('0) Signal List'!G102="","",'0) Signal List'!G102)</f>
        <v/>
      </c>
      <c r="H102" s="312" t="str">
        <f>IF('0) Signal List'!H102="","",'0) Signal List'!H102)</f>
        <v/>
      </c>
      <c r="I102" s="314"/>
      <c r="J102" s="84"/>
      <c r="K102" s="84"/>
      <c r="L102" s="94"/>
    </row>
    <row r="103" spans="1:12" ht="14.25" customHeight="1" x14ac:dyDescent="0.25">
      <c r="A103" s="83" t="str">
        <f>IF('0) Signal List'!A103="","",'0) Signal List'!A103)</f>
        <v>F1</v>
      </c>
      <c r="B103" s="84" t="str">
        <f>IF('0) Signal List'!B103="","",'0) Signal List'!B103)</f>
        <v>Blackstart Shutdown</v>
      </c>
      <c r="C103" s="84" t="str">
        <f>IF('0) Signal List'!C103="","",'0) Signal List'!C103)</f>
        <v/>
      </c>
      <c r="D103" s="84" t="str">
        <f>IF('0) Signal List'!D103="","",'0) Signal List'!D103)</f>
        <v xml:space="preserve">off </v>
      </c>
      <c r="E103" s="93" t="str">
        <f>IF('0) Signal List'!E103="","",'0) Signal List'!E103)</f>
        <v>pulse</v>
      </c>
      <c r="F103" s="84" t="str">
        <f>IF('0) Signal List'!F103="","",'0) Signal List'!F103)</f>
        <v>0.5 seconds</v>
      </c>
      <c r="G103" s="90" t="str">
        <f>IF('0) Signal List'!G103="","",'0) Signal List'!G103)</f>
        <v>WFPS</v>
      </c>
      <c r="H103" s="318" t="str">
        <f>IF('0) Signal List'!H103="","",'0) Signal List'!H103)</f>
        <v xml:space="preserve">N/A </v>
      </c>
      <c r="I103" s="136" t="s">
        <v>146</v>
      </c>
      <c r="J103" s="137"/>
      <c r="K103" s="137"/>
      <c r="L103" s="138"/>
    </row>
    <row r="104" spans="1:12" ht="14.25" customHeight="1" x14ac:dyDescent="0.25">
      <c r="A104" s="83" t="str">
        <f>IF('0) Signal List'!A104="","",'0) Signal List'!A104)</f>
        <v>F2</v>
      </c>
      <c r="B104" s="84" t="str">
        <f>IF('0) Signal List'!B104="","",'0) Signal List'!B104)</f>
        <v>Blackstart Shutdown</v>
      </c>
      <c r="C104" s="84" t="str">
        <f>IF('0) Signal List'!C104="","",'0) Signal List'!C104)</f>
        <v/>
      </c>
      <c r="D104" s="84" t="str">
        <f>IF('0) Signal List'!D104="","",'0) Signal List'!D104)</f>
        <v xml:space="preserve">on </v>
      </c>
      <c r="E104" s="93" t="str">
        <f>IF('0) Signal List'!E104="","",'0) Signal List'!E104)</f>
        <v>pulse</v>
      </c>
      <c r="F104" s="84" t="str">
        <f>IF('0) Signal List'!F104="","",'0) Signal List'!F104)</f>
        <v>0.5 seconds</v>
      </c>
      <c r="G104" s="90" t="str">
        <f>IF('0) Signal List'!G104="","",'0) Signal List'!G104)</f>
        <v>WFPS</v>
      </c>
      <c r="H104" s="318" t="str">
        <f>IF('0) Signal List'!H104="","",'0) Signal List'!H104)</f>
        <v xml:space="preserve">N/A </v>
      </c>
      <c r="I104" s="136" t="s">
        <v>146</v>
      </c>
      <c r="J104" s="137"/>
      <c r="K104" s="137"/>
      <c r="L104" s="138"/>
    </row>
    <row r="105" spans="1:12" ht="14.25" customHeight="1" x14ac:dyDescent="0.25">
      <c r="A105" s="83" t="str">
        <f>IF('0) Signal List'!A105="","",'0) Signal List'!A105)</f>
        <v/>
      </c>
      <c r="B105" s="84" t="str">
        <f>IF('0) Signal List'!B105="","",'0) Signal List'!B105)</f>
        <v/>
      </c>
      <c r="C105" s="91" t="str">
        <f>IF('0) Signal List'!C105="","",'0) Signal List'!C105)</f>
        <v/>
      </c>
      <c r="D105" s="92" t="str">
        <f>IF('0) Signal List'!D105="","",'0) Signal List'!D105)</f>
        <v/>
      </c>
      <c r="E105" s="93" t="str">
        <f>IF('0) Signal List'!E105="","",'0) Signal List'!E105)</f>
        <v/>
      </c>
      <c r="F105" s="84" t="str">
        <f>IF('0) Signal List'!F105="","",'0) Signal List'!F105)</f>
        <v/>
      </c>
      <c r="G105" s="90" t="str">
        <f>IF('0) Signal List'!G105="","",'0) Signal List'!G105)</f>
        <v/>
      </c>
      <c r="H105" s="135" t="str">
        <f>IF('0) Signal List'!H105="","",'0) Signal List'!H105)</f>
        <v/>
      </c>
      <c r="I105" s="379"/>
      <c r="J105" s="380"/>
      <c r="K105" s="380"/>
      <c r="L105" s="381"/>
    </row>
    <row r="106" spans="1:12" ht="14.25" customHeight="1" x14ac:dyDescent="0.25">
      <c r="A106" s="97" t="str">
        <f>IF('0) Signal List'!A106="","",'0) Signal List'!A106)</f>
        <v/>
      </c>
      <c r="B106" s="88" t="str">
        <f>IF('0) Signal List'!B106="","",'0) Signal List'!B106)</f>
        <v>Strobe Enable Pulse</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134" t="str">
        <f>IF('0) Signal List'!H106="","",'0) Signal List'!H106)</f>
        <v/>
      </c>
      <c r="I106" s="314"/>
      <c r="J106" s="84"/>
      <c r="K106" s="84"/>
      <c r="L106" s="94"/>
    </row>
    <row r="107" spans="1:12" s="38" customFormat="1" ht="14.25" customHeight="1" x14ac:dyDescent="0.3">
      <c r="A107" s="83" t="str">
        <f>IF('0) Signal List'!A107="","",'0) Signal List'!A107)</f>
        <v/>
      </c>
      <c r="B107" s="276" t="str">
        <f>IF('0) Signal List'!B107="","",'0) Signal List'!B107)</f>
        <v>Digital Output Signals from EirGrid to WTG System</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134" t="str">
        <f>IF('0) Signal List'!H107="","",'0) Signal List'!H107)</f>
        <v/>
      </c>
      <c r="I107" s="131"/>
      <c r="J107" s="132"/>
      <c r="K107" s="132"/>
      <c r="L107" s="133"/>
    </row>
    <row r="108" spans="1:12" ht="14.25" customHeight="1" x14ac:dyDescent="0.25">
      <c r="A108" s="83" t="str">
        <f>IF('0) Signal List'!A108="","",'0) Signal List'!A108)</f>
        <v>E9</v>
      </c>
      <c r="B108" s="84" t="str">
        <f>IF('0) Signal List'!B108="","",'0) Signal List'!B108)</f>
        <v>Digital Output Active Power Control Setpoint Enable</v>
      </c>
      <c r="C108" s="84" t="str">
        <f>IF('0) Signal List'!C108="","",'0) Signal List'!C108)</f>
        <v/>
      </c>
      <c r="D108" s="84" t="str">
        <f>IF('0) Signal List'!D108="","",'0) Signal List'!D108)</f>
        <v/>
      </c>
      <c r="E108" s="93" t="str">
        <f>IF('0) Signal List'!E108="","",'0) Signal List'!E108)</f>
        <v>pulse</v>
      </c>
      <c r="F108" s="84" t="str">
        <f>IF('0) Signal List'!F108="","",'0) Signal List'!F108)</f>
        <v>0.5 seconds</v>
      </c>
      <c r="G108" s="90" t="str">
        <f>IF('0) Signal List'!G108="","",'0) Signal List'!G108)</f>
        <v>WFPS</v>
      </c>
      <c r="H108" s="252" t="str">
        <f>IF('0) Signal List'!H108="","",'0) Signal List'!H108)</f>
        <v xml:space="preserve">N/A </v>
      </c>
      <c r="I108" s="136" t="s">
        <v>146</v>
      </c>
      <c r="J108" s="137"/>
      <c r="K108" s="137"/>
      <c r="L108" s="138"/>
    </row>
    <row r="109" spans="1:12" ht="14.25" customHeight="1" x14ac:dyDescent="0.25">
      <c r="A109" s="83" t="str">
        <f>IF('0) Signal List'!A109="","",'0) Signal List'!A109)</f>
        <v>E10</v>
      </c>
      <c r="B109" s="84" t="str">
        <f>IF('0) Signal List'!B109="","",'0) Signal List'!B109)</f>
        <v>Digital Output Voltage Control (kV)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375" t="str">
        <f>IF('0) Signal List'!H109="","",'0) Signal List'!H109)</f>
        <v xml:space="preserve">N/A </v>
      </c>
      <c r="I109" s="136" t="s">
        <v>146</v>
      </c>
      <c r="J109" s="137"/>
      <c r="K109" s="137"/>
      <c r="L109" s="138"/>
    </row>
    <row r="110" spans="1:12" ht="14.25" customHeight="1" x14ac:dyDescent="0.25">
      <c r="A110" s="83" t="str">
        <f>IF('0) Signal List'!A110="","",'0) Signal List'!A110)</f>
        <v>E11</v>
      </c>
      <c r="B110" s="84" t="str">
        <f>IF('0) Signal List'!B110="","",'0) Signal List'!B110)</f>
        <v>Digital Output Mvar Control (Q)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375" t="str">
        <f>IF('0) Signal List'!H110="","",'0) Signal List'!H110)</f>
        <v xml:space="preserve">N/A </v>
      </c>
      <c r="I110" s="136" t="s">
        <v>146</v>
      </c>
      <c r="J110" s="137"/>
      <c r="K110" s="137"/>
      <c r="L110" s="138"/>
    </row>
    <row r="111" spans="1:12" ht="14.25" customHeight="1" x14ac:dyDescent="0.25">
      <c r="A111" s="83" t="str">
        <f>IF('0) Signal List'!A111="","",'0) Signal List'!A111)</f>
        <v>E12</v>
      </c>
      <c r="B111" s="84" t="str">
        <f>IF('0) Signal List'!B111="","",'0) Signal List'!B111)</f>
        <v>Digital Output Power Factor Control (PF)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375" t="str">
        <f>IF('0) Signal List'!H111="","",'0) Signal List'!H111)</f>
        <v xml:space="preserve">N/A </v>
      </c>
      <c r="I111" s="136" t="s">
        <v>146</v>
      </c>
      <c r="J111" s="137"/>
      <c r="K111" s="137"/>
      <c r="L111" s="138"/>
    </row>
    <row r="112" spans="1:12" ht="14.25" customHeight="1" x14ac:dyDescent="0.25">
      <c r="A112" s="83" t="str">
        <f>IF('0) Signal List'!A112="","",'0) Signal List'!A112)</f>
        <v>E13</v>
      </c>
      <c r="B112" s="84" t="str">
        <f>IF('0) Signal List'!B112="","",'0) Signal List'!B112)</f>
        <v>Digital Output Frequency Droop Setting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390" t="str">
        <f>IF('0) Signal List'!H112="","",'0) Signal List'!H112)</f>
        <v xml:space="preserve">N/A </v>
      </c>
      <c r="I112" s="136" t="s">
        <v>146</v>
      </c>
      <c r="J112" s="137"/>
      <c r="K112" s="137"/>
      <c r="L112" s="138"/>
    </row>
    <row r="113" spans="1:12" ht="14.25" customHeight="1" x14ac:dyDescent="0.25">
      <c r="A113" s="83"/>
      <c r="B113" s="84"/>
      <c r="C113" s="84"/>
      <c r="D113" s="84"/>
      <c r="E113" s="93"/>
      <c r="F113" s="84"/>
      <c r="G113" s="90"/>
      <c r="H113" s="554"/>
      <c r="I113" s="314"/>
      <c r="J113" s="84"/>
      <c r="K113" s="84"/>
      <c r="L113" s="94"/>
    </row>
    <row r="114" spans="1:12" ht="14.25" customHeight="1" x14ac:dyDescent="0.25">
      <c r="A114" s="83" t="str">
        <f>IF('0) Signal List'!A114="","",'0) Signal List'!A114)</f>
        <v/>
      </c>
      <c r="B114" s="88" t="str">
        <f>IF('0) Signal List'!B114="","",'0) Signal List'!B114)</f>
        <v>Single Command Outputs</v>
      </c>
      <c r="C114" s="84" t="str">
        <f>IF('0) Signal List'!C114="","",'0) Signal List'!C114)</f>
        <v/>
      </c>
      <c r="D114" s="84" t="str">
        <f>IF('0) Signal List'!D114="","",'0) Signal List'!D114)</f>
        <v/>
      </c>
      <c r="E114" s="93" t="str">
        <f>IF('0) Signal List'!E114="","",'0) Signal List'!E114)</f>
        <v/>
      </c>
      <c r="F114" s="84" t="str">
        <f>IF('0) Signal List'!F114="","",'0) Signal List'!F114)</f>
        <v/>
      </c>
      <c r="G114" s="90" t="str">
        <f>IF('0) Signal List'!G114="","",'0) Signal List'!G114)</f>
        <v/>
      </c>
      <c r="H114" s="390" t="str">
        <f>IF('0) Signal List'!H114="","",'0) Signal List'!H114)</f>
        <v/>
      </c>
      <c r="I114" s="314"/>
      <c r="J114" s="84"/>
      <c r="K114" s="84"/>
      <c r="L114" s="94"/>
    </row>
    <row r="115" spans="1:12" ht="14.25" customHeight="1" x14ac:dyDescent="0.25">
      <c r="A115" s="83" t="str">
        <f>IF('0) Signal List'!A115="","",'0) Signal List'!A115)</f>
        <v>E14</v>
      </c>
      <c r="B115" s="84" t="str">
        <f>IF('0) Signal List'!B115="","",'0) Signal List'!B115)</f>
        <v>Voltage Control facility status ON</v>
      </c>
      <c r="C115" s="84" t="str">
        <f>IF('0) Signal List'!C115="","",'0) Signal List'!C115)</f>
        <v/>
      </c>
      <c r="D115" s="84" t="str">
        <f>IF('0) Signal List'!D115="","",'0) Signal List'!D115)</f>
        <v>on</v>
      </c>
      <c r="E115" s="93" t="str">
        <f>IF('0) Signal List'!E115="","",'0) Signal List'!E115)</f>
        <v>pulse</v>
      </c>
      <c r="F115" s="84" t="str">
        <f>IF('0) Signal List'!F115="","",'0) Signal List'!F115)</f>
        <v>0.5 seconds</v>
      </c>
      <c r="G115" s="90" t="str">
        <f>IF('0) Signal List'!G115="","",'0) Signal List'!G115)</f>
        <v>WFPS</v>
      </c>
      <c r="H115" s="390" t="str">
        <f>IF('0) Signal List'!H115="","",'0) Signal List'!H115)</f>
        <v xml:space="preserve">N/A </v>
      </c>
      <c r="I115" s="136" t="s">
        <v>146</v>
      </c>
      <c r="J115" s="137"/>
      <c r="K115" s="137"/>
      <c r="L115" s="138"/>
    </row>
    <row r="116" spans="1:12" ht="14.25" customHeight="1" x14ac:dyDescent="0.25">
      <c r="A116" s="83" t="str">
        <f>IF('0) Signal List'!A116="","",'0) Signal List'!A116)</f>
        <v>E15</v>
      </c>
      <c r="B116" s="84" t="str">
        <f>IF('0) Signal List'!B116="","",'0) Signal List'!B116)</f>
        <v>Mvar (Q)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390" t="str">
        <f>IF('0) Signal List'!H116="","",'0) Signal List'!H116)</f>
        <v xml:space="preserve">N/A </v>
      </c>
      <c r="I116" s="136" t="s">
        <v>146</v>
      </c>
      <c r="J116" s="137"/>
      <c r="K116" s="137"/>
      <c r="L116" s="138"/>
    </row>
    <row r="117" spans="1:12" ht="14.25" customHeight="1" x14ac:dyDescent="0.25">
      <c r="A117" s="83" t="str">
        <f>IF('0) Signal List'!A117="","",'0) Signal List'!A117)</f>
        <v>E16</v>
      </c>
      <c r="B117" s="84" t="str">
        <f>IF('0) Signal List'!B117="","",'0) Signal List'!B117)</f>
        <v>Power Factor (PF)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465" t="str">
        <f>IF('0) Signal List'!H117="","",'0) Signal List'!H117)</f>
        <v xml:space="preserve">N/A </v>
      </c>
      <c r="I117" s="136" t="s">
        <v>146</v>
      </c>
      <c r="J117" s="137"/>
      <c r="K117" s="137"/>
      <c r="L117" s="138"/>
    </row>
    <row r="118" spans="1:12" ht="14.25" customHeight="1" x14ac:dyDescent="0.25">
      <c r="A118" s="83" t="str">
        <f>IF('0) Signal List'!A119="","",'0) Signal List'!A119)</f>
        <v/>
      </c>
      <c r="B118" s="661" t="str">
        <f>IF('0) Signal List'!B119="","",'0) Signal List'!B119)</f>
        <v>Recommended Cable 15-pair Screened Cable : 15 x 2 x 0.6sqmm, Twisted-Pair ( TP).</v>
      </c>
      <c r="C118" s="797"/>
      <c r="D118" s="797"/>
      <c r="E118" s="797"/>
      <c r="F118" s="761"/>
      <c r="G118" s="90" t="str">
        <f>IF('0) Signal List'!G119="","",'0) Signal List'!G119)</f>
        <v/>
      </c>
      <c r="H118" s="135" t="str">
        <f>IF('0) Signal List'!H119="","",'0) Signal List'!H119)</f>
        <v/>
      </c>
      <c r="I118" s="122"/>
      <c r="J118" s="123"/>
      <c r="K118" s="123"/>
      <c r="L118" s="124"/>
    </row>
    <row r="119" spans="1:12" ht="14.25" customHeight="1" x14ac:dyDescent="0.25">
      <c r="A119" s="83" t="str">
        <f>IF('0) Signal List'!A120="","",'0) Signal List'!A120)</f>
        <v/>
      </c>
      <c r="B119" s="132"/>
      <c r="C119" s="84"/>
      <c r="D119" s="84"/>
      <c r="E119" s="93"/>
      <c r="F119" s="84"/>
      <c r="G119" s="90"/>
      <c r="H119" s="135"/>
      <c r="I119" s="122"/>
      <c r="J119" s="123"/>
      <c r="K119" s="123"/>
      <c r="L119" s="124"/>
    </row>
    <row r="120" spans="1:12" ht="14.4" thickBot="1" x14ac:dyDescent="0.3">
      <c r="A120" s="102" t="str">
        <f>IF('0) Signal List'!A121="","",'0) Signal List'!A121)</f>
        <v>ETIE Ref</v>
      </c>
      <c r="B120" s="79" t="str">
        <f>IF('0) Signal List'!B121="","",'0) Signal List'!B121)</f>
        <v>Analogue Output Signals (from EirGrid)</v>
      </c>
      <c r="C120" s="80" t="str">
        <f>IF('0) Signal List'!C121="","",'0) Signal List'!C121)</f>
        <v/>
      </c>
      <c r="D120" s="80" t="str">
        <f>IF('0) Signal List'!D121="","",'0) Signal List'!D121)</f>
        <v/>
      </c>
      <c r="E120" s="81" t="str">
        <f>IF('0) Signal List'!E121="","",'0) Signal List'!E121)</f>
        <v/>
      </c>
      <c r="F120" s="80" t="str">
        <f>IF('0) Signal List'!F121="","",'0) Signal List'!F121)</f>
        <v/>
      </c>
      <c r="G120" s="82" t="str">
        <f>IF('0) Signal List'!G121="","",'0) Signal List'!G121)</f>
        <v>Provided to</v>
      </c>
      <c r="H120" s="128" t="str">
        <f>IF('0) Signal List'!H121="","",'0) Signal List'!H121)</f>
        <v>TSO Pass-through to</v>
      </c>
      <c r="I120" s="143"/>
      <c r="J120" s="128"/>
      <c r="K120" s="128"/>
      <c r="L120" s="129"/>
    </row>
    <row r="121" spans="1:12" ht="14.25" customHeight="1" thickTop="1" x14ac:dyDescent="0.25">
      <c r="A121" s="103" t="str">
        <f>IF('0) Signal List'!A122="","",'0) Signal List'!A122)</f>
        <v/>
      </c>
      <c r="B121" s="84" t="str">
        <f>IF('0) Signal List'!B122="","",'0) Signal List'!B122)</f>
        <v/>
      </c>
      <c r="C121" s="84" t="str">
        <f>IF('0) Signal List'!C122="","",'0) Signal List'!C122)</f>
        <v/>
      </c>
      <c r="D121" s="84" t="str">
        <f>IF('0) Signal List'!D122="","",'0) Signal List'!D122)</f>
        <v/>
      </c>
      <c r="E121" s="85" t="str">
        <f>IF('0) Signal List'!E122="","",'0) Signal List'!E122)</f>
        <v/>
      </c>
      <c r="F121" s="84" t="str">
        <f>IF('0) Signal List'!F122="","",'0) Signal List'!F122)</f>
        <v/>
      </c>
      <c r="G121" s="86" t="str">
        <f>IF('0) Signal List'!G122="","",'0) Signal List'!G122)</f>
        <v/>
      </c>
      <c r="H121" s="130" t="str">
        <f>IF('0) Signal List'!H122="","",'0) Signal List'!H122)</f>
        <v/>
      </c>
      <c r="I121" s="131"/>
      <c r="J121" s="132"/>
      <c r="K121" s="132"/>
      <c r="L121" s="133"/>
    </row>
    <row r="122" spans="1:12" ht="14.25" customHeight="1" x14ac:dyDescent="0.3">
      <c r="A122" s="97" t="str">
        <f>IF('0) Signal List'!A123="","",'0) Signal List'!A123)</f>
        <v/>
      </c>
      <c r="B122" s="276" t="str">
        <f>IF('0) Signal List'!B123="","",'0) Signal List'!B123)</f>
        <v>Analogue Output Signals from EirGrid to WTG System</v>
      </c>
      <c r="C122" s="84" t="str">
        <f>IF('0) Signal List'!C123="","",'0) Signal List'!C123)</f>
        <v/>
      </c>
      <c r="D122" s="84" t="str">
        <f>IF('0) Signal List'!D123="","",'0) Signal List'!D123)</f>
        <v/>
      </c>
      <c r="E122" s="85" t="str">
        <f>IF('0) Signal List'!E123="","",'0) Signal List'!E123)</f>
        <v/>
      </c>
      <c r="F122" s="84" t="str">
        <f>IF('0) Signal List'!F123="","",'0) Signal List'!F123)</f>
        <v/>
      </c>
      <c r="G122" s="90" t="str">
        <f>IF('0) Signal List'!G123="","",'0) Signal List'!G123)</f>
        <v/>
      </c>
      <c r="H122" s="134" t="str">
        <f>IF('0) Signal List'!H123="","",'0) Signal List'!H123)</f>
        <v/>
      </c>
      <c r="I122" s="376"/>
      <c r="J122" s="377"/>
      <c r="K122" s="377"/>
      <c r="L122" s="378"/>
    </row>
    <row r="123" spans="1:12" ht="14.25" customHeight="1" x14ac:dyDescent="0.25">
      <c r="A123" s="83" t="str">
        <f>IF('0) Signal List'!A124="","",'0) Signal List'!A124)</f>
        <v>G1</v>
      </c>
      <c r="B123" s="132" t="str">
        <f>IF('0) Signal List'!B124="","",'0) Signal List'!B124)</f>
        <v>Analogue Output Active Power Control Setpoint</v>
      </c>
      <c r="C123" s="100" t="str">
        <f>IF('0) Signal List'!C124="","",'0) Signal List'!C124)</f>
        <v>4 - 20</v>
      </c>
      <c r="D123" s="84" t="str">
        <f>IF('0) Signal List'!D124="","",'0) Signal List'!D124)</f>
        <v>mA</v>
      </c>
      <c r="E123" s="85" t="e">
        <f>IF('0) Signal List'!E124="","",'0) Signal List'!E124)</f>
        <v>#VALUE!</v>
      </c>
      <c r="F123" s="84" t="str">
        <f>IF('0) Signal List'!F124="","",'0) Signal List'!F124)</f>
        <v>MW</v>
      </c>
      <c r="G123" s="90" t="str">
        <f>IF('0) Signal List'!G124="","",'0) Signal List'!G124)</f>
        <v>WFPS</v>
      </c>
      <c r="H123" s="135" t="str">
        <f>IF('0) Signal List'!H124="","",'0) Signal List'!H124)</f>
        <v xml:space="preserve">N/A </v>
      </c>
      <c r="I123" s="136" t="s">
        <v>146</v>
      </c>
      <c r="J123" s="137"/>
      <c r="K123" s="137"/>
      <c r="L123" s="138"/>
    </row>
    <row r="124" spans="1:12" ht="14.25" customHeight="1" x14ac:dyDescent="0.25">
      <c r="A124" s="83" t="str">
        <f>IF('0) Signal List'!A125="","",'0) Signal List'!A125)</f>
        <v>G2</v>
      </c>
      <c r="B124" s="132" t="str">
        <f>IF('0) Signal List'!B125="","",'0) Signal List'!B125)</f>
        <v>Analogue Voltage Control Setpoint</v>
      </c>
      <c r="C124" s="100" t="str">
        <f>IF('0) Signal List'!C125="","",'0) Signal List'!C125)</f>
        <v>4 - 20</v>
      </c>
      <c r="D124" s="84" t="str">
        <f>IF('0) Signal List'!D125="","",'0) Signal List'!D125)</f>
        <v>mA</v>
      </c>
      <c r="E124" s="85" t="str">
        <f>IF('0) Signal List'!E125="","",'0) Signal List'!E125)</f>
        <v>99 - 132</v>
      </c>
      <c r="F124" s="84" t="str">
        <f>IF('0) Signal List'!F125="","",'0) Signal List'!F125)</f>
        <v>kV</v>
      </c>
      <c r="G124" s="90" t="str">
        <f>IF('0) Signal List'!G125="","",'0) Signal List'!G125)</f>
        <v>WFPS</v>
      </c>
      <c r="H124" s="375" t="str">
        <f>IF('0) Signal List'!H125="","",'0) Signal List'!H125)</f>
        <v xml:space="preserve">N/A </v>
      </c>
      <c r="I124" s="136" t="s">
        <v>146</v>
      </c>
      <c r="J124" s="137"/>
      <c r="K124" s="137"/>
      <c r="L124" s="138"/>
    </row>
    <row r="125" spans="1:12" ht="14.25" customHeight="1" x14ac:dyDescent="0.25">
      <c r="A125" s="83" t="str">
        <f>IF('0) Signal List'!A126="","",'0) Signal List'!A126)</f>
        <v>G3</v>
      </c>
      <c r="B125" s="132" t="str">
        <f>IF('0) Signal List'!B126="","",'0) Signal List'!B126)</f>
        <v>Analogue Mvar (Q) Control Setpoint</v>
      </c>
      <c r="C125" s="100" t="str">
        <f>IF('0) Signal List'!C126="","",'0) Signal List'!C126)</f>
        <v>4 - 20</v>
      </c>
      <c r="D125" s="84" t="str">
        <f>IF('0) Signal List'!D126="","",'0) Signal List'!D126)</f>
        <v>mA</v>
      </c>
      <c r="E125" s="85" t="e">
        <f>IF('0) Signal List'!E126="","",'0) Signal List'!E126)</f>
        <v>#VALUE!</v>
      </c>
      <c r="F125" s="84" t="str">
        <f>IF('0) Signal List'!F126="","",'0) Signal List'!F126)</f>
        <v>Mvar</v>
      </c>
      <c r="G125" s="90" t="str">
        <f>IF('0) Signal List'!G126="","",'0) Signal List'!G126)</f>
        <v>WFPS</v>
      </c>
      <c r="H125" s="375" t="str">
        <f>IF('0) Signal List'!H126="","",'0) Signal List'!H126)</f>
        <v xml:space="preserve">N/A </v>
      </c>
      <c r="I125" s="136" t="s">
        <v>146</v>
      </c>
      <c r="J125" s="137"/>
      <c r="K125" s="137"/>
      <c r="L125" s="138"/>
    </row>
    <row r="126" spans="1:12" ht="14.25" customHeight="1" x14ac:dyDescent="0.25">
      <c r="A126" s="83" t="str">
        <f>IF('0) Signal List'!A127="","",'0) Signal List'!A127)</f>
        <v>G4</v>
      </c>
      <c r="B126" s="132" t="str">
        <f>IF('0) Signal List'!B127="","",'0) Signal List'!B127)</f>
        <v>Analogue Power Factor (PF) Control Setpoint</v>
      </c>
      <c r="C126" s="100" t="str">
        <f>IF('0) Signal List'!C127="","",'0) Signal List'!C127)</f>
        <v>4 - 20</v>
      </c>
      <c r="D126" s="84" t="str">
        <f>IF('0) Signal List'!D127="","",'0) Signal List'!D127)</f>
        <v>mA</v>
      </c>
      <c r="E126" s="85" t="str">
        <f>IF('0) Signal List'!E127="","",'0) Signal List'!E127)</f>
        <v xml:space="preserve"> +/- 90</v>
      </c>
      <c r="F126" s="84" t="str">
        <f>IF('0) Signal List'!F127="","",'0) Signal List'!F127)</f>
        <v>degrees</v>
      </c>
      <c r="G126" s="90" t="str">
        <f>IF('0) Signal List'!G127="","",'0) Signal List'!G127)</f>
        <v>WFPS</v>
      </c>
      <c r="H126" s="375" t="str">
        <f>IF('0) Signal List'!H127="","",'0) Signal List'!H127)</f>
        <v xml:space="preserve">N/A </v>
      </c>
      <c r="I126" s="136" t="s">
        <v>146</v>
      </c>
      <c r="J126" s="137"/>
      <c r="K126" s="137"/>
      <c r="L126" s="138"/>
    </row>
    <row r="127" spans="1:12" ht="14.25" customHeight="1" x14ac:dyDescent="0.25">
      <c r="A127" s="83" t="str">
        <f>IF('0) Signal List'!A128="","",'0) Signal List'!A128)</f>
        <v>G5</v>
      </c>
      <c r="B127" s="132" t="str">
        <f>IF('0) Signal List'!B128="","",'0) Signal List'!B128)</f>
        <v>Frequency Droop Setting</v>
      </c>
      <c r="C127" s="100" t="str">
        <f>IF('0) Signal List'!C128="","",'0) Signal List'!C128)</f>
        <v>4 - 20</v>
      </c>
      <c r="D127" s="84" t="str">
        <f>IF('0) Signal List'!D128="","",'0) Signal List'!D128)</f>
        <v>mA</v>
      </c>
      <c r="E127" s="85" t="str">
        <f>IF('0) Signal List'!E128="","",'0) Signal List'!E128)</f>
        <v xml:space="preserve"> 0-12</v>
      </c>
      <c r="F127" s="84" t="str">
        <f>IF('0) Signal List'!F128="","",'0) Signal List'!F128)</f>
        <v>%</v>
      </c>
      <c r="G127" s="90" t="str">
        <f>IF('0) Signal List'!G128="","",'0) Signal List'!G128)</f>
        <v>WFPS</v>
      </c>
      <c r="H127" s="390" t="str">
        <f>IF('0) Signal List'!H128="","",'0) Signal List'!H128)</f>
        <v xml:space="preserve">N/A </v>
      </c>
      <c r="I127" s="136" t="s">
        <v>146</v>
      </c>
      <c r="J127" s="137"/>
      <c r="K127" s="137"/>
      <c r="L127" s="138"/>
    </row>
    <row r="128" spans="1:12" ht="14.25" customHeight="1" x14ac:dyDescent="0.25">
      <c r="A128" s="97" t="str">
        <f>IF('0) Signal List'!A129="","",'0) Signal List'!A129)</f>
        <v/>
      </c>
      <c r="B128" s="759" t="str">
        <f>IF('0) Signal List'!B129="","",'0) Signal List'!B129)</f>
        <v/>
      </c>
      <c r="C128" s="757" t="str">
        <f>IF('0) Signal List'!C129="","",'0) Signal List'!C129)</f>
        <v/>
      </c>
      <c r="D128" s="757" t="str">
        <f>IF('0) Signal List'!D129="","",'0) Signal List'!D129)</f>
        <v/>
      </c>
      <c r="E128" s="757" t="str">
        <f>IF('0) Signal List'!E129="","",'0) Signal List'!E129)</f>
        <v/>
      </c>
      <c r="F128" s="758" t="str">
        <f>IF('0) Signal List'!F129="","",'0) Signal List'!F129)</f>
        <v/>
      </c>
      <c r="G128" s="89" t="str">
        <f>IF('0) Signal List'!G129="","",'0) Signal List'!G129)</f>
        <v/>
      </c>
      <c r="H128" s="134" t="str">
        <f>IF('0) Signal List'!H129="","",'0) Signal List'!H129)</f>
        <v/>
      </c>
      <c r="I128" s="131"/>
      <c r="J128" s="132"/>
      <c r="K128" s="132"/>
      <c r="L128" s="133"/>
    </row>
    <row r="129" spans="1:12" ht="14.25" customHeight="1" x14ac:dyDescent="0.25">
      <c r="A129" s="97" t="str">
        <f>IF('0) Signal List'!A130="","",'0) Signal List'!A130)</f>
        <v/>
      </c>
      <c r="B129" s="798" t="str">
        <f>IF('0) Signal List'!B130="","",'0) Signal List'!B130)</f>
        <v>Recommended cable 5-pair cable: 5 x 2 x 0.6sqmm TP, stranded, individually screened pairs. Screens to be terminated by WFPS.</v>
      </c>
      <c r="C129" s="799"/>
      <c r="D129" s="799"/>
      <c r="E129" s="799"/>
      <c r="F129" s="800"/>
      <c r="G129" s="89" t="str">
        <f>IF('0) Signal List'!G130="","",'0) Signal List'!G130)</f>
        <v/>
      </c>
      <c r="H129" s="134" t="str">
        <f>IF('0) Signal List'!H130="","",'0) Signal List'!H130)</f>
        <v/>
      </c>
      <c r="I129" s="131"/>
      <c r="J129" s="132"/>
      <c r="K129" s="132"/>
      <c r="L129" s="133"/>
    </row>
    <row r="130" spans="1:12" ht="14.25" customHeight="1" thickBot="1" x14ac:dyDescent="0.3">
      <c r="A130" s="158" t="str">
        <f>IF('0) Signal List'!A131="","",'0) Signal List'!A131)</f>
        <v/>
      </c>
      <c r="B130" s="107" t="str">
        <f>IF('0) Signal List'!B131="","",'0) Signal List'!B131)</f>
        <v/>
      </c>
      <c r="C130" s="107" t="str">
        <f>IF('0) Signal List'!C131="","",'0) Signal List'!C131)</f>
        <v/>
      </c>
      <c r="D130" s="107" t="str">
        <f>IF('0) Signal List'!D131="","",'0) Signal List'!D131)</f>
        <v/>
      </c>
      <c r="E130" s="109" t="str">
        <f>IF('0) Signal List'!E131="","",'0) Signal List'!E131)</f>
        <v/>
      </c>
      <c r="F130" s="107" t="str">
        <f>IF('0) Signal List'!F131="","",'0) Signal List'!F131)</f>
        <v/>
      </c>
      <c r="G130" s="110" t="str">
        <f>IF('0) Signal List'!G131="","",'0) Signal List'!G131)</f>
        <v/>
      </c>
      <c r="H130" s="161" t="str">
        <f>IF('0) Signal List'!H131="","",'0) Signal List'!H131)</f>
        <v/>
      </c>
      <c r="I130" s="140"/>
      <c r="J130" s="141"/>
      <c r="K130" s="141"/>
      <c r="L130" s="142"/>
    </row>
    <row r="131" spans="1:12" ht="21.75" customHeight="1" x14ac:dyDescent="0.4">
      <c r="A131" t="str">
        <f>IF('0) Signal List'!A133="","",'0) Signal List'!A133)</f>
        <v/>
      </c>
      <c r="B131" s="35" t="str">
        <f>IF('0) Signal List'!B133="","",'0) Signal List'!B133)</f>
        <v/>
      </c>
      <c r="C131" s="35" t="str">
        <f>IF('0) Signal List'!C133="","",'0) Signal List'!C133)</f>
        <v/>
      </c>
      <c r="D131" s="35" t="str">
        <f>IF('0) Signal List'!D133="","",'0) Signal List'!D133)</f>
        <v/>
      </c>
      <c r="E131" s="28" t="str">
        <f>IF('0) Signal List'!E133="","",'0) Signal List'!E133)</f>
        <v/>
      </c>
      <c r="F131" s="35" t="str">
        <f>IF('0) Signal List'!F133="","",'0) Signal List'!F133)</f>
        <v/>
      </c>
      <c r="G131" s="774" t="s">
        <v>166</v>
      </c>
      <c r="H131" s="775"/>
      <c r="I131" s="783"/>
      <c r="J131" s="784"/>
      <c r="K131" s="784"/>
      <c r="L131" s="785"/>
    </row>
    <row r="132" spans="1:12" ht="21.75" customHeight="1" x14ac:dyDescent="0.4">
      <c r="A132" t="str">
        <f>IF('0) Signal List'!A134="","",'0) Signal List'!A134)</f>
        <v/>
      </c>
      <c r="B132" s="536"/>
      <c r="C132" s="536"/>
      <c r="D132" s="536"/>
      <c r="E132" s="536"/>
      <c r="F132" s="35" t="str">
        <f>IF('0) Signal List'!F134="","",'0) Signal List'!F134)</f>
        <v/>
      </c>
      <c r="G132" s="781" t="s">
        <v>167</v>
      </c>
      <c r="H132" s="782"/>
      <c r="I132" s="778"/>
      <c r="J132" s="779"/>
      <c r="K132" s="779"/>
      <c r="L132" s="780"/>
    </row>
    <row r="133" spans="1:12" ht="21.75" customHeight="1" x14ac:dyDescent="0.4">
      <c r="A133" t="str">
        <f>IF('0) Signal List'!A135="","",'0) Signal List'!A135)</f>
        <v/>
      </c>
      <c r="B133" s="536"/>
      <c r="C133" s="536"/>
      <c r="D133" s="536"/>
      <c r="E133" s="536"/>
      <c r="F133" s="35" t="str">
        <f>IF('0) Signal List'!F135="","",'0) Signal List'!F135)</f>
        <v/>
      </c>
      <c r="G133" s="776"/>
      <c r="H133" s="776"/>
      <c r="I133" s="230"/>
      <c r="J133" s="230"/>
      <c r="K133" s="230"/>
      <c r="L133" s="230"/>
    </row>
    <row r="134" spans="1:12" ht="21.75" customHeight="1" x14ac:dyDescent="0.4">
      <c r="A134" t="str">
        <f>IF('0) Signal List'!A136="","",'0) Signal List'!A136)</f>
        <v/>
      </c>
      <c r="B134" s="535"/>
      <c r="C134" s="534"/>
      <c r="D134" s="534"/>
      <c r="E134" s="534"/>
      <c r="F134" s="35" t="str">
        <f>IF('0) Signal List'!F136="","",'0) Signal List'!F136)</f>
        <v/>
      </c>
      <c r="G134" s="789" t="s">
        <v>483</v>
      </c>
      <c r="H134" s="790"/>
      <c r="I134" s="786">
        <f>'1a) Inst.Info &amp; Contact Details'!E24</f>
        <v>0</v>
      </c>
      <c r="J134" s="787"/>
      <c r="K134" s="787"/>
      <c r="L134" s="788"/>
    </row>
    <row r="135" spans="1:12" ht="21.75" customHeight="1" x14ac:dyDescent="0.4">
      <c r="A135" t="str">
        <f>IF('0) Signal List'!A137="","",'0) Signal List'!A137)</f>
        <v/>
      </c>
      <c r="B135" s="535"/>
      <c r="C135" s="534"/>
      <c r="D135" s="534"/>
      <c r="E135" s="534"/>
      <c r="F135" s="35" t="str">
        <f>IF('0) Signal List'!F137="","",'0) Signal List'!F137)</f>
        <v/>
      </c>
      <c r="G135" s="774" t="s">
        <v>481</v>
      </c>
      <c r="H135" s="775"/>
      <c r="I135" s="783"/>
      <c r="J135" s="784"/>
      <c r="K135" s="784"/>
      <c r="L135" s="785"/>
    </row>
    <row r="136" spans="1:12" ht="21.75" customHeight="1" x14ac:dyDescent="0.4">
      <c r="A136" t="str">
        <f>IF('0) Signal List'!A138="","",'0) Signal List'!A138)</f>
        <v/>
      </c>
      <c r="B136" s="535"/>
      <c r="C136" s="534"/>
      <c r="D136" s="534"/>
      <c r="E136" s="534"/>
      <c r="F136" s="35" t="str">
        <f>IF('0) Signal List'!F138="","",'0) Signal List'!F138)</f>
        <v/>
      </c>
      <c r="G136" s="789" t="s">
        <v>191</v>
      </c>
      <c r="H136" s="790"/>
      <c r="I136" s="786"/>
      <c r="J136" s="787"/>
      <c r="K136" s="787"/>
      <c r="L136" s="788"/>
    </row>
    <row r="137" spans="1:12" ht="21.75" customHeight="1" x14ac:dyDescent="0.4">
      <c r="A137" t="str">
        <f>IF('0) Signal List'!A139="","",'0) Signal List'!A139)</f>
        <v/>
      </c>
      <c r="B137" s="535"/>
      <c r="C137" s="534"/>
      <c r="D137" s="534"/>
      <c r="E137" s="534"/>
      <c r="F137" s="35" t="str">
        <f>IF('0) Signal List'!F139="","",'0) Signal List'!F139)</f>
        <v/>
      </c>
      <c r="G137" s="774" t="s">
        <v>140</v>
      </c>
      <c r="H137" s="775"/>
      <c r="I137" s="783"/>
      <c r="J137" s="784"/>
      <c r="K137" s="784"/>
      <c r="L137" s="785"/>
    </row>
    <row r="138" spans="1:12" ht="42" customHeight="1" x14ac:dyDescent="0.4">
      <c r="A138" t="str">
        <f>IF('0) Signal List'!A140="","",'0) Signal List'!A140)</f>
        <v/>
      </c>
      <c r="B138" s="777" t="s">
        <v>482</v>
      </c>
      <c r="C138" s="777"/>
      <c r="D138" s="777"/>
      <c r="E138" s="777"/>
      <c r="F138" s="35" t="str">
        <f>IF('0) Signal List'!F140="","",'0) Signal List'!F140)</f>
        <v/>
      </c>
      <c r="G138" s="772" t="s">
        <v>192</v>
      </c>
      <c r="H138" s="773"/>
      <c r="I138" s="786" t="str">
        <f>'1a) Inst.Info &amp; Contact Details'!E14</f>
        <v>ESBTS Team</v>
      </c>
      <c r="J138" s="787"/>
      <c r="K138" s="787"/>
      <c r="L138" s="788"/>
    </row>
    <row r="139" spans="1:12" ht="21.75" customHeight="1" x14ac:dyDescent="0.4">
      <c r="A139" t="str">
        <f>IF('0) Signal List'!A141="","",'0) Signal List'!A141)</f>
        <v/>
      </c>
      <c r="B139" s="771" t="s">
        <v>274</v>
      </c>
      <c r="C139" s="771"/>
      <c r="D139" s="771"/>
      <c r="E139" s="771"/>
      <c r="F139" s="35" t="str">
        <f>IF('0) Signal List'!F141="","",'0) Signal List'!F141)</f>
        <v/>
      </c>
      <c r="G139" s="774" t="s">
        <v>147</v>
      </c>
      <c r="H139" s="775"/>
      <c r="I139" s="783"/>
      <c r="J139" s="784"/>
      <c r="K139" s="784"/>
      <c r="L139" s="785"/>
    </row>
    <row r="140" spans="1:12" ht="21.75" customHeight="1" x14ac:dyDescent="0.4">
      <c r="A140" t="str">
        <f>IF('0) Signal List'!A142="","",'0) Signal List'!A142)</f>
        <v/>
      </c>
      <c r="B140" s="771"/>
      <c r="C140" s="771"/>
      <c r="D140" s="771"/>
      <c r="E140" s="771"/>
      <c r="F140" s="35" t="str">
        <f>IF('0) Signal List'!F142="","",'0) Signal List'!F142)</f>
        <v/>
      </c>
      <c r="G140" s="781" t="s">
        <v>138</v>
      </c>
      <c r="H140" s="782"/>
      <c r="I140" s="778"/>
      <c r="J140" s="779"/>
      <c r="K140" s="779"/>
      <c r="L140" s="780"/>
    </row>
    <row r="141" spans="1:12" x14ac:dyDescent="0.25">
      <c r="A141" t="str">
        <f>IF('0) Signal List'!A143="","",'0) Signal List'!A143)</f>
        <v/>
      </c>
      <c r="B141" s="35" t="str">
        <f>IF('0) Signal List'!B143="","",'0) Signal List'!B143)</f>
        <v/>
      </c>
      <c r="C141" s="35" t="str">
        <f>IF('0) Signal List'!C143="","",'0) Signal List'!C143)</f>
        <v/>
      </c>
      <c r="D141" s="35" t="str">
        <f>IF('0) Signal List'!D143="","",'0) Signal List'!D143)</f>
        <v/>
      </c>
      <c r="E141" s="28" t="str">
        <f>IF('0) Signal List'!E143="","",'0) Signal List'!E143)</f>
        <v/>
      </c>
      <c r="F141" s="35" t="str">
        <f>IF('0) Signal List'!F143="","",'0) Signal List'!F143)</f>
        <v/>
      </c>
      <c r="G141" s="15" t="str">
        <f>IF('0) Signal List'!G143="","",'0) Signal List'!G143)</f>
        <v/>
      </c>
      <c r="H141" s="15" t="str">
        <f>IF('0) Signal List'!H143="","",'0) Signal List'!H143)</f>
        <v/>
      </c>
    </row>
    <row r="142" spans="1:12" x14ac:dyDescent="0.25">
      <c r="A142" s="4" t="str">
        <f>IF('0) Signal List'!A144="","",'0) Signal List'!A144)</f>
        <v/>
      </c>
      <c r="B142" s="35" t="str">
        <f>IF('0) Signal List'!B144="","",'0) Signal List'!B144)</f>
        <v/>
      </c>
      <c r="C142" s="35" t="str">
        <f>IF('0) Signal List'!C144="","",'0) Signal List'!C144)</f>
        <v/>
      </c>
      <c r="D142" s="35" t="str">
        <f>IF('0) Signal List'!D144="","",'0) Signal List'!D144)</f>
        <v/>
      </c>
      <c r="E142" s="28" t="str">
        <f>IF('0) Signal List'!E144="","",'0) Signal List'!E144)</f>
        <v/>
      </c>
      <c r="F142" s="35" t="str">
        <f>IF('0) Signal List'!F144="","",'0) Signal List'!F144)</f>
        <v/>
      </c>
      <c r="G142" s="15" t="str">
        <f>IF('0) Signal List'!G144="","",'0) Signal List'!G144)</f>
        <v/>
      </c>
      <c r="H142" s="15" t="str">
        <f>IF('0) Signal List'!H144="","",'0) Signal List'!H144)</f>
        <v/>
      </c>
    </row>
    <row r="143" spans="1:12" x14ac:dyDescent="0.25">
      <c r="A143" s="4" t="str">
        <f>IF('0) Signal List'!A145="","",'0) Signal List'!A145)</f>
        <v/>
      </c>
      <c r="B143" s="35" t="str">
        <f>IF('0) Signal List'!B145="","",'0) Signal List'!B145)</f>
        <v/>
      </c>
      <c r="C143" s="35" t="str">
        <f>IF('0) Signal List'!C145="","",'0) Signal List'!C145)</f>
        <v/>
      </c>
      <c r="D143" s="35" t="str">
        <f>IF('0) Signal List'!D145="","",'0) Signal List'!D145)</f>
        <v/>
      </c>
      <c r="E143" s="28" t="str">
        <f>IF('0) Signal List'!E145="","",'0) Signal List'!E145)</f>
        <v/>
      </c>
      <c r="F143" s="35" t="str">
        <f>IF('0) Signal List'!F145="","",'0) Signal List'!F145)</f>
        <v/>
      </c>
      <c r="G143" s="15" t="str">
        <f>IF('0) Signal List'!G145="","",'0) Signal List'!G145)</f>
        <v/>
      </c>
      <c r="H143" s="15" t="str">
        <f>IF('0) Signal List'!H145="","",'0) Signal List'!H145)</f>
        <v/>
      </c>
    </row>
    <row r="144" spans="1:12" x14ac:dyDescent="0.25">
      <c r="A144" s="4" t="str">
        <f>IF('0) Signal List'!A146="","",'0) Signal List'!A146)</f>
        <v/>
      </c>
      <c r="B144" s="35" t="str">
        <f>IF('0) Signal List'!B146="","",'0) Signal List'!B146)</f>
        <v/>
      </c>
      <c r="C144" s="35" t="str">
        <f>IF('0) Signal List'!C146="","",'0) Signal List'!C146)</f>
        <v/>
      </c>
      <c r="D144" s="35" t="str">
        <f>IF('0) Signal List'!D146="","",'0) Signal List'!D146)</f>
        <v/>
      </c>
      <c r="E144" s="28" t="str">
        <f>IF('0) Signal List'!E146="","",'0) Signal List'!E146)</f>
        <v/>
      </c>
      <c r="F144" s="35" t="str">
        <f>IF('0) Signal List'!F146="","",'0) Signal List'!F146)</f>
        <v/>
      </c>
      <c r="G144" s="15" t="str">
        <f>IF('0) Signal List'!G146="","",'0) Signal List'!G146)</f>
        <v/>
      </c>
      <c r="H144" s="15" t="str">
        <f>IF('0) Signal List'!H146="","",'0) Signal List'!H146)</f>
        <v/>
      </c>
    </row>
    <row r="145" spans="1:8" x14ac:dyDescent="0.25">
      <c r="A145" s="4" t="str">
        <f>IF('0) Signal List'!A147="","",'0) Signal List'!A147)</f>
        <v/>
      </c>
      <c r="B145" s="35" t="str">
        <f>IF('0) Signal List'!B147="","",'0) Signal List'!B147)</f>
        <v/>
      </c>
      <c r="C145" s="35" t="str">
        <f>IF('0) Signal List'!C147="","",'0) Signal List'!C147)</f>
        <v/>
      </c>
      <c r="D145" s="35" t="str">
        <f>IF('0) Signal List'!D147="","",'0) Signal List'!D147)</f>
        <v/>
      </c>
      <c r="E145" s="28" t="str">
        <f>IF('0) Signal List'!E147="","",'0) Signal List'!E147)</f>
        <v/>
      </c>
      <c r="F145" s="35" t="str">
        <f>IF('0) Signal List'!F147="","",'0) Signal List'!F147)</f>
        <v/>
      </c>
      <c r="G145" s="15" t="str">
        <f>IF('0) Signal List'!G147="","",'0) Signal List'!G147)</f>
        <v/>
      </c>
      <c r="H145" s="15" t="str">
        <f>IF('0) Signal List'!H147="","",'0) Signal List'!H147)</f>
        <v/>
      </c>
    </row>
    <row r="146" spans="1:8" x14ac:dyDescent="0.25">
      <c r="A146" s="4" t="str">
        <f>IF('0) Signal List'!A148="","",'0) Signal List'!A148)</f>
        <v/>
      </c>
      <c r="B146" s="35" t="str">
        <f>IF('0) Signal List'!B148="","",'0) Signal List'!B148)</f>
        <v/>
      </c>
      <c r="C146" s="35" t="str">
        <f>IF('0) Signal List'!C148="","",'0) Signal List'!C148)</f>
        <v/>
      </c>
      <c r="D146" s="35" t="str">
        <f>IF('0) Signal List'!D148="","",'0) Signal List'!D148)</f>
        <v/>
      </c>
      <c r="E146" s="28" t="str">
        <f>IF('0) Signal List'!E148="","",'0) Signal List'!E148)</f>
        <v/>
      </c>
      <c r="F146" s="35" t="str">
        <f>IF('0) Signal List'!F148="","",'0) Signal List'!F148)</f>
        <v/>
      </c>
      <c r="G146" s="15" t="str">
        <f>IF('0) Signal List'!G148="","",'0) Signal List'!G148)</f>
        <v/>
      </c>
      <c r="H146" s="15" t="str">
        <f>IF('0) Signal List'!H148="","",'0) Signal List'!H148)</f>
        <v/>
      </c>
    </row>
    <row r="147" spans="1:8" x14ac:dyDescent="0.25">
      <c r="A147" s="4" t="str">
        <f>IF('0) Signal List'!A149="","",'0) Signal List'!A149)</f>
        <v/>
      </c>
      <c r="B147" s="35" t="str">
        <f>IF('0) Signal List'!B149="","",'0) Signal List'!B149)</f>
        <v/>
      </c>
      <c r="C147" s="35" t="str">
        <f>IF('0) Signal List'!C149="","",'0) Signal List'!C149)</f>
        <v/>
      </c>
      <c r="D147" s="35" t="str">
        <f>IF('0) Signal List'!D149="","",'0) Signal List'!D149)</f>
        <v/>
      </c>
      <c r="E147" s="28" t="str">
        <f>IF('0) Signal List'!E149="","",'0) Signal List'!E149)</f>
        <v/>
      </c>
      <c r="F147" s="35" t="str">
        <f>IF('0) Signal List'!F149="","",'0) Signal List'!F149)</f>
        <v/>
      </c>
      <c r="G147" s="15" t="str">
        <f>IF('0) Signal List'!G149="","",'0) Signal List'!G149)</f>
        <v/>
      </c>
      <c r="H147" s="15" t="str">
        <f>IF('0) Signal List'!H149="","",'0) Signal List'!H149)</f>
        <v/>
      </c>
    </row>
    <row r="148" spans="1:8" x14ac:dyDescent="0.25">
      <c r="A148" s="4" t="str">
        <f>IF('0) Signal List'!A150="","",'0) Signal List'!A150)</f>
        <v/>
      </c>
      <c r="B148" s="35" t="str">
        <f>IF('0) Signal List'!B150="","",'0) Signal List'!B150)</f>
        <v/>
      </c>
      <c r="C148" s="35" t="str">
        <f>IF('0) Signal List'!C150="","",'0) Signal List'!C150)</f>
        <v/>
      </c>
      <c r="D148" s="35" t="str">
        <f>IF('0) Signal List'!D150="","",'0) Signal List'!D150)</f>
        <v/>
      </c>
      <c r="E148" s="28" t="str">
        <f>IF('0) Signal List'!E150="","",'0) Signal List'!E150)</f>
        <v/>
      </c>
      <c r="F148" s="35" t="str">
        <f>IF('0) Signal List'!F150="","",'0) Signal List'!F150)</f>
        <v/>
      </c>
      <c r="G148" s="15" t="str">
        <f>IF('0) Signal List'!G150="","",'0) Signal List'!G150)</f>
        <v/>
      </c>
      <c r="H148" s="15" t="str">
        <f>IF('0) Signal List'!H150="","",'0) Signal List'!H150)</f>
        <v/>
      </c>
    </row>
    <row r="149" spans="1:8" x14ac:dyDescent="0.25">
      <c r="A149" s="4" t="str">
        <f>IF('0) Signal List'!A151="","",'0) Signal List'!A151)</f>
        <v/>
      </c>
      <c r="B149" s="35" t="str">
        <f>IF('0) Signal List'!B151="","",'0) Signal List'!B151)</f>
        <v/>
      </c>
      <c r="C149" s="35" t="str">
        <f>IF('0) Signal List'!C151="","",'0) Signal List'!C151)</f>
        <v/>
      </c>
      <c r="D149" s="35" t="str">
        <f>IF('0) Signal List'!D151="","",'0) Signal List'!D151)</f>
        <v/>
      </c>
      <c r="E149" s="28" t="str">
        <f>IF('0) Signal List'!E151="","",'0) Signal List'!E151)</f>
        <v/>
      </c>
      <c r="F149" s="35" t="str">
        <f>IF('0) Signal List'!F151="","",'0) Signal List'!F151)</f>
        <v/>
      </c>
      <c r="G149" s="15" t="str">
        <f>IF('0) Signal List'!G151="","",'0) Signal List'!G151)</f>
        <v/>
      </c>
      <c r="H149" s="15" t="str">
        <f>IF('0) Signal List'!H151="","",'0) Signal List'!H151)</f>
        <v/>
      </c>
    </row>
    <row r="150" spans="1:8" x14ac:dyDescent="0.25">
      <c r="A150" s="4" t="str">
        <f>IF('0) Signal List'!A152="","",'0) Signal List'!A152)</f>
        <v/>
      </c>
      <c r="B150" s="35" t="str">
        <f>IF('0) Signal List'!B152="","",'0) Signal List'!B152)</f>
        <v/>
      </c>
      <c r="C150" s="35" t="str">
        <f>IF('0) Signal List'!C152="","",'0) Signal List'!C152)</f>
        <v/>
      </c>
      <c r="D150" s="35" t="str">
        <f>IF('0) Signal List'!D152="","",'0) Signal List'!D152)</f>
        <v/>
      </c>
      <c r="E150" s="28" t="str">
        <f>IF('0) Signal List'!E152="","",'0) Signal List'!E152)</f>
        <v/>
      </c>
      <c r="F150" s="35" t="str">
        <f>IF('0) Signal List'!F152="","",'0) Signal List'!F152)</f>
        <v/>
      </c>
      <c r="G150" s="15" t="str">
        <f>IF('0) Signal List'!G152="","",'0) Signal List'!G152)</f>
        <v/>
      </c>
      <c r="H150" s="15" t="str">
        <f>IF('0) Signal List'!H152="","",'0) Signal List'!H152)</f>
        <v/>
      </c>
    </row>
    <row r="151" spans="1:8" x14ac:dyDescent="0.25">
      <c r="A151" s="4" t="str">
        <f>IF('0) Signal List'!A153="","",'0) Signal List'!A153)</f>
        <v/>
      </c>
      <c r="B151" s="35" t="str">
        <f>IF('0) Signal List'!B153="","",'0) Signal List'!B153)</f>
        <v/>
      </c>
      <c r="C151" s="35" t="str">
        <f>IF('0) Signal List'!C153="","",'0) Signal List'!C153)</f>
        <v/>
      </c>
      <c r="D151" s="35" t="str">
        <f>IF('0) Signal List'!D153="","",'0) Signal List'!D153)</f>
        <v/>
      </c>
      <c r="E151" s="28" t="str">
        <f>IF('0) Signal List'!E153="","",'0) Signal List'!E153)</f>
        <v/>
      </c>
      <c r="F151" s="35" t="str">
        <f>IF('0) Signal List'!F153="","",'0) Signal List'!F153)</f>
        <v/>
      </c>
      <c r="G151" s="15" t="str">
        <f>IF('0) Signal List'!G153="","",'0) Signal List'!G153)</f>
        <v/>
      </c>
      <c r="H151" s="15" t="str">
        <f>IF('0) Signal List'!H153="","",'0) Signal List'!H153)</f>
        <v/>
      </c>
    </row>
    <row r="152" spans="1:8" x14ac:dyDescent="0.25">
      <c r="A152" s="4" t="str">
        <f>IF('0) Signal List'!A154="","",'0) Signal List'!A154)</f>
        <v/>
      </c>
      <c r="B152" s="35" t="str">
        <f>IF('0) Signal List'!B154="","",'0) Signal List'!B154)</f>
        <v/>
      </c>
      <c r="C152" s="35" t="str">
        <f>IF('0) Signal List'!C154="","",'0) Signal List'!C154)</f>
        <v/>
      </c>
      <c r="D152" s="35" t="str">
        <f>IF('0) Signal List'!D154="","",'0) Signal List'!D154)</f>
        <v/>
      </c>
      <c r="E152" s="28" t="str">
        <f>IF('0) Signal List'!E154="","",'0) Signal List'!E154)</f>
        <v/>
      </c>
      <c r="F152" s="35" t="str">
        <f>IF('0) Signal List'!F154="","",'0) Signal List'!F154)</f>
        <v/>
      </c>
      <c r="G152" s="15" t="str">
        <f>IF('0) Signal List'!G154="","",'0) Signal List'!G154)</f>
        <v/>
      </c>
      <c r="H152" s="15" t="str">
        <f>IF('0) Signal List'!H154="","",'0) Signal List'!H154)</f>
        <v/>
      </c>
    </row>
    <row r="153" spans="1:8" x14ac:dyDescent="0.25">
      <c r="A153" s="4" t="str">
        <f>IF('0) Signal List'!A155="","",'0) Signal List'!A155)</f>
        <v/>
      </c>
      <c r="B153" s="35" t="str">
        <f>IF('0) Signal List'!B155="","",'0) Signal List'!B155)</f>
        <v/>
      </c>
      <c r="C153" s="35" t="str">
        <f>IF('0) Signal List'!C155="","",'0) Signal List'!C155)</f>
        <v/>
      </c>
      <c r="D153" s="35" t="str">
        <f>IF('0) Signal List'!D155="","",'0) Signal List'!D155)</f>
        <v/>
      </c>
      <c r="E153" s="28" t="str">
        <f>IF('0) Signal List'!E155="","",'0) Signal List'!E155)</f>
        <v/>
      </c>
      <c r="F153" s="35" t="str">
        <f>IF('0) Signal List'!F155="","",'0) Signal List'!F155)</f>
        <v/>
      </c>
      <c r="G153" s="15" t="str">
        <f>IF('0) Signal List'!G155="","",'0) Signal List'!G155)</f>
        <v/>
      </c>
      <c r="H153" s="15" t="str">
        <f>IF('0) Signal List'!H155="","",'0) Signal List'!H155)</f>
        <v/>
      </c>
    </row>
    <row r="154" spans="1:8" x14ac:dyDescent="0.25">
      <c r="A154" s="4" t="str">
        <f>IF('0) Signal List'!A156="","",'0) Signal List'!A156)</f>
        <v/>
      </c>
      <c r="B154" s="35" t="str">
        <f>IF('0) Signal List'!B156="","",'0) Signal List'!B156)</f>
        <v/>
      </c>
      <c r="C154" s="35" t="str">
        <f>IF('0) Signal List'!C156="","",'0) Signal List'!C156)</f>
        <v/>
      </c>
      <c r="D154" s="35" t="str">
        <f>IF('0) Signal List'!D156="","",'0) Signal List'!D156)</f>
        <v/>
      </c>
      <c r="E154" s="28" t="str">
        <f>IF('0) Signal List'!E156="","",'0) Signal List'!E156)</f>
        <v/>
      </c>
      <c r="F154" s="35" t="str">
        <f>IF('0) Signal List'!F156="","",'0) Signal List'!F156)</f>
        <v/>
      </c>
      <c r="G154" s="15" t="str">
        <f>IF('0) Signal List'!G156="","",'0) Signal List'!G156)</f>
        <v/>
      </c>
      <c r="H154" s="15" t="str">
        <f>IF('0) Signal List'!H156="","",'0) Signal List'!H156)</f>
        <v/>
      </c>
    </row>
    <row r="155" spans="1:8" x14ac:dyDescent="0.25">
      <c r="A155" s="4" t="str">
        <f>IF('0) Signal List'!A157="","",'0) Signal List'!A157)</f>
        <v/>
      </c>
      <c r="B155" s="35" t="str">
        <f>IF('0) Signal List'!B157="","",'0) Signal List'!B157)</f>
        <v/>
      </c>
      <c r="C155" s="35" t="str">
        <f>IF('0) Signal List'!C157="","",'0) Signal List'!C157)</f>
        <v/>
      </c>
      <c r="D155" s="35" t="str">
        <f>IF('0) Signal List'!D157="","",'0) Signal List'!D157)</f>
        <v/>
      </c>
      <c r="E155" s="28" t="str">
        <f>IF('0) Signal List'!E157="","",'0) Signal List'!E157)</f>
        <v/>
      </c>
      <c r="F155" s="35" t="str">
        <f>IF('0) Signal List'!F157="","",'0) Signal List'!F157)</f>
        <v/>
      </c>
      <c r="G155" s="15" t="str">
        <f>IF('0) Signal List'!G157="","",'0) Signal List'!G157)</f>
        <v/>
      </c>
      <c r="H155" s="15" t="str">
        <f>IF('0) Signal List'!H157="","",'0) Signal List'!H157)</f>
        <v/>
      </c>
    </row>
    <row r="156" spans="1:8" x14ac:dyDescent="0.25">
      <c r="A156" s="4" t="str">
        <f>IF('0) Signal List'!A158="","",'0) Signal List'!A158)</f>
        <v/>
      </c>
      <c r="B156" s="35" t="str">
        <f>IF('0) Signal List'!B158="","",'0) Signal List'!B158)</f>
        <v/>
      </c>
      <c r="C156" s="35" t="str">
        <f>IF('0) Signal List'!C158="","",'0) Signal List'!C158)</f>
        <v/>
      </c>
      <c r="D156" s="35" t="str">
        <f>IF('0) Signal List'!D158="","",'0) Signal List'!D158)</f>
        <v/>
      </c>
      <c r="E156" s="28" t="str">
        <f>IF('0) Signal List'!E158="","",'0) Signal List'!E158)</f>
        <v/>
      </c>
      <c r="F156" s="35" t="str">
        <f>IF('0) Signal List'!F158="","",'0) Signal List'!F158)</f>
        <v/>
      </c>
      <c r="G156" s="15" t="str">
        <f>IF('0) Signal List'!G158="","",'0) Signal List'!G158)</f>
        <v/>
      </c>
      <c r="H156" s="15" t="str">
        <f>IF('0) Signal List'!H158="","",'0) Signal List'!H158)</f>
        <v/>
      </c>
    </row>
    <row r="157" spans="1:8" x14ac:dyDescent="0.25">
      <c r="A157" s="4" t="str">
        <f>IF('0) Signal List'!A159="","",'0) Signal List'!A159)</f>
        <v/>
      </c>
      <c r="B157" s="35" t="str">
        <f>IF('0) Signal List'!B159="","",'0) Signal List'!B159)</f>
        <v/>
      </c>
      <c r="C157" s="35" t="str">
        <f>IF('0) Signal List'!C159="","",'0) Signal List'!C159)</f>
        <v/>
      </c>
      <c r="D157" s="35" t="str">
        <f>IF('0) Signal List'!D159="","",'0) Signal List'!D159)</f>
        <v/>
      </c>
      <c r="E157" s="28" t="str">
        <f>IF('0) Signal List'!E159="","",'0) Signal List'!E159)</f>
        <v/>
      </c>
      <c r="F157" s="35" t="str">
        <f>IF('0) Signal List'!F159="","",'0) Signal List'!F159)</f>
        <v/>
      </c>
      <c r="G157" s="15" t="str">
        <f>IF('0) Signal List'!G159="","",'0) Signal List'!G159)</f>
        <v/>
      </c>
      <c r="H157" s="15" t="str">
        <f>IF('0) Signal List'!H159="","",'0) Signal List'!H159)</f>
        <v/>
      </c>
    </row>
    <row r="158" spans="1:8" x14ac:dyDescent="0.25">
      <c r="A158" s="4" t="str">
        <f>IF('0) Signal List'!A160="","",'0) Signal List'!A160)</f>
        <v/>
      </c>
      <c r="B158" s="35" t="str">
        <f>IF('0) Signal List'!B160="","",'0) Signal List'!B160)</f>
        <v/>
      </c>
      <c r="C158" s="35" t="str">
        <f>IF('0) Signal List'!C160="","",'0) Signal List'!C160)</f>
        <v/>
      </c>
      <c r="D158" s="35" t="str">
        <f>IF('0) Signal List'!D160="","",'0) Signal List'!D160)</f>
        <v/>
      </c>
      <c r="E158" s="28" t="str">
        <f>IF('0) Signal List'!E160="","",'0) Signal List'!E160)</f>
        <v/>
      </c>
      <c r="F158" s="35" t="str">
        <f>IF('0) Signal List'!F160="","",'0) Signal List'!F160)</f>
        <v/>
      </c>
      <c r="G158" s="15" t="str">
        <f>IF('0) Signal List'!G160="","",'0) Signal List'!G160)</f>
        <v/>
      </c>
      <c r="H158" s="15" t="str">
        <f>IF('0) Signal List'!H160="","",'0) Signal List'!H160)</f>
        <v/>
      </c>
    </row>
    <row r="159" spans="1:8" x14ac:dyDescent="0.25">
      <c r="A159" s="4" t="str">
        <f>IF('0) Signal List'!A161="","",'0) Signal List'!A161)</f>
        <v/>
      </c>
      <c r="B159" s="35" t="str">
        <f>IF('0) Signal List'!B161="","",'0) Signal List'!B161)</f>
        <v/>
      </c>
      <c r="C159" s="35" t="str">
        <f>IF('0) Signal List'!C161="","",'0) Signal List'!C161)</f>
        <v/>
      </c>
      <c r="D159" s="35" t="str">
        <f>IF('0) Signal List'!D161="","",'0) Signal List'!D161)</f>
        <v/>
      </c>
      <c r="E159" s="28" t="str">
        <f>IF('0) Signal List'!E161="","",'0) Signal List'!E161)</f>
        <v/>
      </c>
      <c r="F159" s="35" t="str">
        <f>IF('0) Signal List'!F161="","",'0) Signal List'!F161)</f>
        <v/>
      </c>
      <c r="G159" s="15" t="str">
        <f>IF('0) Signal List'!G161="","",'0) Signal List'!G161)</f>
        <v/>
      </c>
      <c r="H159" s="15" t="str">
        <f>IF('0) Signal List'!H161="","",'0) Signal List'!H161)</f>
        <v/>
      </c>
    </row>
    <row r="160" spans="1:8" x14ac:dyDescent="0.25">
      <c r="A160" s="4" t="str">
        <f>IF('0) Signal List'!A162="","",'0) Signal List'!A162)</f>
        <v/>
      </c>
      <c r="B160" s="35" t="str">
        <f>IF('0) Signal List'!B162="","",'0) Signal List'!B162)</f>
        <v/>
      </c>
      <c r="C160" s="35" t="str">
        <f>IF('0) Signal List'!C162="","",'0) Signal List'!C162)</f>
        <v/>
      </c>
      <c r="D160" s="35" t="str">
        <f>IF('0) Signal List'!D162="","",'0) Signal List'!D162)</f>
        <v/>
      </c>
      <c r="E160" s="28" t="str">
        <f>IF('0) Signal List'!E162="","",'0) Signal List'!E162)</f>
        <v/>
      </c>
      <c r="F160" s="35" t="str">
        <f>IF('0) Signal List'!F162="","",'0) Signal List'!F162)</f>
        <v/>
      </c>
      <c r="G160" s="15" t="str">
        <f>IF('0) Signal List'!G162="","",'0) Signal List'!G162)</f>
        <v/>
      </c>
      <c r="H160" s="15" t="str">
        <f>IF('0) Signal List'!H162="","",'0) Signal List'!H162)</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31:H131"/>
    <mergeCell ref="G132:H132"/>
    <mergeCell ref="A2:H2"/>
    <mergeCell ref="B48:E48"/>
    <mergeCell ref="C91:F91"/>
    <mergeCell ref="B128:F128"/>
    <mergeCell ref="C7:F7"/>
    <mergeCell ref="B118:F118"/>
    <mergeCell ref="B66:C66"/>
    <mergeCell ref="B87:F87"/>
    <mergeCell ref="B129:F129"/>
    <mergeCell ref="I140:L140"/>
    <mergeCell ref="G140:H140"/>
    <mergeCell ref="I131:L131"/>
    <mergeCell ref="I132:L132"/>
    <mergeCell ref="I134:L134"/>
    <mergeCell ref="I135:L135"/>
    <mergeCell ref="I136:L136"/>
    <mergeCell ref="I137:L137"/>
    <mergeCell ref="I138:L138"/>
    <mergeCell ref="I139:L139"/>
    <mergeCell ref="G134:H134"/>
    <mergeCell ref="G135:H135"/>
    <mergeCell ref="G136:H136"/>
    <mergeCell ref="G137:H137"/>
    <mergeCell ref="B139:E140"/>
    <mergeCell ref="G138:H138"/>
    <mergeCell ref="G139:H139"/>
    <mergeCell ref="G133:H133"/>
    <mergeCell ref="B138:E138"/>
  </mergeCells>
  <printOptions horizontalCentered="1" verticalCentered="1"/>
  <pageMargins left="0.23622047244094491" right="0.23622047244094491" top="0.74803149606299213" bottom="0.74803149606299213" header="0.31496062992125984" footer="0.31496062992125984"/>
  <pageSetup paperSize="8" scale="53"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1"/>
  <sheetViews>
    <sheetView view="pageBreakPreview" topLeftCell="A124" zoomScale="85" zoomScaleNormal="85" zoomScaleSheetLayoutView="85" workbookViewId="0">
      <selection activeCell="B92" sqref="B92"/>
    </sheetView>
  </sheetViews>
  <sheetFormatPr defaultColWidth="9.109375" defaultRowHeight="13.2" x14ac:dyDescent="0.25"/>
  <cols>
    <col min="1" max="1" width="16.33203125" style="4" customWidth="1"/>
    <col min="2" max="2" width="51.5546875" style="35" customWidth="1"/>
    <col min="3" max="3" width="16.21875" style="35" bestFit="1"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38.44140625" style="23" customWidth="1"/>
    <col min="13" max="16384" width="9.109375" style="23"/>
  </cols>
  <sheetData>
    <row r="1" spans="1:12" s="11" customFormat="1" ht="53.25" customHeight="1" x14ac:dyDescent="0.4">
      <c r="A1" s="794" t="str">
        <f>IF('0) Signal List'!A1="","",'0) Signal List'!A1)</f>
        <v>WINDFARM NAME (TLC)</v>
      </c>
      <c r="B1" s="795" t="str">
        <f>IF('0) Signal List'!B1="","",'0) Signal List'!B1)</f>
        <v/>
      </c>
      <c r="C1" s="234" t="str">
        <f>IF('0) Signal List'!C1="","",'0) Signal List'!C1)</f>
        <v>Topology</v>
      </c>
      <c r="D1" s="234">
        <f>IF('0) Signal List'!D1="","",'0) Signal List'!D1)</f>
        <v>1</v>
      </c>
      <c r="E1" s="235" t="str">
        <f>'0) Signal List'!E1</f>
        <v>XX</v>
      </c>
      <c r="F1" s="234" t="str">
        <f>IF('0) Signal List'!F1="","",'0) Signal List'!F1)</f>
        <v>MW</v>
      </c>
      <c r="G1" s="235" t="str">
        <f>'0) Signal List'!G1</f>
        <v>v1.0</v>
      </c>
      <c r="H1" s="235"/>
      <c r="I1" s="791" t="s">
        <v>253</v>
      </c>
      <c r="J1" s="792"/>
      <c r="K1" s="792"/>
      <c r="L1" s="793"/>
    </row>
    <row r="2" spans="1:12" ht="26.4" x14ac:dyDescent="0.4">
      <c r="A2" s="768" t="str">
        <f>IF('0) Signal List'!A2="","",'0) Signal List'!A2)</f>
        <v>EirGrid Signals, Command &amp; Control Specification</v>
      </c>
      <c r="B2" s="769" t="str">
        <f>IF('0) Signal List'!B2="","",'0) Signal List'!B2)</f>
        <v/>
      </c>
      <c r="C2" s="769" t="str">
        <f>IF('0) Signal List'!C2="","",'0) Signal List'!C2)</f>
        <v/>
      </c>
      <c r="D2" s="769" t="str">
        <f>IF('0) Signal List'!D2="","",'0) Signal List'!D2)</f>
        <v/>
      </c>
      <c r="E2" s="769" t="str">
        <f>IF('0) Signal List'!E2="","",'0) Signal List'!E2)</f>
        <v/>
      </c>
      <c r="F2" s="769" t="str">
        <f>IF('0) Signal List'!F2="","",'0) Signal List'!F2)</f>
        <v/>
      </c>
      <c r="G2" s="797"/>
      <c r="H2" s="805"/>
      <c r="I2" s="112" t="s">
        <v>141</v>
      </c>
      <c r="J2" s="113" t="s">
        <v>142</v>
      </c>
      <c r="K2" s="113" t="s">
        <v>143</v>
      </c>
      <c r="L2" s="114" t="s">
        <v>144</v>
      </c>
    </row>
    <row r="3" spans="1:12" ht="33" x14ac:dyDescent="0.6">
      <c r="A3" s="464" t="s">
        <v>446</v>
      </c>
      <c r="B3" s="58"/>
      <c r="C3" s="58"/>
      <c r="D3" s="58"/>
      <c r="E3" s="58"/>
      <c r="F3" s="58"/>
      <c r="G3" s="13"/>
      <c r="H3" s="13"/>
      <c r="I3" s="122"/>
      <c r="J3" s="123"/>
      <c r="K3" s="123"/>
      <c r="L3" s="124"/>
    </row>
    <row r="4" spans="1:12"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5"/>
      <c r="J4" s="123"/>
      <c r="K4" s="123"/>
      <c r="L4" s="124"/>
    </row>
    <row r="5" spans="1:12" ht="13.8" thickBot="1" x14ac:dyDescent="0.3">
      <c r="A5" s="17" t="str">
        <f>IF('0) Signal List'!A5="","",'0) Signal List'!A5)</f>
        <v>ETIE Ref</v>
      </c>
      <c r="B5" s="18" t="str">
        <f>IF('0) Signal List'!B5="","",'0) Signal List'!B5)</f>
        <v>Digital Input Signals (signals sent to EirGrid)</v>
      </c>
      <c r="C5" s="29" t="str">
        <f>IF('0) Signal List'!C5="","",'0) Signal List'!C5)</f>
        <v/>
      </c>
      <c r="D5" s="29" t="str">
        <f>IF('0) Signal List'!D5="","",'0) Signal List'!D5)</f>
        <v/>
      </c>
      <c r="E5" s="19" t="str">
        <f>IF('0) Signal List'!E5="","",'0) Signal List'!E5)</f>
        <v/>
      </c>
      <c r="F5" s="29" t="str">
        <f>IF('0) Signal List'!F5="","",'0) Signal List'!F5)</f>
        <v/>
      </c>
      <c r="G5" s="20" t="str">
        <f>IF('0) Signal List'!G5="","",'0) Signal List'!G5)</f>
        <v>Provided by</v>
      </c>
      <c r="H5" s="117" t="str">
        <f>IF('0) Signal List'!H5="","",'0) Signal List'!H5)</f>
        <v>TSO Pass-through to</v>
      </c>
      <c r="I5" s="306"/>
      <c r="J5" s="307"/>
      <c r="K5" s="307"/>
      <c r="L5" s="308"/>
    </row>
    <row r="6" spans="1:12" ht="14.25" customHeight="1" thickTop="1" x14ac:dyDescent="0.25">
      <c r="A6" s="8" t="str">
        <f>IF('0) Signal List'!A6="","",'0) Signal List'!A6)</f>
        <v/>
      </c>
      <c r="B6" s="23" t="str">
        <f>IF('0) Signal List'!B6="","",'0) Signal List'!B6)</f>
        <v/>
      </c>
      <c r="C6" s="23" t="str">
        <f>IF('0) Signal List'!C6="","",'0) Signal List'!C6)</f>
        <v/>
      </c>
      <c r="D6" s="23" t="str">
        <f>IF('0) Signal List'!D6="","",'0) Signal List'!D6)</f>
        <v/>
      </c>
      <c r="E6" s="3" t="str">
        <f>IF('0) Signal List'!E6="","",'0) Signal List'!E6)</f>
        <v/>
      </c>
      <c r="F6" s="23" t="str">
        <f>IF('0) Signal List'!F6="","",'0) Signal List'!F6)</f>
        <v/>
      </c>
      <c r="G6" s="40" t="str">
        <f>IF('0) Signal List'!G6="","",'0) Signal List'!G6)</f>
        <v/>
      </c>
      <c r="H6" s="118" t="str">
        <f>IF('0) Signal List'!H6="","",'0) Signal List'!H6)</f>
        <v/>
      </c>
      <c r="I6" s="122"/>
      <c r="J6" s="123"/>
      <c r="K6" s="123"/>
      <c r="L6" s="124"/>
    </row>
    <row r="7" spans="1:12" ht="14.25" customHeight="1" x14ac:dyDescent="0.25">
      <c r="A7" s="8" t="str">
        <f>IF('0) Signal List'!A7="","",'0) Signal List'!A7)</f>
        <v/>
      </c>
      <c r="B7" s="22" t="str">
        <f>IF('0) Signal List'!B7="","",'0) Signal List'!B7)</f>
        <v>Double Point Status Indications</v>
      </c>
      <c r="C7" s="803" t="str">
        <f>IF('0) Signal List'!C7="","",'0) Signal List'!C7)</f>
        <v>(each individual input identified separately for clarity)</v>
      </c>
      <c r="D7" s="797"/>
      <c r="E7" s="797"/>
      <c r="F7" s="761"/>
      <c r="G7" s="21" t="str">
        <f>IF('0) Signal List'!G7="","",'0) Signal List'!G7)</f>
        <v/>
      </c>
      <c r="H7" s="119" t="str">
        <f>IF('0) Signal List'!H7="","",'0) Signal List'!H7)</f>
        <v/>
      </c>
      <c r="I7" s="122"/>
      <c r="J7" s="123"/>
      <c r="K7" s="123"/>
      <c r="L7" s="124"/>
    </row>
    <row r="8" spans="1:12" ht="14.25" customHeight="1" x14ac:dyDescent="0.25">
      <c r="A8" s="8" t="str">
        <f>IF('0) Signal List'!A8="","",'0) Signal List'!A8)</f>
        <v/>
      </c>
      <c r="B8" s="303" t="str">
        <f>IF('0) Signal List'!B8="","",'0) Signal List'!B8)</f>
        <v>Digital Input Signals from Sub Station to EirGrid</v>
      </c>
      <c r="C8" s="23" t="str">
        <f>IF('0) Signal List'!C8="","",'0) Signal List'!C8)</f>
        <v/>
      </c>
      <c r="D8" s="23" t="str">
        <f>IF('0) Signal List'!D8="","",'0) Signal List'!D8)</f>
        <v/>
      </c>
      <c r="E8" s="3" t="str">
        <f>IF('0) Signal List'!E8="","",'0) Signal List'!E8)</f>
        <v/>
      </c>
      <c r="F8" s="23" t="str">
        <f>IF('0) Signal List'!F8="","",'0) Signal List'!F8)</f>
        <v/>
      </c>
      <c r="G8" s="21" t="str">
        <f>IF('0) Signal List'!G8="","",'0) Signal List'!G8)</f>
        <v/>
      </c>
      <c r="H8" s="120"/>
      <c r="I8" s="122"/>
      <c r="J8" s="123"/>
      <c r="K8" s="123"/>
      <c r="L8" s="124"/>
    </row>
    <row r="9" spans="1:12" ht="14.25" customHeight="1" x14ac:dyDescent="0.25">
      <c r="A9" s="8" t="str">
        <f>IF('0) Signal List'!A9="","",'0) Signal List'!A9)</f>
        <v>A1</v>
      </c>
      <c r="B9" s="23" t="str">
        <f>IF('0) Signal List'!B9="","",'0) Signal List'!B9)</f>
        <v>WINDFARM T121 WFPS 20 kV CB</v>
      </c>
      <c r="C9" s="23" t="str">
        <f>IF('0) Signal List'!C9="","",'0) Signal List'!C9)</f>
        <v/>
      </c>
      <c r="D9" s="23" t="str">
        <f>IF('0) Signal List'!D9="","",'0) Signal List'!D9)</f>
        <v>open</v>
      </c>
      <c r="E9" s="3" t="str">
        <f>IF('0) Signal List'!E9="","",'0) Signal List'!E9)</f>
        <v/>
      </c>
      <c r="F9" s="23" t="str">
        <f>IF('0) Signal List'!F9="","",'0) Signal List'!F9)</f>
        <v/>
      </c>
      <c r="G9" s="63" t="str">
        <f>IF('0) Signal List'!G9="","",'0) Signal List'!G9)</f>
        <v>WFPS</v>
      </c>
      <c r="H9" s="120" t="str">
        <f>IF('0) Signal List'!H9="","",'0) Signal List'!H9)</f>
        <v xml:space="preserve">N/A </v>
      </c>
      <c r="I9" s="55" t="s">
        <v>145</v>
      </c>
      <c r="J9" s="56"/>
      <c r="K9" s="56"/>
      <c r="L9" s="57"/>
    </row>
    <row r="10" spans="1:12" ht="14.25" customHeight="1" x14ac:dyDescent="0.25">
      <c r="A10" s="8" t="str">
        <f>IF('0) Signal List'!A10="","",'0) Signal List'!A10)</f>
        <v>A2</v>
      </c>
      <c r="B10" s="23" t="str">
        <f>IF('0) Signal List'!B10="","",'0) Signal List'!B10)</f>
        <v>WINDFARM T121 WFPS 20 kV CB</v>
      </c>
      <c r="C10" s="23" t="str">
        <f>IF('0) Signal List'!C10="","",'0) Signal List'!C10)</f>
        <v/>
      </c>
      <c r="D10" s="23" t="str">
        <f>IF('0) Signal List'!D10="","",'0) Signal List'!D10)</f>
        <v>closed</v>
      </c>
      <c r="E10" s="3" t="str">
        <f>IF('0) Signal List'!E10="","",'0) Signal List'!E10)</f>
        <v/>
      </c>
      <c r="F10" s="23" t="str">
        <f>IF('0) Signal List'!F10="","",'0) Signal List'!F10)</f>
        <v/>
      </c>
      <c r="G10" s="63" t="str">
        <f>IF('0) Signal List'!G10="","",'0) Signal List'!G10)</f>
        <v>WFPS</v>
      </c>
      <c r="H10" s="120" t="str">
        <f>IF('0) Signal List'!H10="","",'0) Signal List'!H10)</f>
        <v xml:space="preserve">N/A </v>
      </c>
      <c r="I10" s="55" t="s">
        <v>145</v>
      </c>
      <c r="J10" s="56"/>
      <c r="K10" s="56"/>
      <c r="L10" s="57"/>
    </row>
    <row r="11" spans="1:12" ht="14.25" customHeight="1" x14ac:dyDescent="0.25">
      <c r="A11" s="8" t="str">
        <f>IF('0) Signal List'!A11="","",'0) Signal List'!A11)</f>
        <v>A3</v>
      </c>
      <c r="B11" s="23" t="str">
        <f>IF('0) Signal List'!B11="","",'0) Signal List'!B11)</f>
        <v>WINDFARM Feeder 1 20 kV CB</v>
      </c>
      <c r="C11" s="23" t="str">
        <f>IF('0) Signal List'!C11="","",'0) Signal List'!C11)</f>
        <v/>
      </c>
      <c r="D11" s="23" t="str">
        <f>IF('0) Signal List'!D11="","",'0) Signal List'!D11)</f>
        <v>open</v>
      </c>
      <c r="E11" s="3" t="str">
        <f>IF('0) Signal List'!E11="","",'0) Signal List'!E11)</f>
        <v/>
      </c>
      <c r="F11" s="23" t="str">
        <f>IF('0) Signal List'!F11="","",'0) Signal List'!F11)</f>
        <v/>
      </c>
      <c r="G11" s="39" t="str">
        <f>IF('0) Signal List'!G11="","",'0) Signal List'!G11)</f>
        <v>WFPS</v>
      </c>
      <c r="H11" s="120" t="str">
        <f>IF('0) Signal List'!H11="","",'0) Signal List'!H11)</f>
        <v xml:space="preserve">N/A </v>
      </c>
      <c r="I11" s="55" t="s">
        <v>145</v>
      </c>
      <c r="J11" s="56"/>
      <c r="K11" s="56"/>
      <c r="L11" s="57"/>
    </row>
    <row r="12" spans="1:12" ht="14.25" customHeight="1" x14ac:dyDescent="0.25">
      <c r="A12" s="8" t="str">
        <f>IF('0) Signal List'!A12="","",'0) Signal List'!A12)</f>
        <v>A4</v>
      </c>
      <c r="B12" s="23" t="str">
        <f>IF('0) Signal List'!B12="","",'0) Signal List'!B12)</f>
        <v>WINDFARM Feeder 1 20 kV CB</v>
      </c>
      <c r="C12" s="23" t="str">
        <f>IF('0) Signal List'!C12="","",'0) Signal List'!C12)</f>
        <v/>
      </c>
      <c r="D12" s="23" t="str">
        <f>IF('0) Signal List'!D12="","",'0) Signal List'!D12)</f>
        <v>closed</v>
      </c>
      <c r="E12" s="3" t="str">
        <f>IF('0) Signal List'!E12="","",'0) Signal List'!E12)</f>
        <v/>
      </c>
      <c r="F12" s="23" t="str">
        <f>IF('0) Signal List'!F12="","",'0) Signal List'!F12)</f>
        <v/>
      </c>
      <c r="G12" s="39" t="str">
        <f>IF('0) Signal List'!G12="","",'0) Signal List'!G12)</f>
        <v>WFPS</v>
      </c>
      <c r="H12" s="120" t="str">
        <f>IF('0) Signal List'!H12="","",'0) Signal List'!H12)</f>
        <v xml:space="preserve">N/A </v>
      </c>
      <c r="I12" s="55" t="s">
        <v>145</v>
      </c>
      <c r="J12" s="56"/>
      <c r="K12" s="56"/>
      <c r="L12" s="57"/>
    </row>
    <row r="13" spans="1:12" ht="14.25" customHeight="1" x14ac:dyDescent="0.25">
      <c r="A13" s="8" t="str">
        <f>IF('0) Signal List'!A13="","",'0) Signal List'!A13)</f>
        <v>A5</v>
      </c>
      <c r="B13" s="23" t="str">
        <f>IF('0) Signal List'!B13="","",'0) Signal List'!B13)</f>
        <v>WINDFARM Feeder 2 20 kV CB</v>
      </c>
      <c r="C13" s="23" t="str">
        <f>IF('0) Signal List'!C13="","",'0) Signal List'!C13)</f>
        <v/>
      </c>
      <c r="D13" s="23" t="str">
        <f>IF('0) Signal List'!D13="","",'0) Signal List'!D13)</f>
        <v>open</v>
      </c>
      <c r="E13" s="3" t="str">
        <f>IF('0) Signal List'!E13="","",'0) Signal List'!E13)</f>
        <v/>
      </c>
      <c r="F13" s="23" t="str">
        <f>IF('0) Signal List'!F13="","",'0) Signal List'!F13)</f>
        <v/>
      </c>
      <c r="G13" s="39" t="str">
        <f>IF('0) Signal List'!G13="","",'0) Signal List'!G13)</f>
        <v>WFPS</v>
      </c>
      <c r="H13" s="120" t="str">
        <f>IF('0) Signal List'!H13="","",'0) Signal List'!H13)</f>
        <v xml:space="preserve">N/A </v>
      </c>
      <c r="I13" s="55" t="s">
        <v>145</v>
      </c>
      <c r="J13" s="56"/>
      <c r="K13" s="56"/>
      <c r="L13" s="57"/>
    </row>
    <row r="14" spans="1:12" ht="14.25" customHeight="1" x14ac:dyDescent="0.25">
      <c r="A14" s="8" t="str">
        <f>IF('0) Signal List'!A14="","",'0) Signal List'!A14)</f>
        <v>A6</v>
      </c>
      <c r="B14" s="23" t="str">
        <f>IF('0) Signal List'!B14="","",'0) Signal List'!B14)</f>
        <v>WINDFARM Feeder 2 20 kV CB</v>
      </c>
      <c r="C14" s="23" t="str">
        <f>IF('0) Signal List'!C14="","",'0) Signal List'!C14)</f>
        <v/>
      </c>
      <c r="D14" s="23" t="str">
        <f>IF('0) Signal List'!D14="","",'0) Signal List'!D14)</f>
        <v>closed</v>
      </c>
      <c r="E14" s="3" t="str">
        <f>IF('0) Signal List'!E14="","",'0) Signal List'!E14)</f>
        <v/>
      </c>
      <c r="F14" s="23" t="str">
        <f>IF('0) Signal List'!F14="","",'0) Signal List'!F14)</f>
        <v/>
      </c>
      <c r="G14" s="39" t="str">
        <f>IF('0) Signal List'!G14="","",'0) Signal List'!G14)</f>
        <v>WFPS</v>
      </c>
      <c r="H14" s="120" t="str">
        <f>IF('0) Signal List'!H14="","",'0) Signal List'!H14)</f>
        <v xml:space="preserve">N/A </v>
      </c>
      <c r="I14" s="55" t="s">
        <v>145</v>
      </c>
      <c r="J14" s="56"/>
      <c r="K14" s="56"/>
      <c r="L14" s="57"/>
    </row>
    <row r="15" spans="1:12" ht="14.25" customHeight="1" x14ac:dyDescent="0.25">
      <c r="A15" s="8" t="str">
        <f>IF('0) Signal List'!A15="","",'0) Signal List'!A15)</f>
        <v>A7</v>
      </c>
      <c r="B15" s="23" t="str">
        <f>IF('0) Signal List'!B15="","",'0) Signal List'!B15)</f>
        <v>WINDFARM Feeder 3 20 kV CB</v>
      </c>
      <c r="C15" s="23" t="str">
        <f>IF('0) Signal List'!C15="","",'0) Signal List'!C15)</f>
        <v/>
      </c>
      <c r="D15" s="23" t="str">
        <f>IF('0) Signal List'!D15="","",'0) Signal List'!D15)</f>
        <v>open</v>
      </c>
      <c r="E15" s="3" t="str">
        <f>IF('0) Signal List'!E15="","",'0) Signal List'!E15)</f>
        <v/>
      </c>
      <c r="F15" s="23" t="str">
        <f>IF('0) Signal List'!F15="","",'0) Signal List'!F15)</f>
        <v/>
      </c>
      <c r="G15" s="39" t="str">
        <f>IF('0) Signal List'!G15="","",'0) Signal List'!G15)</f>
        <v>WFPS</v>
      </c>
      <c r="H15" s="120" t="str">
        <f>IF('0) Signal List'!H15="","",'0) Signal List'!H15)</f>
        <v xml:space="preserve">N/A </v>
      </c>
      <c r="I15" s="55" t="s">
        <v>145</v>
      </c>
      <c r="J15" s="56"/>
      <c r="K15" s="56"/>
      <c r="L15" s="57"/>
    </row>
    <row r="16" spans="1:12" ht="14.25" customHeight="1" x14ac:dyDescent="0.25">
      <c r="A16" s="8" t="str">
        <f>IF('0) Signal List'!A16="","",'0) Signal List'!A16)</f>
        <v>A8</v>
      </c>
      <c r="B16" s="23" t="str">
        <f>IF('0) Signal List'!B16="","",'0) Signal List'!B16)</f>
        <v>WINDFARM Feeder 3 20 kV CB</v>
      </c>
      <c r="C16" s="23" t="str">
        <f>IF('0) Signal List'!C16="","",'0) Signal List'!C16)</f>
        <v/>
      </c>
      <c r="D16" s="23" t="str">
        <f>IF('0) Signal List'!D16="","",'0) Signal List'!D16)</f>
        <v>closed</v>
      </c>
      <c r="E16" s="3" t="str">
        <f>IF('0) Signal List'!E16="","",'0) Signal List'!E16)</f>
        <v/>
      </c>
      <c r="F16" s="23" t="str">
        <f>IF('0) Signal List'!F16="","",'0) Signal List'!F16)</f>
        <v/>
      </c>
      <c r="G16" s="39" t="str">
        <f>IF('0) Signal List'!G16="","",'0) Signal List'!G16)</f>
        <v>WFPS</v>
      </c>
      <c r="H16" s="120" t="str">
        <f>IF('0) Signal List'!H16="","",'0) Signal List'!H16)</f>
        <v xml:space="preserve">N/A </v>
      </c>
      <c r="I16" s="55" t="s">
        <v>145</v>
      </c>
      <c r="J16" s="56"/>
      <c r="K16" s="56"/>
      <c r="L16" s="57"/>
    </row>
    <row r="17" spans="1:12" ht="14.25" customHeight="1" x14ac:dyDescent="0.25">
      <c r="A17" s="8" t="str">
        <f>IF('0) Signal List'!A17="","",'0) Signal List'!A17)</f>
        <v>A9</v>
      </c>
      <c r="B17" s="62" t="str">
        <f>IF('0) Signal List'!B17="","",'0) Signal List'!B17)</f>
        <v>WINDFARM Feeder 4 20 kV CB</v>
      </c>
      <c r="C17" s="23" t="str">
        <f>IF('0) Signal List'!C17="","",'0) Signal List'!C17)</f>
        <v/>
      </c>
      <c r="D17" s="23" t="str">
        <f>IF('0) Signal List'!D17="","",'0) Signal List'!D17)</f>
        <v>open</v>
      </c>
      <c r="E17" s="3" t="str">
        <f>IF('0) Signal List'!E17="","",'0) Signal List'!E17)</f>
        <v/>
      </c>
      <c r="F17" s="23" t="str">
        <f>IF('0) Signal List'!F17="","",'0) Signal List'!F17)</f>
        <v/>
      </c>
      <c r="G17" s="39" t="str">
        <f>IF('0) Signal List'!G17="","",'0) Signal List'!G17)</f>
        <v>WFPS</v>
      </c>
      <c r="H17" s="120" t="str">
        <f>IF('0) Signal List'!H17="","",'0) Signal List'!H17)</f>
        <v xml:space="preserve">N/A </v>
      </c>
      <c r="I17" s="55" t="s">
        <v>145</v>
      </c>
      <c r="J17" s="56"/>
      <c r="K17" s="56"/>
      <c r="L17" s="57"/>
    </row>
    <row r="18" spans="1:12" ht="14.25" customHeight="1" x14ac:dyDescent="0.25">
      <c r="A18" s="8" t="str">
        <f>IF('0) Signal List'!A18="","",'0) Signal List'!A18)</f>
        <v>A10</v>
      </c>
      <c r="B18" s="62" t="str">
        <f>IF('0) Signal List'!B18="","",'0) Signal List'!B18)</f>
        <v>WINDFARM Feeder 4 20 kV CB</v>
      </c>
      <c r="C18" s="23" t="str">
        <f>IF('0) Signal List'!C18="","",'0) Signal List'!C18)</f>
        <v/>
      </c>
      <c r="D18" s="23" t="str">
        <f>IF('0) Signal List'!D18="","",'0) Signal List'!D18)</f>
        <v>closed</v>
      </c>
      <c r="E18" s="3" t="str">
        <f>IF('0) Signal List'!E18="","",'0) Signal List'!E18)</f>
        <v/>
      </c>
      <c r="F18" s="23" t="str">
        <f>IF('0) Signal List'!F18="","",'0) Signal List'!F18)</f>
        <v/>
      </c>
      <c r="G18" s="39" t="str">
        <f>IF('0) Signal List'!G18="","",'0) Signal List'!G18)</f>
        <v>WFPS</v>
      </c>
      <c r="H18" s="120" t="str">
        <f>IF('0) Signal List'!H18="","",'0) Signal List'!H18)</f>
        <v xml:space="preserve">N/A </v>
      </c>
      <c r="I18" s="55" t="s">
        <v>145</v>
      </c>
      <c r="J18" s="56"/>
      <c r="K18" s="56"/>
      <c r="L18" s="57"/>
    </row>
    <row r="19" spans="1:12" ht="14.25" customHeight="1" x14ac:dyDescent="0.25">
      <c r="A19" s="8" t="str">
        <f>IF('0) Signal List'!A19="","",'0) Signal List'!A19)</f>
        <v>A11</v>
      </c>
      <c r="B19" s="62" t="str">
        <f>IF('0) Signal List'!B19="","",'0) Signal List'!B19)</f>
        <v>WINDFARM Feeder 5 20 kV CB</v>
      </c>
      <c r="C19" s="23" t="str">
        <f>IF('0) Signal List'!C19="","",'0) Signal List'!C19)</f>
        <v/>
      </c>
      <c r="D19" s="23" t="str">
        <f>IF('0) Signal List'!D19="","",'0) Signal List'!D19)</f>
        <v>open</v>
      </c>
      <c r="E19" s="3" t="str">
        <f>IF('0) Signal List'!E19="","",'0) Signal List'!E19)</f>
        <v/>
      </c>
      <c r="F19" s="23" t="str">
        <f>IF('0) Signal List'!F19="","",'0) Signal List'!F19)</f>
        <v/>
      </c>
      <c r="G19" s="39" t="str">
        <f>IF('0) Signal List'!G19="","",'0) Signal List'!G19)</f>
        <v>WFPS</v>
      </c>
      <c r="H19" s="120" t="str">
        <f>IF('0) Signal List'!H19="","",'0) Signal List'!H19)</f>
        <v xml:space="preserve">N/A </v>
      </c>
      <c r="I19" s="55" t="s">
        <v>145</v>
      </c>
      <c r="J19" s="56"/>
      <c r="K19" s="56"/>
      <c r="L19" s="57"/>
    </row>
    <row r="20" spans="1:12" ht="14.25" customHeight="1" x14ac:dyDescent="0.25">
      <c r="A20" s="8" t="str">
        <f>IF('0) Signal List'!A20="","",'0) Signal List'!A20)</f>
        <v>A12</v>
      </c>
      <c r="B20" s="62" t="str">
        <f>IF('0) Signal List'!B20="","",'0) Signal List'!B20)</f>
        <v>WINDFARM Feeder 5 20 kV CB</v>
      </c>
      <c r="C20" s="23" t="str">
        <f>IF('0) Signal List'!C20="","",'0) Signal List'!C20)</f>
        <v/>
      </c>
      <c r="D20" s="23" t="str">
        <f>IF('0) Signal List'!D20="","",'0) Signal List'!D20)</f>
        <v>closed</v>
      </c>
      <c r="E20" s="3" t="str">
        <f>IF('0) Signal List'!E20="","",'0) Signal List'!E20)</f>
        <v/>
      </c>
      <c r="F20" s="23" t="str">
        <f>IF('0) Signal List'!F20="","",'0) Signal List'!F20)</f>
        <v/>
      </c>
      <c r="G20" s="39" t="str">
        <f>IF('0) Signal List'!G20="","",'0) Signal List'!G20)</f>
        <v>WFPS</v>
      </c>
      <c r="H20" s="120" t="str">
        <f>IF('0) Signal List'!H20="","",'0) Signal List'!H20)</f>
        <v xml:space="preserve">N/A </v>
      </c>
      <c r="I20" s="55" t="s">
        <v>145</v>
      </c>
      <c r="J20" s="56"/>
      <c r="K20" s="56"/>
      <c r="L20" s="57"/>
    </row>
    <row r="21" spans="1:12" ht="14.25" customHeight="1" x14ac:dyDescent="0.25">
      <c r="A21" s="8" t="str">
        <f>IF('0) Signal List'!A21="","",'0) Signal List'!A21)</f>
        <v>A13</v>
      </c>
      <c r="B21" s="62" t="str">
        <f>IF('0) Signal List'!B21="","",'0) Signal List'!B21)</f>
        <v>TSO Dispatch Control Enable Switch</v>
      </c>
      <c r="C21" s="23" t="str">
        <f>IF('0) Signal List'!C21="","",'0) Signal List'!C21)</f>
        <v/>
      </c>
      <c r="D21" s="23" t="str">
        <f>IF('0) Signal List'!D21="","",'0) Signal List'!D21)</f>
        <v>off</v>
      </c>
      <c r="E21" s="3" t="str">
        <f>IF('0) Signal List'!E21="","",'0) Signal List'!E21)</f>
        <v/>
      </c>
      <c r="F21" s="23" t="str">
        <f>IF('0) Signal List'!F21="","",'0) Signal List'!F21)</f>
        <v/>
      </c>
      <c r="G21" s="39" t="str">
        <f>IF('0) Signal List'!G21="","",'0) Signal List'!G21)</f>
        <v>WFPS</v>
      </c>
      <c r="H21" s="120" t="str">
        <f>IF('0) Signal List'!H21="","",'0) Signal List'!H21)</f>
        <v>N/A</v>
      </c>
      <c r="I21" s="55" t="s">
        <v>145</v>
      </c>
      <c r="J21" s="56"/>
      <c r="K21" s="56"/>
      <c r="L21" s="57"/>
    </row>
    <row r="22" spans="1:12" ht="14.25" customHeight="1" x14ac:dyDescent="0.25">
      <c r="A22" s="8" t="str">
        <f>IF('0) Signal List'!A22="","",'0) Signal List'!A22)</f>
        <v>A14</v>
      </c>
      <c r="B22" s="62" t="str">
        <f>IF('0) Signal List'!B22="","",'0) Signal List'!B22)</f>
        <v>TSO Dispatch Control Enable Switch</v>
      </c>
      <c r="C22" s="23" t="str">
        <f>IF('0) Signal List'!C22="","",'0) Signal List'!C22)</f>
        <v/>
      </c>
      <c r="D22" s="23" t="str">
        <f>IF('0) Signal List'!D22="","",'0) Signal List'!D22)</f>
        <v>on</v>
      </c>
      <c r="E22" s="3" t="str">
        <f>IF('0) Signal List'!E22="","",'0) Signal List'!E22)</f>
        <v/>
      </c>
      <c r="F22" s="23" t="str">
        <f>IF('0) Signal List'!F22="","",'0) Signal List'!F22)</f>
        <v/>
      </c>
      <c r="G22" s="39" t="str">
        <f>IF('0) Signal List'!G22="","",'0) Signal List'!G22)</f>
        <v>WFPS</v>
      </c>
      <c r="H22" s="120" t="str">
        <f>IF('0) Signal List'!H22="","",'0) Signal List'!H22)</f>
        <v>N/A</v>
      </c>
      <c r="I22" s="55" t="s">
        <v>145</v>
      </c>
      <c r="J22" s="56"/>
      <c r="K22" s="56"/>
      <c r="L22" s="57"/>
    </row>
    <row r="23" spans="1:12" ht="14.25" customHeight="1" x14ac:dyDescent="0.25">
      <c r="A23" s="8" t="str">
        <f>IF('0) Signal List'!A23="","",'0) Signal List'!A23)</f>
        <v>A15</v>
      </c>
      <c r="B23" s="37" t="str">
        <f>IF('0) Signal List'!B23="","",'0) Signal List'!B23)</f>
        <v>Dispatch Fail Market Command Lamp - WFPS Panel</v>
      </c>
      <c r="C23" s="5" t="str">
        <f>IF('0) Signal List'!C23="","",'0) Signal List'!C23)</f>
        <v/>
      </c>
      <c r="D23" s="24" t="str">
        <f>IF('0) Signal List'!D23="","",'0) Signal List'!D23)</f>
        <v>off</v>
      </c>
      <c r="E23" s="25" t="str">
        <f>IF('0) Signal List'!E23="","",'0) Signal List'!E23)</f>
        <v/>
      </c>
      <c r="F23" s="23" t="str">
        <f>IF('0) Signal List'!F23="","",'0) Signal List'!F23)</f>
        <v/>
      </c>
      <c r="G23" s="39" t="str">
        <f>IF('0) Signal List'!G23="","",'0) Signal List'!G23)</f>
        <v>WFPS</v>
      </c>
      <c r="H23" s="120" t="str">
        <f>IF('0) Signal List'!H23="","",'0) Signal List'!H23)</f>
        <v>ESBN</v>
      </c>
      <c r="I23" s="55" t="s">
        <v>145</v>
      </c>
      <c r="J23" s="56"/>
      <c r="K23" s="56"/>
      <c r="L23" s="57"/>
    </row>
    <row r="24" spans="1:12" ht="14.25" customHeight="1" x14ac:dyDescent="0.25">
      <c r="A24" s="8" t="str">
        <f>IF('0) Signal List'!A24="","",'0) Signal List'!A24)</f>
        <v>A16</v>
      </c>
      <c r="B24" s="37" t="str">
        <f>IF('0) Signal List'!B24="","",'0) Signal List'!B24)</f>
        <v>Dispatch Fail Market Command Lamp - WFPS Panel</v>
      </c>
      <c r="C24" s="5" t="str">
        <f>IF('0) Signal List'!C24="","",'0) Signal List'!C24)</f>
        <v/>
      </c>
      <c r="D24" s="24" t="str">
        <f>IF('0) Signal List'!D24="","",'0) Signal List'!D24)</f>
        <v>on</v>
      </c>
      <c r="E24" s="25" t="str">
        <f>IF('0) Signal List'!E24="","",'0) Signal List'!E24)</f>
        <v/>
      </c>
      <c r="F24" s="23" t="str">
        <f>IF('0) Signal List'!F24="","",'0) Signal List'!F24)</f>
        <v/>
      </c>
      <c r="G24" s="39" t="str">
        <f>IF('0) Signal List'!G24="","",'0) Signal List'!G24)</f>
        <v>WFPS</v>
      </c>
      <c r="H24" s="120" t="str">
        <f>IF('0) Signal List'!H24="","",'0) Signal List'!H24)</f>
        <v>ESBN</v>
      </c>
      <c r="I24" s="55" t="s">
        <v>145</v>
      </c>
      <c r="J24" s="56"/>
      <c r="K24" s="56"/>
      <c r="L24" s="57"/>
    </row>
    <row r="25" spans="1:12" ht="14.25" customHeight="1" x14ac:dyDescent="0.25">
      <c r="A25" s="8" t="str">
        <f>IF('0) Signal List'!A25="","",'0) Signal List'!A25)</f>
        <v>A17</v>
      </c>
      <c r="B25" s="37" t="str">
        <f>IF('0) Signal List'!B25="","",'0) Signal List'!B25)</f>
        <v>Blue Alert Lamp - WFPS Panel</v>
      </c>
      <c r="C25" s="5" t="str">
        <f>IF('0) Signal List'!C25="","",'0) Signal List'!C25)</f>
        <v/>
      </c>
      <c r="D25" s="24" t="str">
        <f>IF('0) Signal List'!D25="","",'0) Signal List'!D25)</f>
        <v>off</v>
      </c>
      <c r="E25" s="25" t="str">
        <f>IF('0) Signal List'!E25="","",'0) Signal List'!E25)</f>
        <v/>
      </c>
      <c r="F25" s="23" t="str">
        <f>IF('0) Signal List'!F25="","",'0) Signal List'!F25)</f>
        <v/>
      </c>
      <c r="G25" s="39" t="str">
        <f>IF('0) Signal List'!G25="","",'0) Signal List'!G25)</f>
        <v>WFPS</v>
      </c>
      <c r="H25" s="120" t="str">
        <f>IF('0) Signal List'!H25="","",'0) Signal List'!H25)</f>
        <v>ESBN</v>
      </c>
      <c r="I25" s="55" t="s">
        <v>145</v>
      </c>
      <c r="J25" s="56"/>
      <c r="K25" s="56"/>
      <c r="L25" s="57"/>
    </row>
    <row r="26" spans="1:12" ht="14.25" customHeight="1" x14ac:dyDescent="0.25">
      <c r="A26" s="8" t="str">
        <f>IF('0) Signal List'!A26="","",'0) Signal List'!A26)</f>
        <v>A18</v>
      </c>
      <c r="B26" s="37" t="str">
        <f>IF('0) Signal List'!B26="","",'0) Signal List'!B26)</f>
        <v>Blue Alert Lamp - WFPS Panel</v>
      </c>
      <c r="C26" s="5" t="str">
        <f>IF('0) Signal List'!C26="","",'0) Signal List'!C26)</f>
        <v/>
      </c>
      <c r="D26" s="24" t="str">
        <f>IF('0) Signal List'!D26="","",'0) Signal List'!D26)</f>
        <v>on</v>
      </c>
      <c r="E26" s="25" t="str">
        <f>IF('0) Signal List'!E26="","",'0) Signal List'!E26)</f>
        <v/>
      </c>
      <c r="F26" s="23" t="str">
        <f>IF('0) Signal List'!F26="","",'0) Signal List'!F26)</f>
        <v/>
      </c>
      <c r="G26" s="39" t="str">
        <f>IF('0) Signal List'!G26="","",'0) Signal List'!G26)</f>
        <v>WFPS</v>
      </c>
      <c r="H26" s="120" t="str">
        <f>IF('0) Signal List'!H26="","",'0) Signal List'!H26)</f>
        <v>ESBN</v>
      </c>
      <c r="I26" s="55" t="s">
        <v>145</v>
      </c>
      <c r="J26" s="56"/>
      <c r="K26" s="56"/>
      <c r="L26" s="57"/>
    </row>
    <row r="27" spans="1:12" ht="14.25" customHeight="1" x14ac:dyDescent="0.25">
      <c r="A27" s="8" t="str">
        <f>IF('0) Signal List'!A27="","",'0) Signal List'!A27)</f>
        <v>A19</v>
      </c>
      <c r="B27" s="37" t="str">
        <f>IF('0) Signal List'!B27="","",'0) Signal List'!B27)</f>
        <v>ESB SCADA Remote Control Switch</v>
      </c>
      <c r="C27" s="5" t="str">
        <f>IF('0) Signal List'!C27="","",'0) Signal List'!C27)</f>
        <v/>
      </c>
      <c r="D27" s="24" t="str">
        <f>IF('0) Signal List'!D27="","",'0) Signal List'!D27)</f>
        <v>off</v>
      </c>
      <c r="E27" s="25" t="str">
        <f>IF('0) Signal List'!E27="","",'0) Signal List'!E27)</f>
        <v/>
      </c>
      <c r="F27" s="23" t="str">
        <f>IF('0) Signal List'!F27="","",'0) Signal List'!F27)</f>
        <v/>
      </c>
      <c r="G27" s="39" t="str">
        <f>IF('0) Signal List'!G27="","",'0) Signal List'!G27)</f>
        <v>ESBN</v>
      </c>
      <c r="H27" s="120" t="str">
        <f>IF('0) Signal List'!H27="","",'0) Signal List'!H27)</f>
        <v>ESBN</v>
      </c>
      <c r="I27" s="55" t="s">
        <v>145</v>
      </c>
      <c r="J27" s="56"/>
      <c r="K27" s="56"/>
      <c r="L27" s="57"/>
    </row>
    <row r="28" spans="1:12" ht="14.25" customHeight="1" x14ac:dyDescent="0.25">
      <c r="A28" s="8" t="str">
        <f>IF('0) Signal List'!A28="","",'0) Signal List'!A28)</f>
        <v>A20</v>
      </c>
      <c r="B28" s="37" t="str">
        <f>IF('0) Signal List'!B28="","",'0) Signal List'!B28)</f>
        <v>ESB SCADA Remote Control Switch</v>
      </c>
      <c r="C28" s="5" t="str">
        <f>IF('0) Signal List'!C28="","",'0) Signal List'!C28)</f>
        <v/>
      </c>
      <c r="D28" s="24" t="str">
        <f>IF('0) Signal List'!D28="","",'0) Signal List'!D28)</f>
        <v>on</v>
      </c>
      <c r="E28" s="25" t="str">
        <f>IF('0) Signal List'!E28="","",'0) Signal List'!E28)</f>
        <v/>
      </c>
      <c r="F28" s="23" t="str">
        <f>IF('0) Signal List'!F28="","",'0) Signal List'!F28)</f>
        <v/>
      </c>
      <c r="G28" s="39" t="str">
        <f>IF('0) Signal List'!G28="","",'0) Signal List'!G28)</f>
        <v>ESBN</v>
      </c>
      <c r="H28" s="120" t="str">
        <f>IF('0) Signal List'!H28="","",'0) Signal List'!H28)</f>
        <v>ESBN</v>
      </c>
      <c r="I28" s="55" t="s">
        <v>145</v>
      </c>
      <c r="J28" s="56"/>
      <c r="K28" s="56"/>
      <c r="L28" s="57"/>
    </row>
    <row r="29" spans="1:12" ht="14.25" customHeight="1" x14ac:dyDescent="0.25">
      <c r="A29" s="8" t="str">
        <f>IF('0) Signal List'!A29="","",'0) Signal List'!A29)</f>
        <v>A21</v>
      </c>
      <c r="B29" s="23" t="str">
        <f>IF('0) Signal List'!B29="","",'0) Signal List'!B29)</f>
        <v>Reactive Device &gt;5 Mvar 1</v>
      </c>
      <c r="C29" s="23" t="str">
        <f>IF('0) Signal List'!C29="","",'0) Signal List'!C29)</f>
        <v/>
      </c>
      <c r="D29" s="23" t="str">
        <f>IF('0) Signal List'!D29="","",'0) Signal List'!D29)</f>
        <v>off</v>
      </c>
      <c r="E29" s="3" t="str">
        <f>IF('0) Signal List'!E29="","",'0) Signal List'!E29)</f>
        <v/>
      </c>
      <c r="F29" s="23" t="str">
        <f>IF('0) Signal List'!F29="","",'0) Signal List'!F29)</f>
        <v/>
      </c>
      <c r="G29" s="39" t="str">
        <f>IF('0) Signal List'!G29="","",'0) Signal List'!G29)</f>
        <v>WFPS</v>
      </c>
      <c r="H29" s="120" t="str">
        <f>IF('0) Signal List'!H29="","",'0) Signal List'!H29)</f>
        <v xml:space="preserve">N/A </v>
      </c>
      <c r="I29" s="55" t="s">
        <v>145</v>
      </c>
      <c r="J29" s="56"/>
      <c r="K29" s="56"/>
      <c r="L29" s="57"/>
    </row>
    <row r="30" spans="1:12" ht="14.25" customHeight="1" x14ac:dyDescent="0.25">
      <c r="A30" s="8" t="str">
        <f>IF('0) Signal List'!A30="","",'0) Signal List'!A30)</f>
        <v>A22</v>
      </c>
      <c r="B30" s="23" t="str">
        <f>IF('0) Signal List'!B30="","",'0) Signal List'!B30)</f>
        <v>Reactive Device &gt;5 Mvar 1</v>
      </c>
      <c r="C30" s="23" t="str">
        <f>IF('0) Signal List'!C30="","",'0) Signal List'!C30)</f>
        <v/>
      </c>
      <c r="D30" s="23" t="str">
        <f>IF('0) Signal List'!D30="","",'0) Signal List'!D30)</f>
        <v>on</v>
      </c>
      <c r="E30" s="3" t="str">
        <f>IF('0) Signal List'!E30="","",'0) Signal List'!E30)</f>
        <v/>
      </c>
      <c r="F30" s="23" t="str">
        <f>IF('0) Signal List'!F30="","",'0) Signal List'!F30)</f>
        <v/>
      </c>
      <c r="G30" s="39" t="str">
        <f>IF('0) Signal List'!G30="","",'0) Signal List'!G30)</f>
        <v>WFPS</v>
      </c>
      <c r="H30" s="120" t="str">
        <f>IF('0) Signal List'!H30="","",'0) Signal List'!H30)</f>
        <v xml:space="preserve">N/A </v>
      </c>
      <c r="I30" s="55" t="s">
        <v>145</v>
      </c>
      <c r="J30" s="56"/>
      <c r="K30" s="56"/>
      <c r="L30" s="57"/>
    </row>
    <row r="31" spans="1:12" ht="14.25" customHeight="1" x14ac:dyDescent="0.25">
      <c r="A31" s="8" t="str">
        <f>IF('0) Signal List'!A31="","",'0) Signal List'!A31)</f>
        <v/>
      </c>
      <c r="B31" s="23" t="str">
        <f>IF('0) Signal List'!B31="","",'0) Signal List'!B31)</f>
        <v/>
      </c>
      <c r="C31" s="23" t="str">
        <f>IF('0) Signal List'!C31="","",'0) Signal List'!C31)</f>
        <v/>
      </c>
      <c r="D31" s="23" t="str">
        <f>IF('0) Signal List'!D31="","",'0) Signal List'!D31)</f>
        <v/>
      </c>
      <c r="E31" s="3" t="str">
        <f>IF('0) Signal List'!E31="","",'0) Signal List'!E31)</f>
        <v/>
      </c>
      <c r="F31" s="23" t="str">
        <f>IF('0) Signal List'!F31="","",'0) Signal List'!F31)</f>
        <v/>
      </c>
      <c r="G31" s="39" t="str">
        <f>IF('0) Signal List'!G31="","",'0) Signal List'!G31)</f>
        <v/>
      </c>
      <c r="H31" s="120" t="str">
        <f>IF('0) Signal List'!H31="","",'0) Signal List'!H31)</f>
        <v/>
      </c>
      <c r="I31" s="122"/>
      <c r="J31" s="123"/>
      <c r="K31" s="123"/>
      <c r="L31" s="124"/>
    </row>
    <row r="32" spans="1:12" ht="14.25" customHeight="1" x14ac:dyDescent="0.25">
      <c r="A32" s="8" t="str">
        <f>IF('0) Signal List'!A32="","",'0) Signal List'!A32)</f>
        <v/>
      </c>
      <c r="B32" s="303" t="str">
        <f>IF('0) Signal List'!B32="","",'0) Signal List'!B32)</f>
        <v>Digital Input Signals from WTG  System to EirGrid</v>
      </c>
      <c r="C32" s="23" t="str">
        <f>IF('0) Signal List'!C32="","",'0) Signal List'!C32)</f>
        <v/>
      </c>
      <c r="D32" s="23" t="str">
        <f>IF('0) Signal List'!D32="","",'0) Signal List'!D32)</f>
        <v/>
      </c>
      <c r="E32" s="3" t="str">
        <f>IF('0) Signal List'!E32="","",'0) Signal List'!E32)</f>
        <v/>
      </c>
      <c r="F32" s="23" t="str">
        <f>IF('0) Signal List'!F32="","",'0) Signal List'!F32)</f>
        <v/>
      </c>
      <c r="G32" s="39" t="str">
        <f>IF('0) Signal List'!G32="","",'0) Signal List'!G32)</f>
        <v/>
      </c>
      <c r="H32" s="120" t="str">
        <f>IF('0) Signal List'!H32="","",'0) Signal List'!H32)</f>
        <v/>
      </c>
      <c r="I32" s="122"/>
      <c r="J32" s="123"/>
      <c r="K32" s="123"/>
      <c r="L32" s="124"/>
    </row>
    <row r="33" spans="1:12" ht="14.25" customHeight="1" x14ac:dyDescent="0.25">
      <c r="A33" s="8" t="str">
        <f>IF('0) Signal List'!A33="","",'0) Signal List'!A33)</f>
        <v>B1</v>
      </c>
      <c r="B33" s="23" t="str">
        <f>IF('0) Signal List'!B33="","",'0) Signal List'!B33)</f>
        <v>Active Power Control facility status (feedback)</v>
      </c>
      <c r="C33" s="23" t="str">
        <f>IF('0) Signal List'!C33="","",'0) Signal List'!C33)</f>
        <v/>
      </c>
      <c r="D33" s="23" t="str">
        <f>IF('0) Signal List'!D33="","",'0) Signal List'!D33)</f>
        <v>off</v>
      </c>
      <c r="E33" s="3" t="str">
        <f>IF('0) Signal List'!E33="","",'0) Signal List'!E33)</f>
        <v/>
      </c>
      <c r="F33" s="23" t="str">
        <f>IF('0) Signal List'!F33="","",'0) Signal List'!F33)</f>
        <v/>
      </c>
      <c r="G33" s="39" t="str">
        <f>IF('0) Signal List'!G33="","",'0) Signal List'!G33)</f>
        <v>WFPS</v>
      </c>
      <c r="H33" s="120" t="str">
        <f>IF('0) Signal List'!H33="","",'0) Signal List'!H33)</f>
        <v xml:space="preserve">N/A </v>
      </c>
      <c r="I33" s="55" t="s">
        <v>145</v>
      </c>
      <c r="J33" s="56"/>
      <c r="K33" s="56"/>
      <c r="L33" s="57"/>
    </row>
    <row r="34" spans="1:12" ht="14.25" customHeight="1" x14ac:dyDescent="0.25">
      <c r="A34" s="8" t="str">
        <f>IF('0) Signal List'!A34="","",'0) Signal List'!A34)</f>
        <v>B2</v>
      </c>
      <c r="B34" s="23" t="str">
        <f>IF('0) Signal List'!B34="","",'0) Signal List'!B34)</f>
        <v>Active Power Control facility status (feedback)</v>
      </c>
      <c r="C34" s="23" t="str">
        <f>IF('0) Signal List'!C34="","",'0) Signal List'!C34)</f>
        <v/>
      </c>
      <c r="D34" s="23" t="str">
        <f>IF('0) Signal List'!D34="","",'0) Signal List'!D34)</f>
        <v>on</v>
      </c>
      <c r="E34" s="3" t="str">
        <f>IF('0) Signal List'!E34="","",'0) Signal List'!E34)</f>
        <v/>
      </c>
      <c r="F34" s="23" t="str">
        <f>IF('0) Signal List'!F34="","",'0) Signal List'!F34)</f>
        <v/>
      </c>
      <c r="G34" s="39" t="str">
        <f>IF('0) Signal List'!G34="","",'0) Signal List'!G34)</f>
        <v>WFPS</v>
      </c>
      <c r="H34" s="120" t="str">
        <f>IF('0) Signal List'!H34="","",'0) Signal List'!H34)</f>
        <v xml:space="preserve">N/A </v>
      </c>
      <c r="I34" s="55" t="s">
        <v>145</v>
      </c>
      <c r="J34" s="56"/>
      <c r="K34" s="56"/>
      <c r="L34" s="57"/>
    </row>
    <row r="35" spans="1:12" ht="14.25" customHeight="1" x14ac:dyDescent="0.25">
      <c r="A35" s="8" t="str">
        <f>IF('0) Signal List'!A35="","",'0) Signal List'!A35)</f>
        <v>B3</v>
      </c>
      <c r="B35" s="23" t="str">
        <f>IF('0) Signal List'!B35="","",'0) Signal List'!B35)</f>
        <v>Frequency Response System Mode Status (feedback)</v>
      </c>
      <c r="C35" s="23" t="str">
        <f>IF('0) Signal List'!C35="","",'0) Signal List'!C35)</f>
        <v/>
      </c>
      <c r="D35" s="23" t="str">
        <f>IF('0) Signal List'!D35="","",'0) Signal List'!D35)</f>
        <v>off</v>
      </c>
      <c r="E35" s="3" t="str">
        <f>IF('0) Signal List'!E35="","",'0) Signal List'!E35)</f>
        <v/>
      </c>
      <c r="F35" s="23" t="str">
        <f>IF('0) Signal List'!F35="","",'0) Signal List'!F35)</f>
        <v/>
      </c>
      <c r="G35" s="39" t="str">
        <f>IF('0) Signal List'!G35="","",'0) Signal List'!G35)</f>
        <v>WFPS</v>
      </c>
      <c r="H35" s="39" t="str">
        <f>IF('0) Signal List'!H35="","",'0) Signal List'!H35)</f>
        <v xml:space="preserve">N/A </v>
      </c>
      <c r="I35" s="55" t="s">
        <v>145</v>
      </c>
      <c r="J35" s="56"/>
      <c r="K35" s="56"/>
      <c r="L35" s="57"/>
    </row>
    <row r="36" spans="1:12" ht="14.25" customHeight="1" x14ac:dyDescent="0.25">
      <c r="A36" s="8" t="str">
        <f>IF('0) Signal List'!A36="","",'0) Signal List'!A36)</f>
        <v>B4</v>
      </c>
      <c r="B36" s="23" t="str">
        <f>IF('0) Signal List'!B36="","",'0) Signal List'!B36)</f>
        <v>Frequency Response System Mode Status (feedback)</v>
      </c>
      <c r="C36" s="23" t="str">
        <f>IF('0) Signal List'!C36="","",'0) Signal List'!C36)</f>
        <v/>
      </c>
      <c r="D36" s="23" t="str">
        <f>IF('0) Signal List'!D36="","",'0) Signal List'!D36)</f>
        <v>on</v>
      </c>
      <c r="E36" s="3" t="str">
        <f>IF('0) Signal List'!E36="","",'0) Signal List'!E36)</f>
        <v/>
      </c>
      <c r="F36" s="23" t="str">
        <f>IF('0) Signal List'!F36="","",'0) Signal List'!F36)</f>
        <v/>
      </c>
      <c r="G36" s="39" t="str">
        <f>IF('0) Signal List'!G36="","",'0) Signal List'!G36)</f>
        <v>WFPS</v>
      </c>
      <c r="H36" s="39" t="str">
        <f>IF('0) Signal List'!H36="","",'0) Signal List'!H36)</f>
        <v xml:space="preserve">N/A </v>
      </c>
      <c r="I36" s="55" t="s">
        <v>145</v>
      </c>
      <c r="J36" s="56"/>
      <c r="K36" s="56"/>
      <c r="L36" s="57"/>
    </row>
    <row r="37" spans="1:12" ht="14.25" customHeight="1" x14ac:dyDescent="0.25">
      <c r="A37" s="8" t="str">
        <f>IF('0) Signal List'!A37="","",'0) Signal List'!A37)</f>
        <v>B5</v>
      </c>
      <c r="B37" s="23" t="str">
        <f>IF('0) Signal List'!B37="","",'0) Signal List'!B37)</f>
        <v>Frequency Response Curve (feedback)</v>
      </c>
      <c r="C37" s="5" t="str">
        <f>IF('0) Signal List'!C37="","",'0) Signal List'!C37)</f>
        <v/>
      </c>
      <c r="D37" s="24" t="str">
        <f>IF('0) Signal List'!D37="","",'0) Signal List'!D37)</f>
        <v>Curve 1</v>
      </c>
      <c r="E37" s="25" t="str">
        <f>IF('0) Signal List'!E37="","",'0) Signal List'!E37)</f>
        <v/>
      </c>
      <c r="F37" s="23" t="str">
        <f>IF('0) Signal List'!F37="","",'0) Signal List'!F37)</f>
        <v/>
      </c>
      <c r="G37" s="39" t="str">
        <f>IF('0) Signal List'!G37="","",'0) Signal List'!G37)</f>
        <v>WFPS</v>
      </c>
      <c r="H37" s="39" t="str">
        <f>IF('0) Signal List'!H37="","",'0) Signal List'!H37)</f>
        <v xml:space="preserve">N/A </v>
      </c>
      <c r="I37" s="55" t="s">
        <v>145</v>
      </c>
      <c r="J37" s="56"/>
      <c r="K37" s="56"/>
      <c r="L37" s="57"/>
    </row>
    <row r="38" spans="1:12" ht="14.25" customHeight="1" x14ac:dyDescent="0.25">
      <c r="A38" s="8" t="str">
        <f>IF('0) Signal List'!A38="","",'0) Signal List'!A38)</f>
        <v>B6</v>
      </c>
      <c r="B38" s="62" t="str">
        <f>IF('0) Signal List'!B38="","",'0) Signal List'!B38)</f>
        <v>Frequency Response Curve (feedback)</v>
      </c>
      <c r="C38" s="23" t="str">
        <f>IF('0) Signal List'!C38="","",'0) Signal List'!C38)</f>
        <v/>
      </c>
      <c r="D38" s="23" t="str">
        <f>IF('0) Signal List'!D38="","",'0) Signal List'!D38)</f>
        <v>Curve 2</v>
      </c>
      <c r="E38" s="3" t="str">
        <f>IF('0) Signal List'!E38="","",'0) Signal List'!E38)</f>
        <v/>
      </c>
      <c r="F38" s="23" t="str">
        <f>IF('0) Signal List'!F38="","",'0) Signal List'!F38)</f>
        <v/>
      </c>
      <c r="G38" s="39" t="str">
        <f>IF('0) Signal List'!G38="","",'0) Signal List'!G38)</f>
        <v>WFPS</v>
      </c>
      <c r="H38" s="39" t="str">
        <f>IF('0) Signal List'!H38="","",'0) Signal List'!H38)</f>
        <v xml:space="preserve">N/A </v>
      </c>
      <c r="I38" s="55" t="s">
        <v>145</v>
      </c>
      <c r="J38" s="56"/>
      <c r="K38" s="56"/>
      <c r="L38" s="57"/>
    </row>
    <row r="39" spans="1:12" ht="14.25" customHeight="1" x14ac:dyDescent="0.25">
      <c r="A39" s="8" t="str">
        <f>IF('0) Signal List'!A39="","",'0) Signal List'!A39)</f>
        <v>B7</v>
      </c>
      <c r="B39" s="36" t="str">
        <f>IF('0) Signal List'!B39="","",'0) Signal List'!B39)</f>
        <v>AVR (kV) Control facility status (feedback)</v>
      </c>
      <c r="C39" s="23" t="str">
        <f>IF('0) Signal List'!C39="","",'0) Signal List'!C39)</f>
        <v/>
      </c>
      <c r="D39" s="23" t="str">
        <f>IF('0) Signal List'!D39="","",'0) Signal List'!D39)</f>
        <v>off</v>
      </c>
      <c r="E39" s="3" t="str">
        <f>IF('0) Signal List'!E39="","",'0) Signal List'!E39)</f>
        <v/>
      </c>
      <c r="F39" s="23" t="str">
        <f>IF('0) Signal List'!F39="","",'0) Signal List'!F39)</f>
        <v/>
      </c>
      <c r="G39" s="39" t="str">
        <f>IF('0) Signal List'!G39="","",'0) Signal List'!G39)</f>
        <v>WFPS</v>
      </c>
      <c r="H39" s="39" t="str">
        <f>IF('0) Signal List'!H39="","",'0) Signal List'!H39)</f>
        <v xml:space="preserve">N/A </v>
      </c>
      <c r="I39" s="55" t="s">
        <v>145</v>
      </c>
      <c r="J39" s="56"/>
      <c r="K39" s="56"/>
      <c r="L39" s="57"/>
    </row>
    <row r="40" spans="1:12" ht="14.25" customHeight="1" x14ac:dyDescent="0.25">
      <c r="A40" s="8" t="str">
        <f>IF('0) Signal List'!A40="","",'0) Signal List'!A40)</f>
        <v>B8</v>
      </c>
      <c r="B40" s="36" t="str">
        <f>IF('0) Signal List'!B40="","",'0) Signal List'!B40)</f>
        <v>AVR (kV) Control facility status (feedback)</v>
      </c>
      <c r="C40" s="23" t="str">
        <f>IF('0) Signal List'!C40="","",'0) Signal List'!C40)</f>
        <v/>
      </c>
      <c r="D40" s="23" t="str">
        <f>IF('0) Signal List'!D40="","",'0) Signal List'!D40)</f>
        <v>on</v>
      </c>
      <c r="E40" s="3" t="str">
        <f>IF('0) Signal List'!E40="","",'0) Signal List'!E40)</f>
        <v/>
      </c>
      <c r="F40" s="23" t="str">
        <f>IF('0) Signal List'!F40="","",'0) Signal List'!F40)</f>
        <v/>
      </c>
      <c r="G40" s="39" t="str">
        <f>IF('0) Signal List'!G40="","",'0) Signal List'!G40)</f>
        <v>WFPS</v>
      </c>
      <c r="H40" s="39" t="str">
        <f>IF('0) Signal List'!H40="","",'0) Signal List'!H40)</f>
        <v xml:space="preserve">N/A </v>
      </c>
      <c r="I40" s="55" t="s">
        <v>145</v>
      </c>
      <c r="J40" s="56"/>
      <c r="K40" s="56"/>
      <c r="L40" s="57"/>
    </row>
    <row r="41" spans="1:12" ht="14.25" customHeight="1" x14ac:dyDescent="0.25">
      <c r="A41" s="8" t="str">
        <f>IF('0) Signal List'!A41="","",'0) Signal List'!A41)</f>
        <v>B9</v>
      </c>
      <c r="B41" s="62" t="str">
        <f>IF('0) Signal List'!B41="","",'0) Signal List'!B41)</f>
        <v>Q (Mvar) Control facility status (feedback)</v>
      </c>
      <c r="C41" s="23" t="str">
        <f>IF('0) Signal List'!C41="","",'0) Signal List'!C41)</f>
        <v/>
      </c>
      <c r="D41" s="23" t="str">
        <f>IF('0) Signal List'!D41="","",'0) Signal List'!D41)</f>
        <v>off</v>
      </c>
      <c r="E41" s="3" t="str">
        <f>IF('0) Signal List'!E41="","",'0) Signal List'!E41)</f>
        <v/>
      </c>
      <c r="F41" s="23" t="str">
        <f>IF('0) Signal List'!F41="","",'0) Signal List'!F41)</f>
        <v/>
      </c>
      <c r="G41" s="39" t="str">
        <f>IF('0) Signal List'!G41="","",'0) Signal List'!G41)</f>
        <v>WFPS</v>
      </c>
      <c r="H41" s="39" t="str">
        <f>IF('0) Signal List'!H41="","",'0) Signal List'!H41)</f>
        <v xml:space="preserve">N/A </v>
      </c>
      <c r="I41" s="55" t="s">
        <v>145</v>
      </c>
      <c r="J41" s="56"/>
      <c r="K41" s="56"/>
      <c r="L41" s="57"/>
    </row>
    <row r="42" spans="1:12" ht="14.25" customHeight="1" x14ac:dyDescent="0.25">
      <c r="A42" s="8" t="str">
        <f>IF('0) Signal List'!A42="","",'0) Signal List'!A42)</f>
        <v>B10</v>
      </c>
      <c r="B42" s="62" t="str">
        <f>IF('0) Signal List'!B42="","",'0) Signal List'!B42)</f>
        <v>Q (Mvar) Control facility status (feedback)</v>
      </c>
      <c r="C42" s="23" t="str">
        <f>IF('0) Signal List'!C42="","",'0) Signal List'!C42)</f>
        <v/>
      </c>
      <c r="D42" s="23" t="str">
        <f>IF('0) Signal List'!D42="","",'0) Signal List'!D42)</f>
        <v>on</v>
      </c>
      <c r="E42" s="3" t="str">
        <f>IF('0) Signal List'!E42="","",'0) Signal List'!E42)</f>
        <v/>
      </c>
      <c r="F42" s="23" t="str">
        <f>IF('0) Signal List'!F42="","",'0) Signal List'!F42)</f>
        <v/>
      </c>
      <c r="G42" s="39" t="str">
        <f>IF('0) Signal List'!G42="","",'0) Signal List'!G42)</f>
        <v>WFPS</v>
      </c>
      <c r="H42" s="39" t="str">
        <f>IF('0) Signal List'!H42="","",'0) Signal List'!H42)</f>
        <v xml:space="preserve">N/A </v>
      </c>
      <c r="I42" s="55" t="s">
        <v>145</v>
      </c>
      <c r="J42" s="56"/>
      <c r="K42" s="56"/>
      <c r="L42" s="57"/>
    </row>
    <row r="43" spans="1:12" ht="14.25" customHeight="1" x14ac:dyDescent="0.25">
      <c r="A43" s="8" t="str">
        <f>IF('0) Signal List'!A43="","",'0) Signal List'!A43)</f>
        <v>B11</v>
      </c>
      <c r="B43" s="62" t="str">
        <f>IF('0) Signal List'!B43="","",'0) Signal List'!B43)</f>
        <v>Power Factor (PF) Control facility status (feedback)</v>
      </c>
      <c r="C43" s="23" t="str">
        <f>IF('0) Signal List'!C43="","",'0) Signal List'!C43)</f>
        <v/>
      </c>
      <c r="D43" s="23" t="str">
        <f>IF('0) Signal List'!D43="","",'0) Signal List'!D43)</f>
        <v>off</v>
      </c>
      <c r="E43" s="3" t="str">
        <f>IF('0) Signal List'!E43="","",'0) Signal List'!E43)</f>
        <v/>
      </c>
      <c r="F43" s="23" t="str">
        <f>IF('0) Signal List'!F43="","",'0) Signal List'!F43)</f>
        <v/>
      </c>
      <c r="G43" s="39" t="str">
        <f>IF('0) Signal List'!G43="","",'0) Signal List'!G43)</f>
        <v>WFPS</v>
      </c>
      <c r="H43" s="120" t="str">
        <f>IF('0) Signal List'!H43="","",'0) Signal List'!H43)</f>
        <v xml:space="preserve">N/A </v>
      </c>
      <c r="I43" s="55" t="s">
        <v>145</v>
      </c>
      <c r="J43" s="56"/>
      <c r="K43" s="56"/>
      <c r="L43" s="57"/>
    </row>
    <row r="44" spans="1:12" ht="14.25" customHeight="1" x14ac:dyDescent="0.25">
      <c r="A44" s="8" t="str">
        <f>IF('0) Signal List'!A44="","",'0) Signal List'!A44)</f>
        <v>B12</v>
      </c>
      <c r="B44" s="62" t="str">
        <f>IF('0) Signal List'!B44="","",'0) Signal List'!B44)</f>
        <v>Power Factor (PF) Control facility status (feedback)</v>
      </c>
      <c r="C44" s="23" t="str">
        <f>IF('0) Signal List'!C44="","",'0) Signal List'!C44)</f>
        <v/>
      </c>
      <c r="D44" s="23" t="str">
        <f>IF('0) Signal List'!D44="","",'0) Signal List'!D44)</f>
        <v>on</v>
      </c>
      <c r="E44" s="3" t="str">
        <f>IF('0) Signal List'!E44="","",'0) Signal List'!E44)</f>
        <v/>
      </c>
      <c r="F44" s="23" t="str">
        <f>IF('0) Signal List'!F44="","",'0) Signal List'!F44)</f>
        <v/>
      </c>
      <c r="G44" s="39" t="str">
        <f>IF('0) Signal List'!G44="","",'0) Signal List'!G44)</f>
        <v>WFPS</v>
      </c>
      <c r="H44" s="120" t="str">
        <f>IF('0) Signal List'!H44="","",'0) Signal List'!H44)</f>
        <v xml:space="preserve">N/A </v>
      </c>
      <c r="I44" s="55" t="s">
        <v>145</v>
      </c>
      <c r="J44" s="56"/>
      <c r="K44" s="56"/>
      <c r="L44" s="57"/>
    </row>
    <row r="45" spans="1:12" ht="14.25" customHeight="1" x14ac:dyDescent="0.25">
      <c r="A45" s="614" t="str">
        <f>IF('0) Signal List'!A45="","",'0) Signal List'!A45)</f>
        <v>B13</v>
      </c>
      <c r="B45" s="62" t="str">
        <f>IF('0) Signal List'!B45="","",'0) Signal List'!B45)</f>
        <v>Emulated Inertia Status (Feedback)</v>
      </c>
      <c r="C45" s="62" t="str">
        <f>IF('0) Signal List'!C45="","",'0) Signal List'!C45)</f>
        <v/>
      </c>
      <c r="D45" s="62" t="str">
        <f>IF('0) Signal List'!D45="","",'0) Signal List'!D45)</f>
        <v>off</v>
      </c>
      <c r="E45" s="64" t="str">
        <f>IF('0) Signal List'!E45="","",'0) Signal List'!E45)</f>
        <v/>
      </c>
      <c r="F45" s="62" t="str">
        <f>IF('0) Signal List'!F45="","",'0) Signal List'!F45)</f>
        <v/>
      </c>
      <c r="G45" s="63" t="str">
        <f>IF('0) Signal List'!G45="","",'0) Signal List'!G45)</f>
        <v>WFPS</v>
      </c>
      <c r="H45" s="615" t="str">
        <f>IF('0) Signal List'!H45="","",'0) Signal List'!H45)</f>
        <v>ESBN</v>
      </c>
      <c r="I45" s="55" t="s">
        <v>145</v>
      </c>
      <c r="J45" s="56"/>
      <c r="K45" s="56"/>
      <c r="L45" s="57"/>
    </row>
    <row r="46" spans="1:12" ht="14.25" customHeight="1" x14ac:dyDescent="0.25">
      <c r="A46" s="614" t="str">
        <f>IF('0) Signal List'!A46="","",'0) Signal List'!A46)</f>
        <v>B14</v>
      </c>
      <c r="B46" s="62" t="str">
        <f>IF('0) Signal List'!B46="","",'0) Signal List'!B46)</f>
        <v>Emulated Inertia Status (Feedback)</v>
      </c>
      <c r="C46" s="62" t="str">
        <f>IF('0) Signal List'!C46="","",'0) Signal List'!C46)</f>
        <v/>
      </c>
      <c r="D46" s="62" t="str">
        <f>IF('0) Signal List'!D46="","",'0) Signal List'!D46)</f>
        <v>on</v>
      </c>
      <c r="E46" s="64" t="str">
        <f>IF('0) Signal List'!E46="","",'0) Signal List'!E46)</f>
        <v/>
      </c>
      <c r="F46" s="62" t="str">
        <f>IF('0) Signal List'!F46="","",'0) Signal List'!F46)</f>
        <v/>
      </c>
      <c r="G46" s="63" t="str">
        <f>IF('0) Signal List'!G46="","",'0) Signal List'!G46)</f>
        <v>WFPS</v>
      </c>
      <c r="H46" s="615" t="str">
        <f>IF('0) Signal List'!H46="","",'0) Signal List'!H46)</f>
        <v>ESBN</v>
      </c>
      <c r="I46" s="55" t="s">
        <v>145</v>
      </c>
      <c r="J46" s="56"/>
      <c r="K46" s="56"/>
      <c r="L46" s="57"/>
    </row>
    <row r="47" spans="1:12" ht="14.25" customHeight="1" x14ac:dyDescent="0.25">
      <c r="A47" s="8" t="str">
        <f>IF('0) Signal List'!A47="","",'0) Signal List'!A47)</f>
        <v/>
      </c>
      <c r="B47" s="23" t="str">
        <f>IF('0) Signal List'!B47="","",'0) Signal List'!B47)</f>
        <v/>
      </c>
      <c r="C47" s="23" t="str">
        <f>IF('0) Signal List'!C47="","",'0) Signal List'!C47)</f>
        <v/>
      </c>
      <c r="D47" s="23" t="str">
        <f>IF('0) Signal List'!D47="","",'0) Signal List'!D47)</f>
        <v/>
      </c>
      <c r="E47" s="3" t="str">
        <f>IF('0) Signal List'!E47="","",'0) Signal List'!E47)</f>
        <v/>
      </c>
      <c r="F47" s="23" t="str">
        <f>IF('0) Signal List'!F47="","",'0) Signal List'!F47)</f>
        <v/>
      </c>
      <c r="G47" s="21" t="str">
        <f>IF('0) Signal List'!G47="","",'0) Signal List'!G47)</f>
        <v/>
      </c>
      <c r="H47" s="119" t="str">
        <f>IF('0) Signal List'!H47="","",'0) Signal List'!H47)</f>
        <v/>
      </c>
      <c r="I47" s="122"/>
      <c r="J47" s="123"/>
      <c r="K47" s="123"/>
      <c r="L47" s="124"/>
    </row>
    <row r="48" spans="1:12" ht="14.25" customHeight="1" x14ac:dyDescent="0.25">
      <c r="A48" s="8" t="str">
        <f>IF('0) Signal List'!A48="","",'0) Signal List'!A48)</f>
        <v/>
      </c>
      <c r="B48" s="804" t="str">
        <f>IF('0) Signal List'!B48="","",'0) Signal List'!B48)</f>
        <v>Recommended cable 15-pair, 15 x 2 x 0.6sqmm, Twisted-Pair (TP), stranded</v>
      </c>
      <c r="C48" s="797"/>
      <c r="D48" s="797"/>
      <c r="E48" s="797"/>
      <c r="F48" s="761"/>
      <c r="G48" s="21" t="str">
        <f>IF('0) Signal List'!G48="","",'0) Signal List'!G48)</f>
        <v/>
      </c>
      <c r="H48" s="119" t="str">
        <f>IF('0) Signal List'!H48="","",'0) Signal List'!H48)</f>
        <v/>
      </c>
      <c r="I48" s="122"/>
      <c r="J48" s="123"/>
      <c r="K48" s="123"/>
      <c r="L48" s="124"/>
    </row>
    <row r="49" spans="1:12" ht="14.25" customHeight="1" x14ac:dyDescent="0.25">
      <c r="A49" s="8" t="str">
        <f>IF('0) Signal List'!A49="","",'0) Signal List'!A49)</f>
        <v/>
      </c>
      <c r="B49" s="23" t="str">
        <f>IF('0) Signal List'!B49="","",'0) Signal List'!B49)</f>
        <v/>
      </c>
      <c r="C49" s="23" t="str">
        <f>IF('0) Signal List'!C49="","",'0) Signal List'!C49)</f>
        <v/>
      </c>
      <c r="D49" s="23" t="str">
        <f>IF('0) Signal List'!D49="","",'0) Signal List'!D49)</f>
        <v/>
      </c>
      <c r="E49" s="3" t="str">
        <f>IF('0) Signal List'!E49="","",'0) Signal List'!E49)</f>
        <v/>
      </c>
      <c r="F49" s="23" t="str">
        <f>IF('0) Signal List'!F49="","",'0) Signal List'!F49)</f>
        <v/>
      </c>
      <c r="G49" s="21" t="str">
        <f>IF('0) Signal List'!G49="","",'0) Signal List'!G49)</f>
        <v/>
      </c>
      <c r="H49" s="119" t="str">
        <f>IF('0) Signal List'!H49="","",'0) Signal List'!H49)</f>
        <v/>
      </c>
      <c r="I49" s="122"/>
      <c r="J49" s="123"/>
      <c r="K49" s="123"/>
      <c r="L49" s="124"/>
    </row>
    <row r="50" spans="1:12" ht="13.8" thickBot="1" x14ac:dyDescent="0.3">
      <c r="A50" s="17" t="str">
        <f>IF('0) Signal List'!A50="","",'0) Signal List'!A50)</f>
        <v>ETIE Ref</v>
      </c>
      <c r="B50" s="18" t="str">
        <f>IF('0) Signal List'!B50="","",'0) Signal List'!B50)</f>
        <v>Analogue Input Signals (to EirGrid)</v>
      </c>
      <c r="C50" s="29" t="str">
        <f>IF('0) Signal List'!C50="","",'0) Signal List'!C50)</f>
        <v/>
      </c>
      <c r="D50" s="29" t="str">
        <f>IF('0) Signal List'!D50="","",'0) Signal List'!D50)</f>
        <v/>
      </c>
      <c r="E50" s="19" t="str">
        <f>IF('0) Signal List'!E50="","",'0) Signal List'!E50)</f>
        <v/>
      </c>
      <c r="F50" s="29" t="str">
        <f>IF('0) Signal List'!F50="","",'0) Signal List'!F50)</f>
        <v/>
      </c>
      <c r="G50" s="20" t="str">
        <f>IF('0) Signal List'!G50="","",'0) Signal List'!G50)</f>
        <v>Provided by</v>
      </c>
      <c r="H50" s="117" t="str">
        <f>IF('0) Signal List'!H50="","",'0) Signal List'!H50)</f>
        <v>TSO Pass-through to</v>
      </c>
      <c r="I50" s="306"/>
      <c r="J50" s="307"/>
      <c r="K50" s="307"/>
      <c r="L50" s="308"/>
    </row>
    <row r="51" spans="1:12" ht="14.25" customHeight="1" thickTop="1" x14ac:dyDescent="0.25">
      <c r="A51" s="30" t="str">
        <f>IF('0) Signal List'!A51="","",'0) Signal List'!A51)</f>
        <v/>
      </c>
      <c r="B51" s="23" t="str">
        <f>IF('0) Signal List'!B51="","",'0) Signal List'!B51)</f>
        <v/>
      </c>
      <c r="C51" s="23" t="str">
        <f>IF('0) Signal List'!C51="","",'0) Signal List'!C51)</f>
        <v/>
      </c>
      <c r="D51" s="23" t="str">
        <f>IF('0) Signal List'!D51="","",'0) Signal List'!D51)</f>
        <v/>
      </c>
      <c r="E51" s="3" t="str">
        <f>IF('0) Signal List'!E51="","",'0) Signal List'!E51)</f>
        <v/>
      </c>
      <c r="F51" s="23" t="str">
        <f>IF('0) Signal List'!F51="","",'0) Signal List'!F51)</f>
        <v/>
      </c>
      <c r="G51" s="40" t="str">
        <f>IF('0) Signal List'!G51="","",'0) Signal List'!G51)</f>
        <v/>
      </c>
      <c r="H51" s="118" t="str">
        <f>IF('0) Signal List'!H51="","",'0) Signal List'!H51)</f>
        <v/>
      </c>
      <c r="I51" s="122"/>
      <c r="J51" s="123"/>
      <c r="K51" s="123"/>
      <c r="L51" s="124"/>
    </row>
    <row r="52" spans="1:12" ht="14.25" customHeight="1" x14ac:dyDescent="0.25">
      <c r="A52" s="30" t="str">
        <f>IF('0) Signal List'!A52="","",'0) Signal List'!A52)</f>
        <v/>
      </c>
      <c r="B52" s="303" t="str">
        <f>IF('0) Signal List'!B52="","",'0) Signal List'!B52)</f>
        <v>Analogue Input Signals from Sub Station to EirGrid</v>
      </c>
      <c r="C52" s="23" t="str">
        <f>IF('0) Signal List'!C52="","",'0) Signal List'!C52)</f>
        <v/>
      </c>
      <c r="D52" s="23" t="str">
        <f>IF('0) Signal List'!D52="","",'0) Signal List'!D52)</f>
        <v/>
      </c>
      <c r="E52" s="3" t="str">
        <f>IF('0) Signal List'!E52="","",'0) Signal List'!E52)</f>
        <v/>
      </c>
      <c r="F52" s="23" t="str">
        <f>IF('0) Signal List'!F52="","",'0) Signal List'!F52)</f>
        <v/>
      </c>
      <c r="G52" s="21" t="str">
        <f>IF('0) Signal List'!G52="","",'0) Signal List'!G52)</f>
        <v/>
      </c>
      <c r="H52" s="119" t="str">
        <f>IF('0) Signal List'!H52="","",'0) Signal List'!H52)</f>
        <v/>
      </c>
      <c r="I52" s="122"/>
      <c r="J52" s="123"/>
      <c r="K52" s="123"/>
      <c r="L52" s="124"/>
    </row>
    <row r="53" spans="1:12" ht="14.25" customHeight="1" x14ac:dyDescent="0.25">
      <c r="A53" s="8" t="str">
        <f>IF('0) Signal List'!A53="","",'0) Signal List'!A53)</f>
        <v>C1</v>
      </c>
      <c r="B53" s="62" t="str">
        <f>IF('0) Signal List'!B53="","",'0) Signal List'!B53)</f>
        <v>Active Power Output at LV side of Grid Connected Transformer</v>
      </c>
      <c r="C53" s="23" t="str">
        <f>IF('0) Signal List'!C53="","",'0) Signal List'!C53)</f>
        <v>-10 to 0 to 10</v>
      </c>
      <c r="D53" s="23" t="str">
        <f>IF('0) Signal List'!D53="","",'0) Signal List'!D53)</f>
        <v>mA</v>
      </c>
      <c r="E53" s="64" t="e">
        <f>IF('0) Signal List'!E53="","",'0) Signal List'!E53)</f>
        <v>#VALUE!</v>
      </c>
      <c r="F53" s="23" t="str">
        <f>IF('0) Signal List'!F53="","",'0) Signal List'!F53)</f>
        <v>MW</v>
      </c>
      <c r="G53" s="39" t="str">
        <f>IF('0) Signal List'!G53="","",'0) Signal List'!G53)</f>
        <v>WFPS</v>
      </c>
      <c r="H53" s="120" t="str">
        <f>IF('0) Signal List'!H53="","",'0) Signal List'!H53)</f>
        <v xml:space="preserve">N/A </v>
      </c>
      <c r="I53" s="55" t="s">
        <v>145</v>
      </c>
      <c r="J53" s="56"/>
      <c r="K53" s="56"/>
      <c r="L53" s="57"/>
    </row>
    <row r="54" spans="1:12" ht="14.25" customHeight="1" x14ac:dyDescent="0.25">
      <c r="A54" s="8" t="str">
        <f>IF('0) Signal List'!A54="","",'0) Signal List'!A54)</f>
        <v>C2</v>
      </c>
      <c r="B54" s="62" t="str">
        <f>IF('0) Signal List'!B54="","",'0) Signal List'!B54)</f>
        <v>Reactive Power at LV side of Grid Connected Transformer</v>
      </c>
      <c r="C54" s="23" t="str">
        <f>IF('0) Signal List'!C54="","",'0) Signal List'!C54)</f>
        <v>-10 to 0 to 10</v>
      </c>
      <c r="D54" s="23" t="str">
        <f>IF('0) Signal List'!D54="","",'0) Signal List'!D54)</f>
        <v>mA</v>
      </c>
      <c r="E54" s="64" t="e">
        <f>IF('0) Signal List'!E54="","",'0) Signal List'!E54)</f>
        <v>#VALUE!</v>
      </c>
      <c r="F54" s="23" t="str">
        <f>IF('0) Signal List'!F54="","",'0) Signal List'!F54)</f>
        <v>Mvar</v>
      </c>
      <c r="G54" s="39" t="str">
        <f>IF('0) Signal List'!G54="","",'0) Signal List'!G54)</f>
        <v>WFPS</v>
      </c>
      <c r="H54" s="120" t="str">
        <f>IF('0) Signal List'!H54="","",'0) Signal List'!H54)</f>
        <v xml:space="preserve">N/A </v>
      </c>
      <c r="I54" s="55" t="s">
        <v>145</v>
      </c>
      <c r="J54" s="56"/>
      <c r="K54" s="56"/>
      <c r="L54" s="57"/>
    </row>
    <row r="55" spans="1:12" ht="14.25" customHeight="1" x14ac:dyDescent="0.25">
      <c r="A55" s="8" t="str">
        <f>IF('0) Signal List'!A55="","",'0) Signal List'!A55)</f>
        <v>C3</v>
      </c>
      <c r="B55" s="62" t="str">
        <f>IF('0) Signal List'!B55="","",'0) Signal List'!B55)</f>
        <v>Voltage at LV side of Grid Connected Transformer</v>
      </c>
      <c r="C55" s="23" t="str">
        <f>IF('0) Signal List'!C55="","",'0) Signal List'!C55)</f>
        <v>0-10</v>
      </c>
      <c r="D55" s="23" t="str">
        <f>IF('0) Signal List'!D55="","",'0) Signal List'!D55)</f>
        <v>mA</v>
      </c>
      <c r="E55" s="64" t="str">
        <f>IF('0) Signal List'!E55="","",'0) Signal List'!E55)</f>
        <v>0 - 132</v>
      </c>
      <c r="F55" s="23" t="str">
        <f>IF('0) Signal List'!F55="","",'0) Signal List'!F55)</f>
        <v>kV</v>
      </c>
      <c r="G55" s="39" t="str">
        <f>IF('0) Signal List'!G55="","",'0) Signal List'!G55)</f>
        <v>WFPS</v>
      </c>
      <c r="H55" s="120" t="str">
        <f>IF('0) Signal List'!H55="","",'0) Signal List'!H55)</f>
        <v xml:space="preserve">N/A </v>
      </c>
      <c r="I55" s="55" t="s">
        <v>145</v>
      </c>
      <c r="J55" s="56"/>
      <c r="K55" s="56"/>
      <c r="L55" s="57"/>
    </row>
    <row r="56" spans="1:12" ht="14.25" customHeight="1" x14ac:dyDescent="0.25">
      <c r="A56" s="8" t="str">
        <f>IF('0) Signal List'!A56="","",'0) Signal List'!A56)</f>
        <v/>
      </c>
      <c r="B56" s="23" t="str">
        <f>IF('0) Signal List'!B56="","",'0) Signal List'!B56)</f>
        <v/>
      </c>
      <c r="C56" s="23" t="str">
        <f>IF('0) Signal List'!C56="","",'0) Signal List'!C56)</f>
        <v/>
      </c>
      <c r="D56" s="23" t="str">
        <f>IF('0) Signal List'!D56="","",'0) Signal List'!D56)</f>
        <v/>
      </c>
      <c r="E56" s="3" t="str">
        <f>IF('0) Signal List'!E56="","",'0) Signal List'!E56)</f>
        <v/>
      </c>
      <c r="F56" s="23" t="str">
        <f>IF('0) Signal List'!F56="","",'0) Signal List'!F56)</f>
        <v/>
      </c>
      <c r="G56" s="39" t="str">
        <f>IF('0) Signal List'!G56="","",'0) Signal List'!G56)</f>
        <v/>
      </c>
      <c r="H56" s="120" t="str">
        <f>IF('0) Signal List'!H56="","",'0) Signal List'!H56)</f>
        <v/>
      </c>
      <c r="I56" s="122"/>
      <c r="J56" s="123"/>
      <c r="K56" s="123"/>
      <c r="L56" s="124"/>
    </row>
    <row r="57" spans="1:12" ht="14.25" customHeight="1" x14ac:dyDescent="0.25">
      <c r="A57" s="31" t="str">
        <f>IF('0) Signal List'!A57="","",'0) Signal List'!A57)</f>
        <v/>
      </c>
      <c r="B57" s="303" t="str">
        <f>IF('0) Signal List'!B57="","",'0) Signal List'!B57)</f>
        <v>Analogue Input Signals from WTG System to EirGrid</v>
      </c>
      <c r="C57" s="23" t="str">
        <f>IF('0) Signal List'!C57="","",'0) Signal List'!C57)</f>
        <v/>
      </c>
      <c r="D57" s="23" t="str">
        <f>IF('0) Signal List'!D57="","",'0) Signal List'!D57)</f>
        <v/>
      </c>
      <c r="E57" s="3" t="str">
        <f>IF('0) Signal List'!E57="","",'0) Signal List'!E57)</f>
        <v/>
      </c>
      <c r="F57" s="23" t="str">
        <f>IF('0) Signal List'!F57="","",'0) Signal List'!F57)</f>
        <v/>
      </c>
      <c r="G57" s="39" t="str">
        <f>IF('0) Signal List'!G57="","",'0) Signal List'!G57)</f>
        <v/>
      </c>
      <c r="H57" s="120" t="str">
        <f>IF('0) Signal List'!H57="","",'0) Signal List'!H57)</f>
        <v/>
      </c>
      <c r="I57" s="122"/>
      <c r="J57" s="123"/>
      <c r="K57" s="123"/>
      <c r="L57" s="124"/>
    </row>
    <row r="58" spans="1:12" ht="14.25" customHeight="1" x14ac:dyDescent="0.25">
      <c r="A58" s="8" t="str">
        <f>IF('0) Signal List'!A58="","",'0) Signal List'!A58)</f>
        <v>D1</v>
      </c>
      <c r="B58" s="23" t="str">
        <f>IF('0) Signal List'!B58="","",'0) Signal List'!B58)</f>
        <v>Available Active Power</v>
      </c>
      <c r="C58" s="23" t="str">
        <f>IF('0) Signal List'!C58="","",'0) Signal List'!C58)</f>
        <v>0-10</v>
      </c>
      <c r="D58" s="23" t="str">
        <f>IF('0) Signal List'!D58="","",'0) Signal List'!D58)</f>
        <v>mA</v>
      </c>
      <c r="E58" s="64" t="e">
        <f>IF('0) Signal List'!E58="","",'0) Signal List'!E58)</f>
        <v>#VALUE!</v>
      </c>
      <c r="F58" s="23" t="str">
        <f>IF('0) Signal List'!F58="","",'0) Signal List'!F58)</f>
        <v>MW</v>
      </c>
      <c r="G58" s="39" t="str">
        <f>IF('0) Signal List'!G58="","",'0) Signal List'!G58)</f>
        <v>WFPS</v>
      </c>
      <c r="H58" s="120" t="str">
        <f>IF('0) Signal List'!H58="","",'0) Signal List'!H58)</f>
        <v xml:space="preserve">N/A </v>
      </c>
      <c r="I58" s="55" t="s">
        <v>145</v>
      </c>
      <c r="J58" s="56"/>
      <c r="K58" s="56"/>
      <c r="L58" s="57"/>
    </row>
    <row r="59" spans="1:12" ht="14.25" customHeight="1" x14ac:dyDescent="0.25">
      <c r="A59" s="8" t="str">
        <f>IF('0) Signal List'!A59="","",'0) Signal List'!A59)</f>
        <v>D2</v>
      </c>
      <c r="B59" s="23" t="str">
        <f>IF('0) Signal List'!B59="","",'0) Signal List'!B59)</f>
        <v>Active Power Control Setpoint (feedback)</v>
      </c>
      <c r="C59" s="23" t="str">
        <f>IF('0) Signal List'!C59="","",'0) Signal List'!C59)</f>
        <v>0-10</v>
      </c>
      <c r="D59" s="23" t="str">
        <f>IF('0) Signal List'!D59="","",'0) Signal List'!D59)</f>
        <v>mA</v>
      </c>
      <c r="E59" s="3" t="e">
        <f>IF('0) Signal List'!E59="","",'0) Signal List'!E59)</f>
        <v>#VALUE!</v>
      </c>
      <c r="F59" s="23" t="str">
        <f>IF('0) Signal List'!F59="","",'0) Signal List'!F59)</f>
        <v>MW</v>
      </c>
      <c r="G59" s="39" t="str">
        <f>IF('0) Signal List'!G59="","",'0) Signal List'!G59)</f>
        <v>WFPS</v>
      </c>
      <c r="H59" s="120" t="str">
        <f>IF('0) Signal List'!H59="","",'0) Signal List'!H59)</f>
        <v xml:space="preserve">N/A </v>
      </c>
      <c r="I59" s="55" t="s">
        <v>145</v>
      </c>
      <c r="J59" s="56"/>
      <c r="K59" s="56"/>
      <c r="L59" s="57"/>
    </row>
    <row r="60" spans="1:12" ht="14.25" customHeight="1" x14ac:dyDescent="0.25">
      <c r="A60" s="8" t="str">
        <f>IF('0) Signal List'!A60="","",'0) Signal List'!A60)</f>
        <v>D3</v>
      </c>
      <c r="B60" s="23" t="str">
        <f>IF('0) Signal List'!B60="","",'0) Signal List'!B60)</f>
        <v>Voltage Control Setpoint (feedback)</v>
      </c>
      <c r="C60" s="23" t="str">
        <f>IF('0) Signal List'!C60="","",'0) Signal List'!C60)</f>
        <v>0-10</v>
      </c>
      <c r="D60" s="23" t="str">
        <f>IF('0) Signal List'!D60="","",'0) Signal List'!D60)</f>
        <v>mA</v>
      </c>
      <c r="E60" s="64" t="str">
        <f>IF('0) Signal List'!E60="","",'0) Signal List'!E60)</f>
        <v>99 - 132</v>
      </c>
      <c r="F60" s="23" t="str">
        <f>IF('0) Signal List'!F60="","",'0) Signal List'!F60)</f>
        <v>kV</v>
      </c>
      <c r="G60" s="39" t="str">
        <f>IF('0) Signal List'!G60="","",'0) Signal List'!G60)</f>
        <v>WFPS</v>
      </c>
      <c r="H60" s="120" t="str">
        <f>IF('0) Signal List'!H60="","",'0) Signal List'!H60)</f>
        <v xml:space="preserve">N/A </v>
      </c>
      <c r="I60" s="55" t="s">
        <v>145</v>
      </c>
      <c r="J60" s="56"/>
      <c r="K60" s="56"/>
      <c r="L60" s="57"/>
    </row>
    <row r="61" spans="1:12" ht="14.25" customHeight="1" x14ac:dyDescent="0.25">
      <c r="A61" s="8" t="str">
        <f>IF('0) Signal List'!A61="","",'0) Signal List'!A61)</f>
        <v>D4</v>
      </c>
      <c r="B61" s="23" t="str">
        <f>IF('0) Signal List'!B61="","",'0) Signal List'!B61)</f>
        <v>Mvar (Q) Control Setpoint (feedback)</v>
      </c>
      <c r="C61" s="23" t="str">
        <f>IF('0) Signal List'!C61="","",'0) Signal List'!C61)</f>
        <v>-10 to 0 to 10</v>
      </c>
      <c r="D61" s="23" t="str">
        <f>IF('0) Signal List'!D61="","",'0) Signal List'!D61)</f>
        <v>mA</v>
      </c>
      <c r="E61" s="64" t="e">
        <f>IF('0) Signal List'!E61="","",'0) Signal List'!E61)</f>
        <v>#VALUE!</v>
      </c>
      <c r="F61" s="23" t="str">
        <f>IF('0) Signal List'!F61="","",'0) Signal List'!F61)</f>
        <v>Mvar</v>
      </c>
      <c r="G61" s="39" t="str">
        <f>IF('0) Signal List'!G61="","",'0) Signal List'!G61)</f>
        <v>WFPS</v>
      </c>
      <c r="H61" s="120" t="str">
        <f>IF('0) Signal List'!H61="","",'0) Signal List'!H61)</f>
        <v xml:space="preserve">N/A </v>
      </c>
      <c r="I61" s="55" t="s">
        <v>145</v>
      </c>
      <c r="J61" s="56"/>
      <c r="K61" s="56"/>
      <c r="L61" s="57"/>
    </row>
    <row r="62" spans="1:12" ht="14.25" customHeight="1" x14ac:dyDescent="0.25">
      <c r="A62" s="8" t="str">
        <f>IF('0) Signal List'!A62="","",'0) Signal List'!A62)</f>
        <v>D5</v>
      </c>
      <c r="B62" s="23" t="str">
        <f>IF('0) Signal List'!B62="","",'0) Signal List'!B62)</f>
        <v>Power Factor (PF) Control Setpoint (feedback)</v>
      </c>
      <c r="C62" s="23" t="str">
        <f>IF('0) Signal List'!C62="","",'0) Signal List'!C62)</f>
        <v>-10 to 0 to 10</v>
      </c>
      <c r="D62" s="23" t="str">
        <f>IF('0) Signal List'!D62="","",'0) Signal List'!D62)</f>
        <v>mA</v>
      </c>
      <c r="E62" s="64" t="str">
        <f>IF('0) Signal List'!E62="","",'0) Signal List'!E62)</f>
        <v xml:space="preserve"> +/- 90</v>
      </c>
      <c r="F62" s="23" t="str">
        <f>IF('0) Signal List'!F62="","",'0) Signal List'!F62)</f>
        <v>degrees</v>
      </c>
      <c r="G62" s="39" t="str">
        <f>IF('0) Signal List'!G62="","",'0) Signal List'!G62)</f>
        <v>WFPS</v>
      </c>
      <c r="H62" s="120" t="str">
        <f>IF('0) Signal List'!H62="","",'0) Signal List'!H62)</f>
        <v xml:space="preserve">N/A </v>
      </c>
      <c r="I62" s="55" t="s">
        <v>145</v>
      </c>
      <c r="J62" s="56"/>
      <c r="K62" s="56"/>
      <c r="L62" s="57"/>
    </row>
    <row r="63" spans="1:12" ht="14.25" customHeight="1" x14ac:dyDescent="0.25">
      <c r="A63" s="8" t="str">
        <f>IF('0) Signal List'!A63="","",'0) Signal List'!A63)</f>
        <v>D6</v>
      </c>
      <c r="B63" s="23" t="str">
        <f>IF('0) Signal List'!B63="","",'0) Signal List'!B63)</f>
        <v>Frequency Droop Setting (feedback)</v>
      </c>
      <c r="C63" s="23" t="str">
        <f>IF('0) Signal List'!C63="","",'0) Signal List'!C63)</f>
        <v>0-10</v>
      </c>
      <c r="D63" s="23" t="str">
        <f>IF('0) Signal List'!D63="","",'0) Signal List'!D63)</f>
        <v>mA</v>
      </c>
      <c r="E63" s="64" t="str">
        <f>IF('0) Signal List'!E63="","",'0) Signal List'!E63)</f>
        <v xml:space="preserve"> 0-12</v>
      </c>
      <c r="F63" s="23" t="str">
        <f>IF('0) Signal List'!F63="","",'0) Signal List'!F63)</f>
        <v>%</v>
      </c>
      <c r="G63" s="39" t="str">
        <f>IF('0) Signal List'!G63="","",'0) Signal List'!G63)</f>
        <v>WFPS</v>
      </c>
      <c r="H63" s="120" t="str">
        <f>IF('0) Signal List'!H63="","",'0) Signal List'!H63)</f>
        <v xml:space="preserve">N/A </v>
      </c>
      <c r="I63" s="55" t="s">
        <v>145</v>
      </c>
      <c r="J63" s="56"/>
      <c r="K63" s="56"/>
      <c r="L63" s="57"/>
    </row>
    <row r="64" spans="1:12" ht="14.25" customHeight="1" x14ac:dyDescent="0.25">
      <c r="A64" s="8" t="str">
        <f>IF('0) Signal List'!A64="","",'0) Signal List'!A64)</f>
        <v>D7</v>
      </c>
      <c r="B64" s="23" t="str">
        <f>IF('0) Signal List'!B64="","",'0) Signal List'!B64)</f>
        <v>Transformer Tap Position</v>
      </c>
      <c r="C64" s="23" t="str">
        <f>IF('0) Signal List'!C64="","",'0) Signal List'!C64)</f>
        <v>0-10</v>
      </c>
      <c r="D64" s="23" t="str">
        <f>IF('0) Signal List'!D64="","",'0) Signal List'!D64)</f>
        <v>mA</v>
      </c>
      <c r="E64" s="64" t="str">
        <f>IF('0) Signal List'!E64="","",'0) Signal List'!E64)</f>
        <v>1 to 21</v>
      </c>
      <c r="F64" s="23" t="str">
        <f>IF('0) Signal List'!F64="","",'0) Signal List'!F64)</f>
        <v>Tap</v>
      </c>
      <c r="G64" s="39" t="str">
        <f>IF('0) Signal List'!G64="","",'0) Signal List'!G64)</f>
        <v>WFPS</v>
      </c>
      <c r="H64" s="120" t="str">
        <f>IF('0) Signal List'!H64="","",'0) Signal List'!H64)</f>
        <v xml:space="preserve">N/A </v>
      </c>
      <c r="I64" s="55" t="s">
        <v>145</v>
      </c>
      <c r="J64" s="56"/>
      <c r="K64" s="56"/>
      <c r="L64" s="57"/>
    </row>
    <row r="65" spans="1:12" ht="14.25" customHeight="1" x14ac:dyDescent="0.25">
      <c r="A65" s="8" t="str">
        <f>IF('0) Signal List'!A65="","",'0) Signal List'!A65)</f>
        <v/>
      </c>
      <c r="B65" s="23" t="str">
        <f>IF('0) Signal List'!B65="","",'0) Signal List'!B65)</f>
        <v/>
      </c>
      <c r="C65" s="23" t="str">
        <f>IF('0) Signal List'!C65="","",'0) Signal List'!C65)</f>
        <v/>
      </c>
      <c r="D65" s="23" t="str">
        <f>IF('0) Signal List'!D65="","",'0) Signal List'!D65)</f>
        <v/>
      </c>
      <c r="E65" s="3" t="str">
        <f>IF('0) Signal List'!E65="","",'0) Signal List'!E65)</f>
        <v/>
      </c>
      <c r="F65" s="23" t="str">
        <f>IF('0) Signal List'!F65="","",'0) Signal List'!F65)</f>
        <v/>
      </c>
      <c r="G65" s="39" t="str">
        <f>IF('0) Signal List'!G65="","",'0) Signal List'!G65)</f>
        <v/>
      </c>
      <c r="H65" s="120" t="str">
        <f>IF('0) Signal List'!H65="","",'0) Signal List'!H65)</f>
        <v/>
      </c>
      <c r="I65" s="122"/>
      <c r="J65" s="123"/>
      <c r="K65" s="123"/>
      <c r="L65" s="124"/>
    </row>
    <row r="66" spans="1:12" ht="14.25" customHeight="1" x14ac:dyDescent="0.25">
      <c r="A66" s="8" t="str">
        <f>IF('0) Signal List'!A66="","",'0) Signal List'!A66)</f>
        <v/>
      </c>
      <c r="B66" s="303" t="str">
        <f>IF('0) Signal List'!B66="","",'0) Signal List'!B66)</f>
        <v>Analogue WTG Availability</v>
      </c>
      <c r="C66" s="23" t="str">
        <f>IF('0) Signal List'!C66="","",'0) Signal List'!C66)</f>
        <v/>
      </c>
      <c r="D66" s="23" t="str">
        <f>IF('0) Signal List'!D66="","",'0) Signal List'!D66)</f>
        <v/>
      </c>
      <c r="E66" s="3" t="str">
        <f>IF('0) Signal List'!E66="","",'0) Signal List'!E66)</f>
        <v/>
      </c>
      <c r="F66" s="23" t="str">
        <f>IF('0) Signal List'!F66="","",'0) Signal List'!F66)</f>
        <v/>
      </c>
      <c r="G66" s="39" t="str">
        <f>IF('0) Signal List'!G66="","",'0) Signal List'!G66)</f>
        <v/>
      </c>
      <c r="H66" s="120" t="str">
        <f>IF('0) Signal List'!H66="","",'0) Signal List'!H66)</f>
        <v/>
      </c>
      <c r="I66" s="122"/>
      <c r="J66" s="123"/>
      <c r="K66" s="123"/>
      <c r="L66" s="124"/>
    </row>
    <row r="67" spans="1:12" ht="14.25" customHeight="1" x14ac:dyDescent="0.25">
      <c r="A67" s="8" t="str">
        <f>IF('0) Signal List'!A67="","",'0) Signal List'!A67)</f>
        <v>D8</v>
      </c>
      <c r="B67" s="23" t="str">
        <f>IF('0) Signal List'!B67="","",'0) Signal List'!B67)</f>
        <v>%WTG not generating due to high wind</v>
      </c>
      <c r="C67" s="23" t="str">
        <f>IF('0) Signal List'!C67="","",'0) Signal List'!C67)</f>
        <v>0-10</v>
      </c>
      <c r="D67" s="23" t="str">
        <f>IF('0) Signal List'!D67="","",'0) Signal List'!D67)</f>
        <v>mA</v>
      </c>
      <c r="E67" s="3" t="str">
        <f>IF('0) Signal List'!E67="","",'0) Signal List'!E67)</f>
        <v>0-110</v>
      </c>
      <c r="F67" s="23" t="str">
        <f>IF('0) Signal List'!F67="","",'0) Signal List'!F67)</f>
        <v>%</v>
      </c>
      <c r="G67" s="39" t="str">
        <f>IF('0) Signal List'!G67="","",'0) Signal List'!G67)</f>
        <v>WFPS</v>
      </c>
      <c r="H67" s="120" t="str">
        <f>IF('0) Signal List'!H67="","",'0) Signal List'!H67)</f>
        <v xml:space="preserve">N/A </v>
      </c>
      <c r="I67" s="55" t="s">
        <v>145</v>
      </c>
      <c r="J67" s="56"/>
      <c r="K67" s="56"/>
      <c r="L67" s="57"/>
    </row>
    <row r="68" spans="1:12" ht="14.25" customHeight="1" x14ac:dyDescent="0.25">
      <c r="A68" s="8" t="str">
        <f>IF('0) Signal List'!A68="","",'0) Signal List'!A68)</f>
        <v>D9</v>
      </c>
      <c r="B68" s="23" t="str">
        <f>IF('0) Signal List'!B68="","",'0) Signal List'!B68)</f>
        <v xml:space="preserve">%WTG not generating due to low wind </v>
      </c>
      <c r="C68" s="23" t="str">
        <f>IF('0) Signal List'!C68="","",'0) Signal List'!C68)</f>
        <v>0-10</v>
      </c>
      <c r="D68" s="23" t="str">
        <f>IF('0) Signal List'!D68="","",'0) Signal List'!D68)</f>
        <v>mA</v>
      </c>
      <c r="E68" s="3" t="str">
        <f>IF('0) Signal List'!E68="","",'0) Signal List'!E68)</f>
        <v>0-110</v>
      </c>
      <c r="F68" s="23" t="str">
        <f>IF('0) Signal List'!F68="","",'0) Signal List'!F68)</f>
        <v>%</v>
      </c>
      <c r="G68" s="39" t="str">
        <f>IF('0) Signal List'!G68="","",'0) Signal List'!G68)</f>
        <v>WFPS</v>
      </c>
      <c r="H68" s="120" t="str">
        <f>IF('0) Signal List'!H68="","",'0) Signal List'!H68)</f>
        <v xml:space="preserve">N/A </v>
      </c>
      <c r="I68" s="55" t="s">
        <v>145</v>
      </c>
      <c r="J68" s="56"/>
      <c r="K68" s="56"/>
      <c r="L68" s="57"/>
    </row>
    <row r="69" spans="1:12" ht="14.25" customHeight="1" x14ac:dyDescent="0.25">
      <c r="A69" s="8" t="str">
        <f>IF('0) Signal List'!A69="","",'0) Signal List'!A69)</f>
        <v>D10</v>
      </c>
      <c r="B69" s="23" t="str">
        <f>IF('0) Signal List'!B69="","",'0) Signal List'!B69)</f>
        <v>Wind Farm Availability</v>
      </c>
      <c r="C69" s="23" t="str">
        <f>IF('0) Signal List'!C69="","",'0) Signal List'!C69)</f>
        <v>0-10</v>
      </c>
      <c r="D69" s="23" t="str">
        <f>IF('0) Signal List'!D69="","",'0) Signal List'!D69)</f>
        <v>mA</v>
      </c>
      <c r="E69" s="3" t="str">
        <f>IF('0) Signal List'!E69="","",'0) Signal List'!E69)</f>
        <v>0-110</v>
      </c>
      <c r="F69" s="23" t="str">
        <f>IF('0) Signal List'!F69="","",'0) Signal List'!F69)</f>
        <v>%</v>
      </c>
      <c r="G69" s="39" t="str">
        <f>IF('0) Signal List'!G69="","",'0) Signal List'!G69)</f>
        <v>WFPS</v>
      </c>
      <c r="H69" s="120" t="str">
        <f>IF('0) Signal List'!H69="","",'0) Signal List'!H69)</f>
        <v xml:space="preserve">N/A </v>
      </c>
      <c r="I69" s="55" t="s">
        <v>145</v>
      </c>
      <c r="J69" s="56"/>
      <c r="K69" s="56"/>
      <c r="L69" s="57"/>
    </row>
    <row r="70" spans="1:12" ht="14.25" customHeight="1" x14ac:dyDescent="0.25">
      <c r="A70" s="8" t="str">
        <f>IF('0) Signal List'!A70="","",'0) Signal List'!A70)</f>
        <v/>
      </c>
      <c r="B70" s="23" t="str">
        <f>IF('0) Signal List'!B70="","",'0) Signal List'!B70)</f>
        <v/>
      </c>
      <c r="C70" s="23" t="str">
        <f>IF('0) Signal List'!C70="","",'0) Signal List'!C70)</f>
        <v/>
      </c>
      <c r="D70" s="23" t="str">
        <f>IF('0) Signal List'!D70="","",'0) Signal List'!D70)</f>
        <v/>
      </c>
      <c r="E70" s="3" t="str">
        <f>IF('0) Signal List'!E70="","",'0) Signal List'!E70)</f>
        <v/>
      </c>
      <c r="F70" s="23" t="str">
        <f>IF('0) Signal List'!F70="","",'0) Signal List'!F70)</f>
        <v/>
      </c>
      <c r="G70" s="39" t="str">
        <f>IF('0) Signal List'!G70="","",'0) Signal List'!G70)</f>
        <v/>
      </c>
      <c r="H70" s="120" t="str">
        <f>IF('0) Signal List'!H70="","",'0) Signal List'!H70)</f>
        <v/>
      </c>
      <c r="I70" s="122"/>
      <c r="J70" s="123"/>
      <c r="K70" s="123"/>
      <c r="L70" s="124"/>
    </row>
    <row r="71" spans="1:12" ht="14.25" customHeight="1" x14ac:dyDescent="0.25">
      <c r="A71" s="8" t="str">
        <f>IF('0) Signal List'!A71="","",'0) Signal List'!A71)</f>
        <v/>
      </c>
      <c r="B71" s="303" t="str">
        <f>IF('0) Signal List'!B71="","",'0) Signal List'!B71)</f>
        <v>Analogue Availability</v>
      </c>
      <c r="C71" s="23" t="str">
        <f>IF('0) Signal List'!C71="","",'0) Signal List'!C71)</f>
        <v/>
      </c>
      <c r="D71" s="23" t="str">
        <f>IF('0) Signal List'!D71="","",'0) Signal List'!D71)</f>
        <v/>
      </c>
      <c r="E71" s="3" t="str">
        <f>IF('0) Signal List'!E71="","",'0) Signal List'!E71)</f>
        <v/>
      </c>
      <c r="F71" s="23" t="str">
        <f>IF('0) Signal List'!F71="","",'0) Signal List'!F71)</f>
        <v/>
      </c>
      <c r="G71" s="39" t="str">
        <f>IF('0) Signal List'!G71="","",'0) Signal List'!G71)</f>
        <v/>
      </c>
      <c r="H71" s="120" t="str">
        <f>IF('0) Signal List'!H71="","",'0) Signal List'!H71)</f>
        <v/>
      </c>
      <c r="I71" s="122"/>
      <c r="J71" s="123"/>
      <c r="K71" s="123"/>
      <c r="L71" s="124"/>
    </row>
    <row r="72" spans="1:12" ht="14.25" customHeight="1" x14ac:dyDescent="0.25">
      <c r="A72" s="614" t="str">
        <f>IF('0) Signal List'!A72="","",'0) Signal List'!A72)</f>
        <v>D11</v>
      </c>
      <c r="B72" s="62" t="str">
        <f>IF('0) Signal List'!B72="","",'0) Signal List'!B72)</f>
        <v>Emulated Inertia FFR availability</v>
      </c>
      <c r="C72" s="62" t="str">
        <f>IF('0) Signal List'!C72="","",'0) Signal List'!C72)</f>
        <v>0-10</v>
      </c>
      <c r="D72" s="62" t="str">
        <f>IF('0) Signal List'!D72="","",'0) Signal List'!D72)</f>
        <v>mA</v>
      </c>
      <c r="E72" s="64" t="str">
        <f>IF('0) Signal List'!E72="","",'0) Signal List'!E72)</f>
        <v>0-XX</v>
      </c>
      <c r="F72" s="62" t="str">
        <f>IF('0) Signal List'!F72="","",'0) Signal List'!F72)</f>
        <v>MW</v>
      </c>
      <c r="G72" s="63" t="str">
        <f>IF('0) Signal List'!G72="","",'0) Signal List'!G72)</f>
        <v>WFPS</v>
      </c>
      <c r="H72" s="615" t="str">
        <f>IF('0) Signal List'!H72="","",'0) Signal List'!H72)</f>
        <v>ESBN</v>
      </c>
      <c r="I72" s="55" t="s">
        <v>145</v>
      </c>
      <c r="J72" s="56"/>
      <c r="K72" s="56"/>
      <c r="L72" s="57"/>
    </row>
    <row r="73" spans="1:12" ht="14.25" customHeight="1" x14ac:dyDescent="0.25">
      <c r="A73" s="614" t="str">
        <f>IF('0) Signal List'!A73="","",'0) Signal List'!A73)</f>
        <v>D12</v>
      </c>
      <c r="B73" s="62" t="str">
        <f>IF('0) Signal List'!B73="","",'0) Signal List'!B73)</f>
        <v>Emulated Inertia POR availability</v>
      </c>
      <c r="C73" s="62" t="str">
        <f>IF('0) Signal List'!C73="","",'0) Signal List'!C73)</f>
        <v>0-10</v>
      </c>
      <c r="D73" s="62" t="str">
        <f>IF('0) Signal List'!D73="","",'0) Signal List'!D73)</f>
        <v>mA</v>
      </c>
      <c r="E73" s="64" t="str">
        <f>IF('0) Signal List'!E73="","",'0) Signal List'!E73)</f>
        <v>0-XX</v>
      </c>
      <c r="F73" s="62" t="str">
        <f>IF('0) Signal List'!F73="","",'0) Signal List'!F73)</f>
        <v>MW</v>
      </c>
      <c r="G73" s="63" t="str">
        <f>IF('0) Signal List'!G73="","",'0) Signal List'!G73)</f>
        <v>WFPS</v>
      </c>
      <c r="H73" s="615" t="str">
        <f>IF('0) Signal List'!H73="","",'0) Signal List'!H73)</f>
        <v>ESBN</v>
      </c>
      <c r="I73" s="55" t="s">
        <v>145</v>
      </c>
      <c r="J73" s="56"/>
      <c r="K73" s="56"/>
      <c r="L73" s="57"/>
    </row>
    <row r="74" spans="1:12" ht="14.25" customHeight="1" x14ac:dyDescent="0.25">
      <c r="A74" s="8" t="str">
        <f>IF('0) Signal List'!A74="","",'0) Signal List'!A74)</f>
        <v/>
      </c>
      <c r="B74" s="23" t="str">
        <f>IF('0) Signal List'!B74="","",'0) Signal List'!B74)</f>
        <v/>
      </c>
      <c r="C74" s="23" t="str">
        <f>IF('0) Signal List'!C74="","",'0) Signal List'!C74)</f>
        <v/>
      </c>
      <c r="D74" s="23" t="str">
        <f>IF('0) Signal List'!D74="","",'0) Signal List'!D74)</f>
        <v/>
      </c>
      <c r="E74" s="3" t="str">
        <f>IF('0) Signal List'!E74="","",'0) Signal List'!E74)</f>
        <v/>
      </c>
      <c r="F74" s="23" t="str">
        <f>IF('0) Signal List'!F74="","",'0) Signal List'!F74)</f>
        <v/>
      </c>
      <c r="G74" s="39" t="str">
        <f>IF('0) Signal List'!G74="","",'0) Signal List'!G74)</f>
        <v/>
      </c>
      <c r="H74" s="120" t="str">
        <f>IF('0) Signal List'!H74="","",'0) Signal List'!H74)</f>
        <v/>
      </c>
      <c r="I74" s="578"/>
      <c r="J74" s="579"/>
      <c r="K74" s="579"/>
      <c r="L74" s="580"/>
    </row>
    <row r="75" spans="1:12" ht="14.25" customHeight="1" x14ac:dyDescent="0.25">
      <c r="A75" s="8" t="str">
        <f>IF('0) Signal List'!A75="","",'0) Signal List'!A75)</f>
        <v/>
      </c>
      <c r="B75" s="303" t="str">
        <f>IF('0) Signal List'!B75="","",'0) Signal List'!B75)</f>
        <v>Met 1 (if Registered Capacity &gt;= 10 MW)</v>
      </c>
      <c r="C75" s="23" t="str">
        <f>IF('0) Signal List'!C75="","",'0) Signal List'!C75)</f>
        <v/>
      </c>
      <c r="D75" s="23" t="str">
        <f>IF('0) Signal List'!D75="","",'0) Signal List'!D75)</f>
        <v/>
      </c>
      <c r="E75" s="3" t="str">
        <f>IF('0) Signal List'!E75="","",'0) Signal List'!E75)</f>
        <v/>
      </c>
      <c r="F75" s="23" t="str">
        <f>IF('0) Signal List'!F75="","",'0) Signal List'!F75)</f>
        <v/>
      </c>
      <c r="G75" s="39" t="str">
        <f>IF('0) Signal List'!G75="","",'0) Signal List'!G75)</f>
        <v/>
      </c>
      <c r="H75" s="120" t="str">
        <f>IF('0) Signal List'!H75="","",'0) Signal List'!H75)</f>
        <v/>
      </c>
      <c r="I75" s="304"/>
      <c r="J75" s="70"/>
      <c r="K75" s="70"/>
      <c r="L75" s="581"/>
    </row>
    <row r="76" spans="1:12" ht="14.25" customHeight="1" x14ac:dyDescent="0.25">
      <c r="A76" s="8" t="str">
        <f>IF('0) Signal List'!A76="","",'0) Signal List'!A76)</f>
        <v>D13</v>
      </c>
      <c r="B76" s="23" t="str">
        <f>IF('0) Signal List'!B76="","",'0) Signal List'!B76)</f>
        <v>Wind Speed 1</v>
      </c>
      <c r="C76" s="23" t="str">
        <f>IF('0) Signal List'!C76="","",'0) Signal List'!C76)</f>
        <v>0-10</v>
      </c>
      <c r="D76" s="23" t="str">
        <f>IF('0) Signal List'!D76="","",'0) Signal List'!D76)</f>
        <v>mA</v>
      </c>
      <c r="E76" s="3" t="str">
        <f>IF('0) Signal List'!E76="","",'0) Signal List'!E76)</f>
        <v>0-70</v>
      </c>
      <c r="F76" s="23" t="str">
        <f>IF('0) Signal List'!F76="","",'0) Signal List'!F76)</f>
        <v>m/s</v>
      </c>
      <c r="G76" s="39" t="str">
        <f>IF('0) Signal List'!G76="","",'0) Signal List'!G76)</f>
        <v>WFPS</v>
      </c>
      <c r="H76" s="120" t="str">
        <f>IF('0) Signal List'!H76="","",'0) Signal List'!H76)</f>
        <v xml:space="preserve">N/A </v>
      </c>
      <c r="I76" s="55" t="s">
        <v>145</v>
      </c>
      <c r="J76" s="56"/>
      <c r="K76" s="56"/>
      <c r="L76" s="57"/>
    </row>
    <row r="77" spans="1:12" ht="14.25" customHeight="1" x14ac:dyDescent="0.25">
      <c r="A77" s="8" t="str">
        <f>IF('0) Signal List'!A77="","",'0) Signal List'!A77)</f>
        <v>D14</v>
      </c>
      <c r="B77" s="23" t="str">
        <f>IF('0) Signal List'!B77="","",'0) Signal List'!B77)</f>
        <v>Wind Direction 1</v>
      </c>
      <c r="C77" s="23" t="str">
        <f>IF('0) Signal List'!C77="","",'0) Signal List'!C77)</f>
        <v>0-10</v>
      </c>
      <c r="D77" s="23" t="str">
        <f>IF('0) Signal List'!D77="","",'0) Signal List'!D77)</f>
        <v>mA</v>
      </c>
      <c r="E77" s="3" t="str">
        <f>IF('0) Signal List'!E77="","",'0) Signal List'!E77)</f>
        <v>0-360</v>
      </c>
      <c r="F77" s="23" t="str">
        <f>IF('0) Signal List'!F77="","",'0) Signal List'!F77)</f>
        <v>deg</v>
      </c>
      <c r="G77" s="39" t="str">
        <f>IF('0) Signal List'!G77="","",'0) Signal List'!G77)</f>
        <v>WFPS</v>
      </c>
      <c r="H77" s="120" t="str">
        <f>IF('0) Signal List'!H77="","",'0) Signal List'!H77)</f>
        <v xml:space="preserve">N/A </v>
      </c>
      <c r="I77" s="55" t="s">
        <v>145</v>
      </c>
      <c r="J77" s="56"/>
      <c r="K77" s="56"/>
      <c r="L77" s="57"/>
    </row>
    <row r="78" spans="1:12" ht="14.25" customHeight="1" x14ac:dyDescent="0.25">
      <c r="A78" s="8" t="str">
        <f>IF('0) Signal List'!A78="","",'0) Signal List'!A78)</f>
        <v>D15</v>
      </c>
      <c r="B78" s="23" t="str">
        <f>IF('0) Signal List'!B78="","",'0) Signal List'!B78)</f>
        <v>Air Temperature 1</v>
      </c>
      <c r="C78" s="23" t="str">
        <f>IF('0) Signal List'!C78="","",'0) Signal List'!C78)</f>
        <v>0-10</v>
      </c>
      <c r="D78" s="23" t="str">
        <f>IF('0) Signal List'!D78="","",'0) Signal List'!D78)</f>
        <v>mA</v>
      </c>
      <c r="E78" s="3" t="str">
        <f>IF('0) Signal List'!E78="","",'0) Signal List'!E78)</f>
        <v>-40-70</v>
      </c>
      <c r="F78" s="23" t="str">
        <f>IF('0) Signal List'!F78="","",'0) Signal List'!F78)</f>
        <v>C</v>
      </c>
      <c r="G78" s="39" t="str">
        <f>IF('0) Signal List'!G78="","",'0) Signal List'!G78)</f>
        <v>WFPS</v>
      </c>
      <c r="H78" s="120" t="str">
        <f>IF('0) Signal List'!H78="","",'0) Signal List'!H78)</f>
        <v xml:space="preserve">N/A </v>
      </c>
      <c r="I78" s="55" t="s">
        <v>145</v>
      </c>
      <c r="J78" s="56"/>
      <c r="K78" s="56"/>
      <c r="L78" s="57"/>
    </row>
    <row r="79" spans="1:12" ht="14.25" customHeight="1" x14ac:dyDescent="0.25">
      <c r="A79" s="8" t="str">
        <f>IF('0) Signal List'!A79="","",'0) Signal List'!A79)</f>
        <v>D16</v>
      </c>
      <c r="B79" s="23" t="str">
        <f>IF('0) Signal List'!B79="","",'0) Signal List'!B79)</f>
        <v>Air Pressure 1</v>
      </c>
      <c r="C79" s="23" t="str">
        <f>IF('0) Signal List'!C79="","",'0) Signal List'!C79)</f>
        <v>0-10</v>
      </c>
      <c r="D79" s="23" t="str">
        <f>IF('0) Signal List'!D79="","",'0) Signal List'!D79)</f>
        <v>mA</v>
      </c>
      <c r="E79" s="3" t="str">
        <f>IF('0) Signal List'!E79="","",'0) Signal List'!E79)</f>
        <v>735-1060</v>
      </c>
      <c r="F79" s="23" t="str">
        <f>IF('0) Signal List'!F79="","",'0) Signal List'!F79)</f>
        <v>mBar</v>
      </c>
      <c r="G79" s="39" t="str">
        <f>IF('0) Signal List'!G79="","",'0) Signal List'!G79)</f>
        <v>WFPS</v>
      </c>
      <c r="H79" s="120" t="str">
        <f>IF('0) Signal List'!H79="","",'0) Signal List'!H79)</f>
        <v xml:space="preserve">N/A </v>
      </c>
      <c r="I79" s="55" t="s">
        <v>145</v>
      </c>
      <c r="J79" s="56"/>
      <c r="K79" s="56"/>
      <c r="L79" s="57"/>
    </row>
    <row r="80" spans="1:12" ht="14.25" customHeight="1" x14ac:dyDescent="0.25">
      <c r="A80" s="8" t="str">
        <f>IF('0) Signal List'!A80="","",'0) Signal List'!A80)</f>
        <v/>
      </c>
      <c r="B80" s="23" t="str">
        <f>IF('0) Signal List'!B80="","",'0) Signal List'!B80)</f>
        <v/>
      </c>
      <c r="C80" s="23" t="str">
        <f>IF('0) Signal List'!C80="","",'0) Signal List'!C80)</f>
        <v/>
      </c>
      <c r="D80" s="23" t="str">
        <f>IF('0) Signal List'!D80="","",'0) Signal List'!D80)</f>
        <v/>
      </c>
      <c r="E80" s="3" t="str">
        <f>IF('0) Signal List'!E80="","",'0) Signal List'!E80)</f>
        <v/>
      </c>
      <c r="F80" s="23" t="str">
        <f>IF('0) Signal List'!F80="","",'0) Signal List'!F80)</f>
        <v/>
      </c>
      <c r="G80" s="39" t="str">
        <f>IF('0) Signal List'!G80="","",'0) Signal List'!G80)</f>
        <v/>
      </c>
      <c r="H80" s="120" t="str">
        <f>IF('0) Signal List'!H80="","",'0) Signal List'!H80)</f>
        <v/>
      </c>
      <c r="I80" s="578"/>
      <c r="J80" s="579"/>
      <c r="K80" s="579"/>
      <c r="L80" s="580"/>
    </row>
    <row r="81" spans="1:12" ht="14.25" customHeight="1" x14ac:dyDescent="0.25">
      <c r="A81" s="8" t="str">
        <f>IF('0) Signal List'!A81="","",'0) Signal List'!A81)</f>
        <v/>
      </c>
      <c r="B81" s="303" t="str">
        <f>IF('0) Signal List'!B81="","",'0) Signal List'!B81)</f>
        <v>Met N (if Registered Capacity &gt;= 10 MW)</v>
      </c>
      <c r="C81" s="23" t="str">
        <f>IF('0) Signal List'!C81="","",'0) Signal List'!C81)</f>
        <v/>
      </c>
      <c r="D81" s="23" t="str">
        <f>IF('0) Signal List'!D81="","",'0) Signal List'!D81)</f>
        <v/>
      </c>
      <c r="E81" s="3" t="str">
        <f>IF('0) Signal List'!E81="","",'0) Signal List'!E81)</f>
        <v/>
      </c>
      <c r="F81" s="23" t="str">
        <f>IF('0) Signal List'!F81="","",'0) Signal List'!F81)</f>
        <v/>
      </c>
      <c r="G81" s="39" t="str">
        <f>IF('0) Signal List'!G81="","",'0) Signal List'!G81)</f>
        <v/>
      </c>
      <c r="H81" s="120" t="str">
        <f>IF('0) Signal List'!H81="","",'0) Signal List'!H81)</f>
        <v/>
      </c>
      <c r="I81" s="304"/>
      <c r="J81" s="70"/>
      <c r="K81" s="70"/>
      <c r="L81" s="581"/>
    </row>
    <row r="82" spans="1:12" ht="14.25" customHeight="1" x14ac:dyDescent="0.25">
      <c r="A82" s="8" t="str">
        <f>IF('0) Signal List'!A82="","",'0) Signal List'!A82)</f>
        <v>D17</v>
      </c>
      <c r="B82" s="23" t="str">
        <f>IF('0) Signal List'!B82="","",'0) Signal List'!B82)</f>
        <v>Wind Speed N</v>
      </c>
      <c r="C82" s="23" t="str">
        <f>IF('0) Signal List'!C82="","",'0) Signal List'!C82)</f>
        <v>0-10</v>
      </c>
      <c r="D82" s="23" t="str">
        <f>IF('0) Signal List'!D82="","",'0) Signal List'!D82)</f>
        <v>mA</v>
      </c>
      <c r="E82" s="3" t="str">
        <f>IF('0) Signal List'!E82="","",'0) Signal List'!E82)</f>
        <v>0-70</v>
      </c>
      <c r="F82" s="23" t="str">
        <f>IF('0) Signal List'!F82="","",'0) Signal List'!F82)</f>
        <v>m/s</v>
      </c>
      <c r="G82" s="39" t="str">
        <f>IF('0) Signal List'!G82="","",'0) Signal List'!G82)</f>
        <v>WFPS</v>
      </c>
      <c r="H82" s="120" t="str">
        <f>IF('0) Signal List'!H82="","",'0) Signal List'!H82)</f>
        <v xml:space="preserve">N/A </v>
      </c>
      <c r="I82" s="55" t="s">
        <v>145</v>
      </c>
      <c r="J82" s="56"/>
      <c r="K82" s="56"/>
      <c r="L82" s="57"/>
    </row>
    <row r="83" spans="1:12" ht="14.25" customHeight="1" x14ac:dyDescent="0.25">
      <c r="A83" s="8" t="str">
        <f>IF('0) Signal List'!A83="","",'0) Signal List'!A83)</f>
        <v>D18</v>
      </c>
      <c r="B83" s="23" t="str">
        <f>IF('0) Signal List'!B83="","",'0) Signal List'!B83)</f>
        <v>Wind Direction  N</v>
      </c>
      <c r="C83" s="23" t="str">
        <f>IF('0) Signal List'!C83="","",'0) Signal List'!C83)</f>
        <v>0-10</v>
      </c>
      <c r="D83" s="23" t="str">
        <f>IF('0) Signal List'!D83="","",'0) Signal List'!D83)</f>
        <v>mA</v>
      </c>
      <c r="E83" s="3" t="str">
        <f>IF('0) Signal List'!E83="","",'0) Signal List'!E83)</f>
        <v>0-360</v>
      </c>
      <c r="F83" s="23" t="str">
        <f>IF('0) Signal List'!F83="","",'0) Signal List'!F83)</f>
        <v>deg</v>
      </c>
      <c r="G83" s="39" t="str">
        <f>IF('0) Signal List'!G83="","",'0) Signal List'!G83)</f>
        <v>WFPS</v>
      </c>
      <c r="H83" s="120" t="str">
        <f>IF('0) Signal List'!H83="","",'0) Signal List'!H83)</f>
        <v xml:space="preserve">N/A </v>
      </c>
      <c r="I83" s="55" t="s">
        <v>145</v>
      </c>
      <c r="J83" s="56"/>
      <c r="K83" s="56"/>
      <c r="L83" s="57"/>
    </row>
    <row r="84" spans="1:12" ht="14.25" customHeight="1" x14ac:dyDescent="0.25">
      <c r="A84" s="8" t="str">
        <f>IF('0) Signal List'!A84="","",'0) Signal List'!A84)</f>
        <v>D19</v>
      </c>
      <c r="B84" s="23" t="str">
        <f>IF('0) Signal List'!B84="","",'0) Signal List'!B84)</f>
        <v>Air Temperature N</v>
      </c>
      <c r="C84" s="23" t="str">
        <f>IF('0) Signal List'!C84="","",'0) Signal List'!C84)</f>
        <v>0-10</v>
      </c>
      <c r="D84" s="23" t="str">
        <f>IF('0) Signal List'!D84="","",'0) Signal List'!D84)</f>
        <v>mA</v>
      </c>
      <c r="E84" s="3" t="str">
        <f>IF('0) Signal List'!E84="","",'0) Signal List'!E84)</f>
        <v>-40-70</v>
      </c>
      <c r="F84" s="23" t="str">
        <f>IF('0) Signal List'!F84="","",'0) Signal List'!F84)</f>
        <v>C</v>
      </c>
      <c r="G84" s="39" t="str">
        <f>IF('0) Signal List'!G84="","",'0) Signal List'!G84)</f>
        <v>WFPS</v>
      </c>
      <c r="H84" s="120" t="str">
        <f>IF('0) Signal List'!H84="","",'0) Signal List'!H84)</f>
        <v xml:space="preserve">N/A </v>
      </c>
      <c r="I84" s="55" t="s">
        <v>145</v>
      </c>
      <c r="J84" s="56"/>
      <c r="K84" s="56"/>
      <c r="L84" s="57"/>
    </row>
    <row r="85" spans="1:12" ht="14.25" customHeight="1" x14ac:dyDescent="0.25">
      <c r="A85" s="8" t="str">
        <f>IF('0) Signal List'!A85="","",'0) Signal List'!A85)</f>
        <v>D20</v>
      </c>
      <c r="B85" s="23" t="str">
        <f>IF('0) Signal List'!B85="","",'0) Signal List'!B85)</f>
        <v>Air Pressure N</v>
      </c>
      <c r="C85" s="23" t="str">
        <f>IF('0) Signal List'!C85="","",'0) Signal List'!C85)</f>
        <v>0-10</v>
      </c>
      <c r="D85" s="23" t="str">
        <f>IF('0) Signal List'!D85="","",'0) Signal List'!D85)</f>
        <v>mA</v>
      </c>
      <c r="E85" s="3" t="str">
        <f>IF('0) Signal List'!E85="","",'0) Signal List'!E85)</f>
        <v>735-1060</v>
      </c>
      <c r="F85" s="23" t="str">
        <f>IF('0) Signal List'!F85="","",'0) Signal List'!F85)</f>
        <v>mBar</v>
      </c>
      <c r="G85" s="39" t="str">
        <f>IF('0) Signal List'!G85="","",'0) Signal List'!G85)</f>
        <v>WFPS</v>
      </c>
      <c r="H85" s="120" t="str">
        <f>IF('0) Signal List'!H85="","",'0) Signal List'!H85)</f>
        <v xml:space="preserve">N/A </v>
      </c>
      <c r="I85" s="55" t="s">
        <v>145</v>
      </c>
      <c r="J85" s="56"/>
      <c r="K85" s="56"/>
      <c r="L85" s="57"/>
    </row>
    <row r="86" spans="1:12" ht="14.25" customHeight="1" x14ac:dyDescent="0.25">
      <c r="A86" s="8" t="str">
        <f>IF('0) Signal List'!A86="","",'0) Signal List'!A86)</f>
        <v/>
      </c>
      <c r="B86" s="23" t="str">
        <f>IF('0) Signal List'!B86="","",'0) Signal List'!B86)</f>
        <v/>
      </c>
      <c r="C86" s="23" t="str">
        <f>IF('0) Signal List'!C86="","",'0) Signal List'!C86)</f>
        <v/>
      </c>
      <c r="D86" s="23" t="str">
        <f>IF('0) Signal List'!D86="","",'0) Signal List'!D86)</f>
        <v/>
      </c>
      <c r="E86" s="3" t="str">
        <f>IF('0) Signal List'!E86="","",'0) Signal List'!E86)</f>
        <v/>
      </c>
      <c r="F86" s="23" t="str">
        <f>IF('0) Signal List'!F86="","",'0) Signal List'!F86)</f>
        <v/>
      </c>
      <c r="G86" s="39" t="str">
        <f>IF('0) Signal List'!G86="","",'0) Signal List'!G86)</f>
        <v/>
      </c>
      <c r="H86" s="120" t="str">
        <f>IF('0) Signal List'!H86="","",'0) Signal List'!H86)</f>
        <v/>
      </c>
      <c r="I86" s="122"/>
      <c r="J86" s="123"/>
      <c r="K86" s="123"/>
      <c r="L86" s="124"/>
    </row>
    <row r="87" spans="1:12" ht="14.25" customHeight="1" x14ac:dyDescent="0.25">
      <c r="A87" s="8" t="str">
        <f>IF('0) Signal List'!A87="","",'0) Signal List'!A87)</f>
        <v/>
      </c>
      <c r="B87" s="804" t="str">
        <f>IF('0) Signal List'!B87="","",'0) Signal List'!B87)</f>
        <v>Recommended cable 25-pair cable: 25 x 2 x 0.6sqmm TP, stranded, individually screened pairs. Screens to be terminated by WFPS.</v>
      </c>
      <c r="C87" s="797"/>
      <c r="D87" s="797"/>
      <c r="E87" s="797"/>
      <c r="F87" s="761"/>
      <c r="G87" s="21" t="str">
        <f>IF('0) Signal List'!G87="","",'0) Signal List'!G87)</f>
        <v/>
      </c>
      <c r="H87" s="119" t="str">
        <f>IF('0) Signal List'!H87="","",'0) Signal List'!H87)</f>
        <v/>
      </c>
      <c r="I87" s="122"/>
      <c r="J87" s="123"/>
      <c r="K87" s="123"/>
      <c r="L87" s="124"/>
    </row>
    <row r="88" spans="1:12" ht="14.25" customHeight="1" x14ac:dyDescent="0.25">
      <c r="A88" s="8" t="str">
        <f>IF('0) Signal List'!A88="","",'0) Signal List'!A88)</f>
        <v/>
      </c>
      <c r="B88" s="23" t="str">
        <f>IF('0) Signal List'!B88="","",'0) Signal List'!B88)</f>
        <v/>
      </c>
      <c r="C88" s="23" t="str">
        <f>IF('0) Signal List'!C88="","",'0) Signal List'!C88)</f>
        <v/>
      </c>
      <c r="D88" s="23" t="str">
        <f>IF('0) Signal List'!D88="","",'0) Signal List'!D88)</f>
        <v/>
      </c>
      <c r="E88" s="3" t="str">
        <f>IF('0) Signal List'!E88="","",'0) Signal List'!E88)</f>
        <v/>
      </c>
      <c r="F88" s="23" t="str">
        <f>IF('0) Signal List'!F88="","",'0) Signal List'!F88)</f>
        <v/>
      </c>
      <c r="G88" s="21" t="str">
        <f>IF('0) Signal List'!G88="","",'0) Signal List'!G88)</f>
        <v/>
      </c>
      <c r="H88" s="119" t="str">
        <f>IF('0) Signal List'!H88="","",'0) Signal List'!H88)</f>
        <v/>
      </c>
      <c r="I88" s="122"/>
      <c r="J88" s="123"/>
      <c r="K88" s="123"/>
      <c r="L88" s="124"/>
    </row>
    <row r="89" spans="1:12" ht="13.8" thickBot="1" x14ac:dyDescent="0.3">
      <c r="A89" s="17" t="str">
        <f>IF('0) Signal List'!A89="","",'0) Signal List'!A89)</f>
        <v>ETIE Ref</v>
      </c>
      <c r="B89" s="18" t="str">
        <f>IF('0) Signal List'!B89="","",'0) Signal List'!B89)</f>
        <v>Digital Output Signals (from EirGrid)</v>
      </c>
      <c r="C89" s="32" t="str">
        <f>IF('0) Signal List'!C89="","",'0) Signal List'!C89)</f>
        <v/>
      </c>
      <c r="D89" s="29" t="str">
        <f>IF('0) Signal List'!D89="","",'0) Signal List'!D89)</f>
        <v/>
      </c>
      <c r="E89" s="19" t="str">
        <f>IF('0) Signal List'!E89="","",'0) Signal List'!E89)</f>
        <v/>
      </c>
      <c r="F89" s="29" t="str">
        <f>IF('0) Signal List'!F89="","",'0) Signal List'!F89)</f>
        <v/>
      </c>
      <c r="G89" s="20" t="str">
        <f>IF('0) Signal List'!G89="","",'0) Signal List'!G89)</f>
        <v>Provided to</v>
      </c>
      <c r="H89" s="117" t="str">
        <f>IF('0) Signal List'!H89="","",'0) Signal List'!H89)</f>
        <v>TSO Pass-through to</v>
      </c>
      <c r="I89" s="306"/>
      <c r="J89" s="307"/>
      <c r="K89" s="307"/>
      <c r="L89" s="308"/>
    </row>
    <row r="90" spans="1:12" ht="14.25" customHeight="1" thickTop="1" x14ac:dyDescent="0.25">
      <c r="A90" s="8" t="str">
        <f>IF('0) Signal List'!A90="","",'0) Signal List'!A90)</f>
        <v/>
      </c>
      <c r="B90" s="23" t="str">
        <f>IF('0) Signal List'!B90="","",'0) Signal List'!B90)</f>
        <v/>
      </c>
      <c r="C90" s="33" t="str">
        <f>IF('0) Signal List'!C90="","",'0) Signal List'!C90)</f>
        <v/>
      </c>
      <c r="D90" s="23" t="str">
        <f>IF('0) Signal List'!D90="","",'0) Signal List'!D90)</f>
        <v/>
      </c>
      <c r="E90" s="3" t="str">
        <f>IF('0) Signal List'!E90="","",'0) Signal List'!E90)</f>
        <v/>
      </c>
      <c r="F90" s="23" t="str">
        <f>IF('0) Signal List'!F90="","",'0) Signal List'!F90)</f>
        <v/>
      </c>
      <c r="G90" s="40" t="str">
        <f>IF('0) Signal List'!G90="","",'0) Signal List'!G90)</f>
        <v/>
      </c>
      <c r="H90" s="118" t="str">
        <f>IF('0) Signal List'!H90="","",'0) Signal List'!H90)</f>
        <v/>
      </c>
      <c r="I90" s="122"/>
      <c r="J90" s="123"/>
      <c r="K90" s="123"/>
      <c r="L90" s="124"/>
    </row>
    <row r="91" spans="1:12" ht="14.25" customHeight="1" x14ac:dyDescent="0.25">
      <c r="A91" s="8" t="str">
        <f>IF('0) Signal List'!A91="","",'0) Signal List'!A91)</f>
        <v/>
      </c>
      <c r="B91" s="22" t="str">
        <f>IF('0) Signal List'!B91="","",'0) Signal List'!B91)</f>
        <v>Double Command Outputs</v>
      </c>
      <c r="C91" s="803" t="str">
        <f>IF('0) Signal List'!C91="","",'0) Signal List'!C91)</f>
        <v>(each individual relay output identified separately)</v>
      </c>
      <c r="D91" s="797"/>
      <c r="E91" s="797"/>
      <c r="F91" s="761"/>
      <c r="G91" s="21" t="str">
        <f>IF('0) Signal List'!G91="","",'0) Signal List'!G91)</f>
        <v/>
      </c>
      <c r="H91" s="119" t="str">
        <f>IF('0) Signal List'!H91="","",'0) Signal List'!H91)</f>
        <v/>
      </c>
      <c r="I91" s="122"/>
      <c r="J91" s="123"/>
      <c r="K91" s="123"/>
      <c r="L91" s="124"/>
    </row>
    <row r="92" spans="1:12" ht="14.25" customHeight="1" x14ac:dyDescent="0.25">
      <c r="A92" s="8" t="str">
        <f>IF('0) Signal List'!A92="","",'0) Signal List'!A92)</f>
        <v/>
      </c>
      <c r="B92" s="303" t="str">
        <f>IF('0) Signal List'!B92="","",'0) Signal List'!B92)</f>
        <v>Digital Output Signals from EirGrid to WTG System</v>
      </c>
      <c r="C92" s="33" t="str">
        <f>IF('0) Signal List'!C92="","",'0) Signal List'!C92)</f>
        <v/>
      </c>
      <c r="D92" s="23" t="str">
        <f>IF('0) Signal List'!D92="","",'0) Signal List'!D92)</f>
        <v/>
      </c>
      <c r="E92" s="3" t="str">
        <f>IF('0) Signal List'!E92="","",'0) Signal List'!E92)</f>
        <v/>
      </c>
      <c r="F92" s="23" t="str">
        <f>IF('0) Signal List'!F92="","",'0) Signal List'!F92)</f>
        <v/>
      </c>
      <c r="G92" s="21" t="str">
        <f>IF('0) Signal List'!G92="","",'0) Signal List'!G92)</f>
        <v/>
      </c>
      <c r="H92" s="119" t="str">
        <f>IF('0) Signal List'!H92="","",'0) Signal List'!H92)</f>
        <v/>
      </c>
      <c r="I92" s="122"/>
      <c r="J92" s="123"/>
      <c r="K92" s="123"/>
      <c r="L92" s="124"/>
    </row>
    <row r="93" spans="1:12" ht="14.25" customHeight="1" x14ac:dyDescent="0.25">
      <c r="A93" s="8" t="str">
        <f>IF('0) Signal List'!A93="","",'0) Signal List'!A93)</f>
        <v>E1</v>
      </c>
      <c r="B93" s="37" t="str">
        <f>IF('0) Signal List'!B93="","",'0) Signal List'!B93)</f>
        <v xml:space="preserve">Active Power Control facility status </v>
      </c>
      <c r="C93" s="23" t="str">
        <f>IF('0) Signal List'!C93="","",'0) Signal List'!C93)</f>
        <v/>
      </c>
      <c r="D93" s="23" t="str">
        <f>IF('0) Signal List'!D93="","",'0) Signal List'!D93)</f>
        <v>off</v>
      </c>
      <c r="E93" s="25" t="str">
        <f>IF('0) Signal List'!E93="","",'0) Signal List'!E93)</f>
        <v>pulse</v>
      </c>
      <c r="F93" s="23" t="str">
        <f>IF('0) Signal List'!F93="","",'0) Signal List'!F93)</f>
        <v>0.5 seconds</v>
      </c>
      <c r="G93" s="39" t="str">
        <f>IF('0) Signal List'!G93="","",'0) Signal List'!G93)</f>
        <v>WFPS</v>
      </c>
      <c r="H93" s="120" t="str">
        <f>IF('0) Signal List'!H93="","",'0) Signal List'!H93)</f>
        <v xml:space="preserve">N/A </v>
      </c>
      <c r="I93" s="55" t="s">
        <v>145</v>
      </c>
      <c r="J93" s="56"/>
      <c r="K93" s="56"/>
      <c r="L93" s="57"/>
    </row>
    <row r="94" spans="1:12" ht="14.25" customHeight="1" x14ac:dyDescent="0.25">
      <c r="A94" s="8" t="str">
        <f>IF('0) Signal List'!A94="","",'0) Signal List'!A94)</f>
        <v>E2</v>
      </c>
      <c r="B94" s="37" t="str">
        <f>IF('0) Signal List'!B94="","",'0) Signal List'!B94)</f>
        <v>Active Power Control facility status</v>
      </c>
      <c r="C94" s="23" t="str">
        <f>IF('0) Signal List'!C94="","",'0) Signal List'!C94)</f>
        <v/>
      </c>
      <c r="D94" s="23" t="str">
        <f>IF('0) Signal List'!D94="","",'0) Signal List'!D94)</f>
        <v>on</v>
      </c>
      <c r="E94" s="25" t="str">
        <f>IF('0) Signal List'!E94="","",'0) Signal List'!E94)</f>
        <v>pulse</v>
      </c>
      <c r="F94" s="23" t="str">
        <f>IF('0) Signal List'!F94="","",'0) Signal List'!F94)</f>
        <v>0.5 seconds</v>
      </c>
      <c r="G94" s="39" t="str">
        <f>IF('0) Signal List'!G94="","",'0) Signal List'!G94)</f>
        <v>WFPS</v>
      </c>
      <c r="H94" s="120" t="str">
        <f>IF('0) Signal List'!H94="","",'0) Signal List'!H94)</f>
        <v xml:space="preserve">N/A </v>
      </c>
      <c r="I94" s="55" t="s">
        <v>145</v>
      </c>
      <c r="J94" s="56"/>
      <c r="K94" s="56"/>
      <c r="L94" s="57"/>
    </row>
    <row r="95" spans="1:12" ht="14.25" customHeight="1" x14ac:dyDescent="0.25">
      <c r="A95" s="8" t="str">
        <f>IF('0) Signal List'!A95="","",'0) Signal List'!A95)</f>
        <v>E3</v>
      </c>
      <c r="B95" s="23" t="str">
        <f>IF('0) Signal List'!B95="","",'0) Signal List'!B95)</f>
        <v>Frequency Response System Mode Status</v>
      </c>
      <c r="C95" s="23" t="str">
        <f>IF('0) Signal List'!C95="","",'0) Signal List'!C95)</f>
        <v/>
      </c>
      <c r="D95" s="23" t="str">
        <f>IF('0) Signal List'!D95="","",'0) Signal List'!D95)</f>
        <v>off</v>
      </c>
      <c r="E95" s="25" t="str">
        <f>IF('0) Signal List'!E95="","",'0) Signal List'!E95)</f>
        <v>pulse</v>
      </c>
      <c r="F95" s="23" t="str">
        <f>IF('0) Signal List'!F95="","",'0) Signal List'!F95)</f>
        <v>0.5 seconds</v>
      </c>
      <c r="G95" s="39" t="str">
        <f>IF('0) Signal List'!G95="","",'0) Signal List'!G95)</f>
        <v>WFPS</v>
      </c>
      <c r="H95" s="120" t="str">
        <f>IF('0) Signal List'!H95="","",'0) Signal List'!H95)</f>
        <v xml:space="preserve">N/A </v>
      </c>
      <c r="I95" s="55" t="s">
        <v>145</v>
      </c>
      <c r="J95" s="56"/>
      <c r="K95" s="56"/>
      <c r="L95" s="57"/>
    </row>
    <row r="96" spans="1:12" ht="14.25" customHeight="1" x14ac:dyDescent="0.25">
      <c r="A96" s="8" t="str">
        <f>IF('0) Signal List'!A96="","",'0) Signal List'!A96)</f>
        <v>E4</v>
      </c>
      <c r="B96" s="23" t="str">
        <f>IF('0) Signal List'!B96="","",'0) Signal List'!B96)</f>
        <v>Frequency Response System Mode Status</v>
      </c>
      <c r="C96" s="23" t="str">
        <f>IF('0) Signal List'!C96="","",'0) Signal List'!C96)</f>
        <v/>
      </c>
      <c r="D96" s="23" t="str">
        <f>IF('0) Signal List'!D96="","",'0) Signal List'!D96)</f>
        <v>on</v>
      </c>
      <c r="E96" s="25" t="str">
        <f>IF('0) Signal List'!E96="","",'0) Signal List'!E96)</f>
        <v>pulse</v>
      </c>
      <c r="F96" s="23" t="str">
        <f>IF('0) Signal List'!F96="","",'0) Signal List'!F96)</f>
        <v>0.5 seconds</v>
      </c>
      <c r="G96" s="39" t="str">
        <f>IF('0) Signal List'!G96="","",'0) Signal List'!G96)</f>
        <v>WFPS</v>
      </c>
      <c r="H96" s="120" t="str">
        <f>IF('0) Signal List'!H96="","",'0) Signal List'!H96)</f>
        <v xml:space="preserve">N/A </v>
      </c>
      <c r="I96" s="55" t="s">
        <v>145</v>
      </c>
      <c r="J96" s="56"/>
      <c r="K96" s="56"/>
      <c r="L96" s="57"/>
    </row>
    <row r="97" spans="1:12" ht="14.25" customHeight="1" x14ac:dyDescent="0.25">
      <c r="A97" s="8" t="str">
        <f>IF('0) Signal List'!A97="","",'0) Signal List'!A97)</f>
        <v>E5</v>
      </c>
      <c r="B97" s="23" t="str">
        <f>IF('0) Signal List'!B97="","",'0) Signal List'!B97)</f>
        <v>Frequency Response Curve Select</v>
      </c>
      <c r="C97" s="23" t="str">
        <f>IF('0) Signal List'!C97="","",'0) Signal List'!C97)</f>
        <v/>
      </c>
      <c r="D97" s="23" t="str">
        <f>IF('0) Signal List'!D97="","",'0) Signal List'!D97)</f>
        <v>Curve 1</v>
      </c>
      <c r="E97" s="25" t="str">
        <f>IF('0) Signal List'!E97="","",'0) Signal List'!E97)</f>
        <v>pulse</v>
      </c>
      <c r="F97" s="23" t="str">
        <f>IF('0) Signal List'!F97="","",'0) Signal List'!F97)</f>
        <v>0.5 seconds</v>
      </c>
      <c r="G97" s="39" t="str">
        <f>IF('0) Signal List'!G97="","",'0) Signal List'!G97)</f>
        <v>WFPS</v>
      </c>
      <c r="H97" s="120" t="str">
        <f>IF('0) Signal List'!H97="","",'0) Signal List'!H97)</f>
        <v xml:space="preserve">N/A </v>
      </c>
      <c r="I97" s="55" t="s">
        <v>145</v>
      </c>
      <c r="J97" s="56"/>
      <c r="K97" s="56"/>
      <c r="L97" s="57"/>
    </row>
    <row r="98" spans="1:12" ht="14.25" customHeight="1" x14ac:dyDescent="0.25">
      <c r="A98" s="8" t="str">
        <f>IF('0) Signal List'!A98="","",'0) Signal List'!A98)</f>
        <v>E6</v>
      </c>
      <c r="B98" s="23" t="str">
        <f>IF('0) Signal List'!B98="","",'0) Signal List'!B98)</f>
        <v>Frequency Response Curve Select</v>
      </c>
      <c r="C98" s="23" t="str">
        <f>IF('0) Signal List'!C98="","",'0) Signal List'!C98)</f>
        <v/>
      </c>
      <c r="D98" s="23" t="str">
        <f>IF('0) Signal List'!D98="","",'0) Signal List'!D98)</f>
        <v>Curve 2</v>
      </c>
      <c r="E98" s="25" t="str">
        <f>IF('0) Signal List'!E98="","",'0) Signal List'!E98)</f>
        <v>pulse</v>
      </c>
      <c r="F98" s="23" t="str">
        <f>IF('0) Signal List'!F98="","",'0) Signal List'!F98)</f>
        <v>0.5 seconds</v>
      </c>
      <c r="G98" s="39" t="str">
        <f>IF('0) Signal List'!G98="","",'0) Signal List'!G98)</f>
        <v>WFPS</v>
      </c>
      <c r="H98" s="39" t="str">
        <f>IF('0) Signal List'!H98="","",'0) Signal List'!H98)</f>
        <v xml:space="preserve">N/A </v>
      </c>
      <c r="I98" s="55" t="s">
        <v>145</v>
      </c>
      <c r="J98" s="56"/>
      <c r="K98" s="56"/>
      <c r="L98" s="57"/>
    </row>
    <row r="99" spans="1:12" ht="14.25" customHeight="1" x14ac:dyDescent="0.25">
      <c r="A99" s="614" t="str">
        <f>IF('0) Signal List'!A99="","",'0) Signal List'!A99)</f>
        <v>E7</v>
      </c>
      <c r="B99" s="62" t="str">
        <f>IF('0) Signal List'!B99="","",'0) Signal List'!B99)</f>
        <v>Emulated Inertia Status (Feedback)</v>
      </c>
      <c r="C99" s="62" t="str">
        <f>IF('0) Signal List'!C99="","",'0) Signal List'!C99)</f>
        <v/>
      </c>
      <c r="D99" s="62" t="str">
        <f>IF('0) Signal List'!D99="","",'0) Signal List'!D99)</f>
        <v>off</v>
      </c>
      <c r="E99" s="616" t="str">
        <f>IF('0) Signal List'!E99="","",'0) Signal List'!E99)</f>
        <v>pulse</v>
      </c>
      <c r="F99" s="62" t="str">
        <f>IF('0) Signal List'!F99="","",'0) Signal List'!F99)</f>
        <v>0.5 seconds</v>
      </c>
      <c r="G99" s="63" t="str">
        <f>IF('0) Signal List'!G99="","",'0) Signal List'!G99)</f>
        <v>WFPS</v>
      </c>
      <c r="H99" s="63" t="str">
        <f>IF('0) Signal List'!H99="","",'0) Signal List'!H99)</f>
        <v xml:space="preserve">N/A </v>
      </c>
      <c r="I99" s="55" t="s">
        <v>145</v>
      </c>
      <c r="J99" s="56"/>
      <c r="K99" s="56"/>
      <c r="L99" s="57"/>
    </row>
    <row r="100" spans="1:12" ht="14.25" customHeight="1" x14ac:dyDescent="0.25">
      <c r="A100" s="614" t="str">
        <f>IF('0) Signal List'!A100="","",'0) Signal List'!A100)</f>
        <v>E8</v>
      </c>
      <c r="B100" s="62" t="str">
        <f>IF('0) Signal List'!B100="","",'0) Signal List'!B100)</f>
        <v>Emulated Inertia Status (Feedback)</v>
      </c>
      <c r="C100" s="62" t="str">
        <f>IF('0) Signal List'!C100="","",'0) Signal List'!C100)</f>
        <v/>
      </c>
      <c r="D100" s="62" t="str">
        <f>IF('0) Signal List'!D100="","",'0) Signal List'!D100)</f>
        <v>on</v>
      </c>
      <c r="E100" s="616" t="str">
        <f>IF('0) Signal List'!E100="","",'0) Signal List'!E100)</f>
        <v>pulse</v>
      </c>
      <c r="F100" s="62" t="str">
        <f>IF('0) Signal List'!F100="","",'0) Signal List'!F100)</f>
        <v>0.5 seconds</v>
      </c>
      <c r="G100" s="63" t="str">
        <f>IF('0) Signal List'!G100="","",'0) Signal List'!G100)</f>
        <v>WFPS</v>
      </c>
      <c r="H100" s="63" t="str">
        <f>IF('0) Signal List'!H100="","",'0) Signal List'!H100)</f>
        <v xml:space="preserve">N/A </v>
      </c>
      <c r="I100" s="55" t="s">
        <v>145</v>
      </c>
      <c r="J100" s="56"/>
      <c r="K100" s="56"/>
      <c r="L100" s="57"/>
    </row>
    <row r="101" spans="1:12" ht="14.25" customHeight="1" x14ac:dyDescent="0.25">
      <c r="A101" s="8"/>
      <c r="B101" s="23"/>
      <c r="C101" s="5"/>
      <c r="D101" s="24"/>
      <c r="E101" s="25"/>
      <c r="F101" s="23"/>
      <c r="G101" s="39"/>
      <c r="H101" s="120"/>
      <c r="I101" s="122"/>
      <c r="J101" s="123"/>
      <c r="K101" s="123"/>
      <c r="L101" s="124"/>
    </row>
    <row r="102" spans="1:12" ht="14.25" customHeight="1" x14ac:dyDescent="0.25">
      <c r="A102" s="8" t="str">
        <f>IF('0) Signal List'!A102="","",'0) Signal List'!A102)</f>
        <v/>
      </c>
      <c r="B102" s="303" t="str">
        <f>IF('0) Signal List'!B102="","",'0) Signal List'!B102)</f>
        <v>Digital Output Signals from EirGrid to Sub Station</v>
      </c>
      <c r="C102" s="5" t="str">
        <f>IF('0) Signal List'!C102="","",'0) Signal List'!C102)</f>
        <v/>
      </c>
      <c r="D102" s="24" t="str">
        <f>IF('0) Signal List'!D102="","",'0) Signal List'!D102)</f>
        <v/>
      </c>
      <c r="E102" s="25" t="str">
        <f>IF('0) Signal List'!E102="","",'0) Signal List'!E102)</f>
        <v/>
      </c>
      <c r="F102" s="23" t="str">
        <f>IF('0) Signal List'!F102="","",'0) Signal List'!F102)</f>
        <v/>
      </c>
      <c r="G102" s="39" t="str">
        <f>IF('0) Signal List'!G102="","",'0) Signal List'!G102)</f>
        <v/>
      </c>
      <c r="H102" s="120" t="str">
        <f>IF('0) Signal List'!H102="","",'0) Signal List'!H102)</f>
        <v/>
      </c>
      <c r="I102" s="122"/>
      <c r="J102" s="123"/>
      <c r="K102" s="123"/>
      <c r="L102" s="124"/>
    </row>
    <row r="103" spans="1:12" ht="14.25" customHeight="1" x14ac:dyDescent="0.25">
      <c r="A103" s="8" t="str">
        <f>IF('0) Signal List'!A103="","",'0) Signal List'!A103)</f>
        <v>F1</v>
      </c>
      <c r="B103" s="23" t="str">
        <f>IF('0) Signal List'!B103="","",'0) Signal List'!B103)</f>
        <v>Blackstart Shutdown</v>
      </c>
      <c r="C103" s="5" t="str">
        <f>IF('0) Signal List'!C103="","",'0) Signal List'!C103)</f>
        <v/>
      </c>
      <c r="D103" s="24" t="str">
        <f>IF('0) Signal List'!D103="","",'0) Signal List'!D103)</f>
        <v xml:space="preserve">off </v>
      </c>
      <c r="E103" s="25" t="str">
        <f>IF('0) Signal List'!E103="","",'0) Signal List'!E103)</f>
        <v>pulse</v>
      </c>
      <c r="F103" s="23" t="str">
        <f>IF('0) Signal List'!F103="","",'0) Signal List'!F103)</f>
        <v>0.5 seconds</v>
      </c>
      <c r="G103" s="39" t="str">
        <f>IF('0) Signal List'!G103="","",'0) Signal List'!G103)</f>
        <v>WFPS</v>
      </c>
      <c r="H103" s="120" t="str">
        <f>IF('0) Signal List'!H103="","",'0) Signal List'!H103)</f>
        <v xml:space="preserve">N/A </v>
      </c>
      <c r="I103" s="55" t="s">
        <v>145</v>
      </c>
      <c r="J103" s="56"/>
      <c r="K103" s="56"/>
      <c r="L103" s="57"/>
    </row>
    <row r="104" spans="1:12" ht="14.25" customHeight="1" x14ac:dyDescent="0.25">
      <c r="A104" s="8" t="str">
        <f>IF('0) Signal List'!A104="","",'0) Signal List'!A104)</f>
        <v>F2</v>
      </c>
      <c r="B104" s="23" t="str">
        <f>IF('0) Signal List'!B104="","",'0) Signal List'!B104)</f>
        <v>Blackstart Shutdown</v>
      </c>
      <c r="C104" s="5" t="str">
        <f>IF('0) Signal List'!C104="","",'0) Signal List'!C104)</f>
        <v/>
      </c>
      <c r="D104" s="24" t="str">
        <f>IF('0) Signal List'!D104="","",'0) Signal List'!D104)</f>
        <v xml:space="preserve">on </v>
      </c>
      <c r="E104" s="25" t="str">
        <f>IF('0) Signal List'!E104="","",'0) Signal List'!E104)</f>
        <v>pulse</v>
      </c>
      <c r="F104" s="23" t="str">
        <f>IF('0) Signal List'!F104="","",'0) Signal List'!F104)</f>
        <v>0.5 seconds</v>
      </c>
      <c r="G104" s="39" t="str">
        <f>IF('0) Signal List'!G104="","",'0) Signal List'!G104)</f>
        <v>WFPS</v>
      </c>
      <c r="H104" s="120" t="str">
        <f>IF('0) Signal List'!H104="","",'0) Signal List'!H104)</f>
        <v xml:space="preserve">N/A </v>
      </c>
      <c r="I104" s="55" t="s">
        <v>145</v>
      </c>
      <c r="J104" s="56"/>
      <c r="K104" s="56"/>
      <c r="L104" s="57"/>
    </row>
    <row r="105" spans="1:12" ht="14.25" customHeight="1" x14ac:dyDescent="0.25">
      <c r="A105" s="31" t="str">
        <f>IF('0) Signal List'!A105="","",'0) Signal List'!A105)</f>
        <v/>
      </c>
      <c r="B105" s="23" t="str">
        <f>IF('0) Signal List'!B105="","",'0) Signal List'!B105)</f>
        <v/>
      </c>
      <c r="C105" s="23" t="str">
        <f>IF('0) Signal List'!C105="","",'0) Signal List'!C105)</f>
        <v/>
      </c>
      <c r="D105" s="23" t="str">
        <f>IF('0) Signal List'!D105="","",'0) Signal List'!D105)</f>
        <v/>
      </c>
      <c r="E105" s="25" t="str">
        <f>IF('0) Signal List'!E105="","",'0) Signal List'!E105)</f>
        <v/>
      </c>
      <c r="F105" s="23" t="str">
        <f>IF('0) Signal List'!F105="","",'0) Signal List'!F105)</f>
        <v/>
      </c>
      <c r="G105" s="21" t="str">
        <f>IF('0) Signal List'!G105="","",'0) Signal List'!G105)</f>
        <v/>
      </c>
      <c r="H105" s="119" t="str">
        <f>IF('0) Signal List'!H105="","",'0) Signal List'!H105)</f>
        <v/>
      </c>
      <c r="I105" s="122"/>
      <c r="J105" s="123"/>
      <c r="K105" s="123"/>
      <c r="L105" s="124"/>
    </row>
    <row r="106" spans="1:12" ht="14.25" customHeight="1" x14ac:dyDescent="0.25">
      <c r="A106" s="8" t="str">
        <f>IF('0) Signal List'!A106="","",'0) Signal List'!A106)</f>
        <v/>
      </c>
      <c r="B106" s="22" t="str">
        <f>IF('0) Signal List'!B106="","",'0) Signal List'!B106)</f>
        <v>Strobe Enable Pulse</v>
      </c>
      <c r="C106" s="23" t="str">
        <f>IF('0) Signal List'!C106="","",'0) Signal List'!C106)</f>
        <v/>
      </c>
      <c r="D106" s="23" t="str">
        <f>IF('0) Signal List'!D106="","",'0) Signal List'!D106)</f>
        <v/>
      </c>
      <c r="E106" s="25" t="str">
        <f>IF('0) Signal List'!E106="","",'0) Signal List'!E106)</f>
        <v/>
      </c>
      <c r="F106" s="23" t="str">
        <f>IF('0) Signal List'!F106="","",'0) Signal List'!F106)</f>
        <v/>
      </c>
      <c r="G106" s="21" t="str">
        <f>IF('0) Signal List'!G106="","",'0) Signal List'!G106)</f>
        <v/>
      </c>
      <c r="H106" s="119" t="str">
        <f>IF('0) Signal List'!H106="","",'0) Signal List'!H106)</f>
        <v/>
      </c>
      <c r="I106" s="122"/>
      <c r="J106" s="123"/>
      <c r="K106" s="123"/>
      <c r="L106" s="124"/>
    </row>
    <row r="107" spans="1:12" ht="14.25" customHeight="1" x14ac:dyDescent="0.25">
      <c r="A107" s="31" t="str">
        <f>IF('0) Signal List'!A107="","",'0) Signal List'!A107)</f>
        <v/>
      </c>
      <c r="B107" s="303" t="str">
        <f>IF('0) Signal List'!B107="","",'0) Signal List'!B107)</f>
        <v>Digital Output Signals from EirGrid to WTG System</v>
      </c>
      <c r="C107" s="23" t="str">
        <f>IF('0) Signal List'!C107="","",'0) Signal List'!C107)</f>
        <v/>
      </c>
      <c r="D107" s="23" t="str">
        <f>IF('0) Signal List'!D107="","",'0) Signal List'!D107)</f>
        <v/>
      </c>
      <c r="E107" s="25" t="str">
        <f>IF('0) Signal List'!E107="","",'0) Signal List'!E107)</f>
        <v/>
      </c>
      <c r="F107" s="23" t="str">
        <f>IF('0) Signal List'!F107="","",'0) Signal List'!F107)</f>
        <v/>
      </c>
      <c r="G107" s="21" t="str">
        <f>IF('0) Signal List'!G107="","",'0) Signal List'!G107)</f>
        <v/>
      </c>
      <c r="H107" s="119" t="str">
        <f>IF('0) Signal List'!H107="","",'0) Signal List'!H107)</f>
        <v/>
      </c>
      <c r="I107" s="122"/>
      <c r="J107" s="123"/>
      <c r="K107" s="123"/>
      <c r="L107" s="124"/>
    </row>
    <row r="108" spans="1:12" s="38" customFormat="1" ht="14.25" customHeight="1" x14ac:dyDescent="0.25">
      <c r="A108" s="8" t="str">
        <f>IF('0) Signal List'!A108="","",'0) Signal List'!A108)</f>
        <v>E9</v>
      </c>
      <c r="B108" s="36" t="str">
        <f>IF('0) Signal List'!B108="","",'0) Signal List'!B108)</f>
        <v>Digital Output Active Power Control Setpoint Enable</v>
      </c>
      <c r="C108" s="23" t="str">
        <f>IF('0) Signal List'!C108="","",'0) Signal List'!C108)</f>
        <v/>
      </c>
      <c r="D108" s="23" t="str">
        <f>IF('0) Signal List'!D108="","",'0) Signal List'!D108)</f>
        <v/>
      </c>
      <c r="E108" s="25" t="str">
        <f>IF('0) Signal List'!E108="","",'0) Signal List'!E108)</f>
        <v>pulse</v>
      </c>
      <c r="F108" s="23" t="str">
        <f>IF('0) Signal List'!F108="","",'0) Signal List'!F108)</f>
        <v>0.5 seconds</v>
      </c>
      <c r="G108" s="39" t="str">
        <f>IF('0) Signal List'!G108="","",'0) Signal List'!G108)</f>
        <v>WFPS</v>
      </c>
      <c r="H108" s="120" t="str">
        <f>IF('0) Signal List'!H108="","",'0) Signal List'!H108)</f>
        <v xml:space="preserve">N/A </v>
      </c>
      <c r="I108" s="55" t="s">
        <v>145</v>
      </c>
      <c r="J108" s="56"/>
      <c r="K108" s="56"/>
      <c r="L108" s="57"/>
    </row>
    <row r="109" spans="1:12" s="38" customFormat="1" ht="14.25" customHeight="1" x14ac:dyDescent="0.25">
      <c r="A109" s="8" t="str">
        <f>IF('0) Signal List'!A109="","",'0) Signal List'!A109)</f>
        <v>E10</v>
      </c>
      <c r="B109" s="36" t="str">
        <f>IF('0) Signal List'!B109="","",'0) Signal List'!B109)</f>
        <v>Digital Output Voltage Control (kV) Setpoint Enable</v>
      </c>
      <c r="C109" s="23" t="str">
        <f>IF('0) Signal List'!C109="","",'0) Signal List'!C109)</f>
        <v/>
      </c>
      <c r="D109" s="23" t="str">
        <f>IF('0) Signal List'!D109="","",'0) Signal List'!D109)</f>
        <v/>
      </c>
      <c r="E109" s="25" t="str">
        <f>IF('0) Signal List'!E109="","",'0) Signal List'!E109)</f>
        <v>pulse</v>
      </c>
      <c r="F109" s="23" t="str">
        <f>IF('0) Signal List'!F109="","",'0) Signal List'!F109)</f>
        <v>0.5 seconds</v>
      </c>
      <c r="G109" s="39" t="str">
        <f>IF('0) Signal List'!G109="","",'0) Signal List'!G109)</f>
        <v>WFPS</v>
      </c>
      <c r="H109" s="120" t="str">
        <f>IF('0) Signal List'!H109="","",'0) Signal List'!H109)</f>
        <v xml:space="preserve">N/A </v>
      </c>
      <c r="I109" s="55" t="s">
        <v>145</v>
      </c>
      <c r="J109" s="56"/>
      <c r="K109" s="56"/>
      <c r="L109" s="57"/>
    </row>
    <row r="110" spans="1:12" s="38" customFormat="1" ht="14.25" customHeight="1" x14ac:dyDescent="0.25">
      <c r="A110" s="8" t="str">
        <f>IF('0) Signal List'!A110="","",'0) Signal List'!A110)</f>
        <v>E11</v>
      </c>
      <c r="B110" s="36" t="str">
        <f>IF('0) Signal List'!B110="","",'0) Signal List'!B110)</f>
        <v>Digital Output Mvar Control (Q) Setpoint Enable</v>
      </c>
      <c r="C110" s="23" t="str">
        <f>IF('0) Signal List'!C110="","",'0) Signal List'!C110)</f>
        <v/>
      </c>
      <c r="D110" s="23" t="str">
        <f>IF('0) Signal List'!D110="","",'0) Signal List'!D110)</f>
        <v/>
      </c>
      <c r="E110" s="25" t="str">
        <f>IF('0) Signal List'!E110="","",'0) Signal List'!E110)</f>
        <v>pulse</v>
      </c>
      <c r="F110" s="23" t="str">
        <f>IF('0) Signal List'!F110="","",'0) Signal List'!F110)</f>
        <v>0.5 seconds</v>
      </c>
      <c r="G110" s="39" t="str">
        <f>IF('0) Signal List'!G110="","",'0) Signal List'!G110)</f>
        <v>WFPS</v>
      </c>
      <c r="H110" s="120" t="str">
        <f>IF('0) Signal List'!H110="","",'0) Signal List'!H110)</f>
        <v xml:space="preserve">N/A </v>
      </c>
      <c r="I110" s="55" t="s">
        <v>145</v>
      </c>
      <c r="J110" s="56"/>
      <c r="K110" s="56"/>
      <c r="L110" s="57"/>
    </row>
    <row r="111" spans="1:12" s="38" customFormat="1" ht="14.25" customHeight="1" x14ac:dyDescent="0.25">
      <c r="A111" s="8" t="str">
        <f>IF('0) Signal List'!A111="","",'0) Signal List'!A111)</f>
        <v>E12</v>
      </c>
      <c r="B111" s="36" t="str">
        <f>IF('0) Signal List'!B111="","",'0) Signal List'!B111)</f>
        <v>Digital Output Power Factor Control (PF) Setpoint Enable</v>
      </c>
      <c r="C111" s="23" t="str">
        <f>IF('0) Signal List'!C111="","",'0) Signal List'!C111)</f>
        <v/>
      </c>
      <c r="D111" s="23" t="str">
        <f>IF('0) Signal List'!D111="","",'0) Signal List'!D111)</f>
        <v/>
      </c>
      <c r="E111" s="25" t="str">
        <f>IF('0) Signal List'!E111="","",'0) Signal List'!E111)</f>
        <v>pulse</v>
      </c>
      <c r="F111" s="23" t="str">
        <f>IF('0) Signal List'!F111="","",'0) Signal List'!F111)</f>
        <v>0.5 seconds</v>
      </c>
      <c r="G111" s="39" t="str">
        <f>IF('0) Signal List'!G111="","",'0) Signal List'!G111)</f>
        <v>WFPS</v>
      </c>
      <c r="H111" s="120" t="str">
        <f>IF('0) Signal List'!H111="","",'0) Signal List'!H111)</f>
        <v xml:space="preserve">N/A </v>
      </c>
      <c r="I111" s="55" t="s">
        <v>145</v>
      </c>
      <c r="J111" s="56"/>
      <c r="K111" s="56"/>
      <c r="L111" s="57"/>
    </row>
    <row r="112" spans="1:12" s="38" customFormat="1" ht="14.25" customHeight="1" x14ac:dyDescent="0.25">
      <c r="A112" s="8" t="str">
        <f>IF('0) Signal List'!A112="","",'0) Signal List'!A112)</f>
        <v>E13</v>
      </c>
      <c r="B112" s="36" t="str">
        <f>IF('0) Signal List'!B112="","",'0) Signal List'!B112)</f>
        <v>Digital Output Frequency Droop Setting Enable</v>
      </c>
      <c r="C112" s="23" t="str">
        <f>IF('0) Signal List'!C112="","",'0) Signal List'!C112)</f>
        <v/>
      </c>
      <c r="D112" s="23" t="str">
        <f>IF('0) Signal List'!D112="","",'0) Signal List'!D112)</f>
        <v/>
      </c>
      <c r="E112" s="25" t="str">
        <f>IF('0) Signal List'!E112="","",'0) Signal List'!E112)</f>
        <v>pulse</v>
      </c>
      <c r="F112" s="23" t="str">
        <f>IF('0) Signal List'!F112="","",'0) Signal List'!F112)</f>
        <v>0.5 seconds</v>
      </c>
      <c r="G112" s="39" t="str">
        <f>IF('0) Signal List'!G112="","",'0) Signal List'!G112)</f>
        <v>WFPS</v>
      </c>
      <c r="H112" s="120" t="str">
        <f>IF('0) Signal List'!H112="","",'0) Signal List'!H112)</f>
        <v xml:space="preserve">N/A </v>
      </c>
      <c r="I112" s="55" t="s">
        <v>145</v>
      </c>
      <c r="J112" s="56"/>
      <c r="K112" s="56"/>
      <c r="L112" s="57"/>
    </row>
    <row r="113" spans="1:12" s="38" customFormat="1" ht="14.25" customHeight="1" x14ac:dyDescent="0.25">
      <c r="A113" s="8"/>
      <c r="B113" s="36"/>
      <c r="C113" s="23"/>
      <c r="D113" s="23"/>
      <c r="E113" s="25"/>
      <c r="F113" s="23"/>
      <c r="G113" s="39"/>
      <c r="H113" s="120"/>
      <c r="I113" s="122"/>
      <c r="J113" s="123"/>
      <c r="K113" s="123"/>
      <c r="L113" s="124"/>
    </row>
    <row r="114" spans="1:12" s="38" customFormat="1" ht="14.25" customHeight="1" x14ac:dyDescent="0.25">
      <c r="A114" s="8" t="str">
        <f>IF('0) Signal List'!A114="","",'0) Signal List'!A114)</f>
        <v/>
      </c>
      <c r="B114" s="22" t="str">
        <f>IF('0) Signal List'!B114="","",'0) Signal List'!B114)</f>
        <v>Single Command Outputs</v>
      </c>
      <c r="C114" s="23" t="str">
        <f>IF('0) Signal List'!C114="","",'0) Signal List'!C114)</f>
        <v/>
      </c>
      <c r="D114" s="23" t="str">
        <f>IF('0) Signal List'!D114="","",'0) Signal List'!D114)</f>
        <v/>
      </c>
      <c r="E114" s="25" t="str">
        <f>IF('0) Signal List'!E114="","",'0) Signal List'!E114)</f>
        <v/>
      </c>
      <c r="F114" s="23" t="str">
        <f>IF('0) Signal List'!F114="","",'0) Signal List'!F114)</f>
        <v/>
      </c>
      <c r="G114" s="39" t="str">
        <f>IF('0) Signal List'!G114="","",'0) Signal List'!G114)</f>
        <v/>
      </c>
      <c r="H114" s="120" t="str">
        <f>IF('0) Signal List'!H114="","",'0) Signal List'!H114)</f>
        <v/>
      </c>
      <c r="I114" s="122"/>
      <c r="J114" s="123"/>
      <c r="K114" s="123"/>
      <c r="L114" s="124"/>
    </row>
    <row r="115" spans="1:12" s="38" customFormat="1" ht="14.25" customHeight="1" x14ac:dyDescent="0.25">
      <c r="A115" s="8" t="str">
        <f>IF('0) Signal List'!A115="","",'0) Signal List'!A115)</f>
        <v>E14</v>
      </c>
      <c r="B115" s="36" t="str">
        <f>IF('0) Signal List'!B115="","",'0) Signal List'!B115)</f>
        <v>Voltage Control facility status ON</v>
      </c>
      <c r="C115" s="23" t="str">
        <f>IF('0) Signal List'!C115="","",'0) Signal List'!C115)</f>
        <v/>
      </c>
      <c r="D115" s="23" t="str">
        <f>IF('0) Signal List'!D115="","",'0) Signal List'!D115)</f>
        <v>on</v>
      </c>
      <c r="E115" s="25" t="str">
        <f>IF('0) Signal List'!E115="","",'0) Signal List'!E115)</f>
        <v>pulse</v>
      </c>
      <c r="F115" s="23" t="str">
        <f>IF('0) Signal List'!F115="","",'0) Signal List'!F115)</f>
        <v>0.5 seconds</v>
      </c>
      <c r="G115" s="39" t="str">
        <f>IF('0) Signal List'!G115="","",'0) Signal List'!G115)</f>
        <v>WFPS</v>
      </c>
      <c r="H115" s="120" t="str">
        <f>IF('0) Signal List'!H115="","",'0) Signal List'!H115)</f>
        <v xml:space="preserve">N/A </v>
      </c>
      <c r="I115" s="55" t="s">
        <v>145</v>
      </c>
      <c r="J115" s="56"/>
      <c r="K115" s="56"/>
      <c r="L115" s="57"/>
    </row>
    <row r="116" spans="1:12" s="38" customFormat="1" ht="14.25" customHeight="1" x14ac:dyDescent="0.25">
      <c r="A116" s="8" t="str">
        <f>IF('0) Signal List'!A116="","",'0) Signal List'!A116)</f>
        <v>E15</v>
      </c>
      <c r="B116" s="36" t="str">
        <f>IF('0) Signal List'!B116="","",'0) Signal List'!B116)</f>
        <v>Mvar (Q) Control Facility status ON</v>
      </c>
      <c r="C116" s="23" t="str">
        <f>IF('0) Signal List'!C116="","",'0) Signal List'!C116)</f>
        <v/>
      </c>
      <c r="D116" s="23" t="str">
        <f>IF('0) Signal List'!D116="","",'0) Signal List'!D116)</f>
        <v>on</v>
      </c>
      <c r="E116" s="25" t="str">
        <f>IF('0) Signal List'!E116="","",'0) Signal List'!E116)</f>
        <v>pulse</v>
      </c>
      <c r="F116" s="23" t="str">
        <f>IF('0) Signal List'!F116="","",'0) Signal List'!F116)</f>
        <v>0.5 seconds</v>
      </c>
      <c r="G116" s="39" t="str">
        <f>IF('0) Signal List'!G116="","",'0) Signal List'!G116)</f>
        <v>WFPS</v>
      </c>
      <c r="H116" s="120" t="str">
        <f>IF('0) Signal List'!H116="","",'0) Signal List'!H116)</f>
        <v xml:space="preserve">N/A </v>
      </c>
      <c r="I116" s="55" t="s">
        <v>145</v>
      </c>
      <c r="J116" s="56"/>
      <c r="K116" s="56"/>
      <c r="L116" s="57"/>
    </row>
    <row r="117" spans="1:12" ht="14.25" customHeight="1" x14ac:dyDescent="0.25">
      <c r="A117" s="8" t="str">
        <f>IF('0) Signal List'!A117="","",'0) Signal List'!A117)</f>
        <v>E16</v>
      </c>
      <c r="B117" s="36" t="str">
        <f>IF('0) Signal List'!B117="","",'0) Signal List'!B117)</f>
        <v>Power Factor (PF) Control facility status ON</v>
      </c>
      <c r="C117" s="23" t="str">
        <f>IF('0) Signal List'!C117="","",'0) Signal List'!C117)</f>
        <v/>
      </c>
      <c r="D117" s="23" t="str">
        <f>IF('0) Signal List'!D117="","",'0) Signal List'!D117)</f>
        <v>on</v>
      </c>
      <c r="E117" s="25" t="str">
        <f>IF('0) Signal List'!E117="","",'0) Signal List'!E117)</f>
        <v>pulse</v>
      </c>
      <c r="F117" s="23" t="str">
        <f>IF('0) Signal List'!F117="","",'0) Signal List'!F117)</f>
        <v>0.5 seconds</v>
      </c>
      <c r="G117" s="39" t="str">
        <f>IF('0) Signal List'!G117="","",'0) Signal List'!G117)</f>
        <v>WFPS</v>
      </c>
      <c r="H117" s="120" t="str">
        <f>IF('0) Signal List'!H117="","",'0) Signal List'!H117)</f>
        <v xml:space="preserve">N/A </v>
      </c>
      <c r="I117" s="55" t="s">
        <v>145</v>
      </c>
      <c r="J117" s="56"/>
      <c r="K117" s="56"/>
      <c r="L117" s="57"/>
    </row>
    <row r="118" spans="1:12" ht="14.25" customHeight="1" x14ac:dyDescent="0.25">
      <c r="A118" s="8" t="str">
        <f>IF('0) Signal List'!A119="","",'0) Signal List'!A119)</f>
        <v/>
      </c>
      <c r="B118" s="806" t="str">
        <f>IF('0) Signal List'!B119="","",'0) Signal List'!B119)</f>
        <v>Recommended Cable 15-pair Screened Cable : 15 x 2 x 0.6sqmm, Twisted-Pair ( TP).</v>
      </c>
      <c r="C118" s="760"/>
      <c r="D118" s="760"/>
      <c r="E118" s="760"/>
      <c r="F118" s="761"/>
      <c r="G118" s="39" t="str">
        <f>IF('0) Signal List'!G119="","",'0) Signal List'!G119)</f>
        <v/>
      </c>
      <c r="H118" s="120" t="str">
        <f>IF('0) Signal List'!H119="","",'0) Signal List'!H119)</f>
        <v/>
      </c>
      <c r="I118" s="122"/>
      <c r="J118" s="123"/>
      <c r="K118" s="123"/>
      <c r="L118" s="124"/>
    </row>
    <row r="119" spans="1:12" ht="14.25" customHeight="1" x14ac:dyDescent="0.25">
      <c r="A119" s="23"/>
      <c r="B119" s="304"/>
      <c r="C119" s="23"/>
      <c r="D119" s="23"/>
      <c r="E119" s="23"/>
      <c r="F119" s="23"/>
      <c r="G119" s="304"/>
      <c r="H119" s="304"/>
      <c r="I119" s="305"/>
    </row>
    <row r="120" spans="1:12" ht="13.8" thickBot="1" x14ac:dyDescent="0.3">
      <c r="A120" s="17" t="str">
        <f>IF('0) Signal List'!A121="","",'0) Signal List'!A121)</f>
        <v>ETIE Ref</v>
      </c>
      <c r="B120" s="18" t="str">
        <f>IF('0) Signal List'!B121="","",'0) Signal List'!B121)</f>
        <v>Analogue Output Signals (from EirGrid)</v>
      </c>
      <c r="C120" s="29" t="str">
        <f>IF('0) Signal List'!C121="","",'0) Signal List'!C121)</f>
        <v/>
      </c>
      <c r="D120" s="29" t="str">
        <f>IF('0) Signal List'!D121="","",'0) Signal List'!D121)</f>
        <v/>
      </c>
      <c r="E120" s="19" t="str">
        <f>IF('0) Signal List'!E121="","",'0) Signal List'!E121)</f>
        <v/>
      </c>
      <c r="F120" s="29" t="str">
        <f>IF('0) Signal List'!F121="","",'0) Signal List'!F121)</f>
        <v/>
      </c>
      <c r="G120" s="20" t="str">
        <f>IF('0) Signal List'!G121="","",'0) Signal List'!G121)</f>
        <v>Provided to</v>
      </c>
      <c r="H120" s="117" t="str">
        <f>IF('0) Signal List'!H121="","",'0) Signal List'!H121)</f>
        <v>TSO Pass-through to</v>
      </c>
      <c r="I120" s="306"/>
      <c r="J120" s="307"/>
      <c r="K120" s="307"/>
      <c r="L120" s="308"/>
    </row>
    <row r="121" spans="1:12" ht="14.25" customHeight="1" thickTop="1" x14ac:dyDescent="0.25">
      <c r="A121" s="34" t="str">
        <f>IF('0) Signal List'!A122="","",'0) Signal List'!A122)</f>
        <v/>
      </c>
      <c r="B121" s="23" t="str">
        <f>IF('0) Signal List'!B122="","",'0) Signal List'!B122)</f>
        <v/>
      </c>
      <c r="C121" s="23" t="str">
        <f>IF('0) Signal List'!C122="","",'0) Signal List'!C122)</f>
        <v/>
      </c>
      <c r="D121" s="23" t="str">
        <f>IF('0) Signal List'!D122="","",'0) Signal List'!D122)</f>
        <v/>
      </c>
      <c r="E121" s="3" t="str">
        <f>IF('0) Signal List'!E122="","",'0) Signal List'!E122)</f>
        <v/>
      </c>
      <c r="F121" s="23" t="str">
        <f>IF('0) Signal List'!F122="","",'0) Signal List'!F122)</f>
        <v/>
      </c>
      <c r="G121" s="40" t="str">
        <f>IF('0) Signal List'!G122="","",'0) Signal List'!G122)</f>
        <v/>
      </c>
      <c r="H121" s="118" t="str">
        <f>IF('0) Signal List'!H122="","",'0) Signal List'!H122)</f>
        <v/>
      </c>
      <c r="I121" s="122"/>
      <c r="J121" s="123"/>
      <c r="K121" s="123"/>
      <c r="L121" s="124"/>
    </row>
    <row r="122" spans="1:12" ht="14.25" customHeight="1" x14ac:dyDescent="0.25">
      <c r="A122" s="31" t="str">
        <f>IF('0) Signal List'!A123="","",'0) Signal List'!A123)</f>
        <v/>
      </c>
      <c r="B122" s="303" t="str">
        <f>IF('0) Signal List'!B123="","",'0) Signal List'!B123)</f>
        <v>Analogue Output Signals from EirGrid to WTG System</v>
      </c>
      <c r="C122" s="23" t="str">
        <f>IF('0) Signal List'!C123="","",'0) Signal List'!C123)</f>
        <v/>
      </c>
      <c r="D122" s="23" t="str">
        <f>IF('0) Signal List'!D123="","",'0) Signal List'!D123)</f>
        <v/>
      </c>
      <c r="E122" s="3" t="str">
        <f>IF('0) Signal List'!E123="","",'0) Signal List'!E123)</f>
        <v/>
      </c>
      <c r="F122" s="23" t="str">
        <f>IF('0) Signal List'!F123="","",'0) Signal List'!F123)</f>
        <v/>
      </c>
      <c r="G122" s="21" t="str">
        <f>IF('0) Signal List'!G123="","",'0) Signal List'!G123)</f>
        <v/>
      </c>
      <c r="H122" s="119" t="str">
        <f>IF('0) Signal List'!H123="","",'0) Signal List'!H123)</f>
        <v/>
      </c>
      <c r="I122" s="122"/>
      <c r="J122" s="123"/>
      <c r="K122" s="123"/>
      <c r="L122" s="124"/>
    </row>
    <row r="123" spans="1:12" ht="14.25" customHeight="1" x14ac:dyDescent="0.25">
      <c r="A123" s="8" t="str">
        <f>IF('0) Signal List'!A124="","",'0) Signal List'!A124)</f>
        <v>G1</v>
      </c>
      <c r="B123" s="37" t="str">
        <f>IF('0) Signal List'!B124="","",'0) Signal List'!B124)</f>
        <v>Analogue Output Active Power Control Setpoint</v>
      </c>
      <c r="C123" s="33" t="str">
        <f>IF('0) Signal List'!C124="","",'0) Signal List'!C124)</f>
        <v>4 - 20</v>
      </c>
      <c r="D123" s="23" t="str">
        <f>IF('0) Signal List'!D124="","",'0) Signal List'!D124)</f>
        <v>mA</v>
      </c>
      <c r="E123" s="64" t="e">
        <f>IF('0) Signal List'!E124="","",'0) Signal List'!E124)</f>
        <v>#VALUE!</v>
      </c>
      <c r="F123" s="23" t="str">
        <f>IF('0) Signal List'!F124="","",'0) Signal List'!F124)</f>
        <v>MW</v>
      </c>
      <c r="G123" s="39" t="str">
        <f>IF('0) Signal List'!G124="","",'0) Signal List'!G124)</f>
        <v>WFPS</v>
      </c>
      <c r="H123" s="120" t="str">
        <f>IF('0) Signal List'!H124="","",'0) Signal List'!H124)</f>
        <v xml:space="preserve">N/A </v>
      </c>
      <c r="I123" s="55" t="s">
        <v>145</v>
      </c>
      <c r="J123" s="56"/>
      <c r="K123" s="56"/>
      <c r="L123" s="57"/>
    </row>
    <row r="124" spans="1:12" ht="14.25" customHeight="1" x14ac:dyDescent="0.25">
      <c r="A124" s="8" t="str">
        <f>IF('0) Signal List'!A125="","",'0) Signal List'!A125)</f>
        <v>G2</v>
      </c>
      <c r="B124" s="37" t="str">
        <f>IF('0) Signal List'!B125="","",'0) Signal List'!B125)</f>
        <v>Analogue Voltage Control Setpoint</v>
      </c>
      <c r="C124" s="33" t="str">
        <f>IF('0) Signal List'!C125="","",'0) Signal List'!C125)</f>
        <v>4 - 20</v>
      </c>
      <c r="D124" s="23" t="str">
        <f>IF('0) Signal List'!D125="","",'0) Signal List'!D125)</f>
        <v>mA</v>
      </c>
      <c r="E124" s="64" t="str">
        <f>IF('0) Signal List'!E125="","",'0) Signal List'!E125)</f>
        <v>99 - 132</v>
      </c>
      <c r="F124" s="23" t="str">
        <f>IF('0) Signal List'!F125="","",'0) Signal List'!F125)</f>
        <v>kV</v>
      </c>
      <c r="G124" s="39" t="str">
        <f>IF('0) Signal List'!G125="","",'0) Signal List'!G125)</f>
        <v>WFPS</v>
      </c>
      <c r="H124" s="120" t="str">
        <f>IF('0) Signal List'!H125="","",'0) Signal List'!H125)</f>
        <v xml:space="preserve">N/A </v>
      </c>
      <c r="I124" s="55" t="s">
        <v>145</v>
      </c>
      <c r="J124" s="56"/>
      <c r="K124" s="56"/>
      <c r="L124" s="57"/>
    </row>
    <row r="125" spans="1:12" ht="14.25" customHeight="1" x14ac:dyDescent="0.25">
      <c r="A125" s="8" t="str">
        <f>IF('0) Signal List'!A126="","",'0) Signal List'!A126)</f>
        <v>G3</v>
      </c>
      <c r="B125" s="37" t="str">
        <f>IF('0) Signal List'!B126="","",'0) Signal List'!B126)</f>
        <v>Analogue Mvar (Q) Control Setpoint</v>
      </c>
      <c r="C125" s="33" t="str">
        <f>IF('0) Signal List'!C126="","",'0) Signal List'!C126)</f>
        <v>4 - 20</v>
      </c>
      <c r="D125" s="23" t="str">
        <f>IF('0) Signal List'!D126="","",'0) Signal List'!D126)</f>
        <v>mA</v>
      </c>
      <c r="E125" s="64" t="e">
        <f>IF('0) Signal List'!E126="","",'0) Signal List'!E126)</f>
        <v>#VALUE!</v>
      </c>
      <c r="F125" s="23" t="str">
        <f>IF('0) Signal List'!F126="","",'0) Signal List'!F126)</f>
        <v>Mvar</v>
      </c>
      <c r="G125" s="39" t="str">
        <f>IF('0) Signal List'!G126="","",'0) Signal List'!G126)</f>
        <v>WFPS</v>
      </c>
      <c r="H125" s="120" t="str">
        <f>IF('0) Signal List'!H126="","",'0) Signal List'!H126)</f>
        <v xml:space="preserve">N/A </v>
      </c>
      <c r="I125" s="55" t="s">
        <v>145</v>
      </c>
      <c r="J125" s="56"/>
      <c r="K125" s="56"/>
      <c r="L125" s="57"/>
    </row>
    <row r="126" spans="1:12" ht="14.25" customHeight="1" x14ac:dyDescent="0.25">
      <c r="A126" s="8" t="str">
        <f>IF('0) Signal List'!A127="","",'0) Signal List'!A127)</f>
        <v>G4</v>
      </c>
      <c r="B126" s="37" t="str">
        <f>IF('0) Signal List'!B127="","",'0) Signal List'!B127)</f>
        <v>Analogue Power Factor (PF) Control Setpoint</v>
      </c>
      <c r="C126" s="33" t="str">
        <f>IF('0) Signal List'!C127="","",'0) Signal List'!C127)</f>
        <v>4 - 20</v>
      </c>
      <c r="D126" s="23" t="str">
        <f>IF('0) Signal List'!D127="","",'0) Signal List'!D127)</f>
        <v>mA</v>
      </c>
      <c r="E126" s="64" t="str">
        <f>IF('0) Signal List'!E127="","",'0) Signal List'!E127)</f>
        <v xml:space="preserve"> +/- 90</v>
      </c>
      <c r="F126" s="23" t="str">
        <f>IF('0) Signal List'!F127="","",'0) Signal List'!F127)</f>
        <v>degrees</v>
      </c>
      <c r="G126" s="39" t="str">
        <f>IF('0) Signal List'!G127="","",'0) Signal List'!G127)</f>
        <v>WFPS</v>
      </c>
      <c r="H126" s="120" t="str">
        <f>IF('0) Signal List'!H127="","",'0) Signal List'!H127)</f>
        <v xml:space="preserve">N/A </v>
      </c>
      <c r="I126" s="55" t="s">
        <v>145</v>
      </c>
      <c r="J126" s="56"/>
      <c r="K126" s="56"/>
      <c r="L126" s="57"/>
    </row>
    <row r="127" spans="1:12" ht="14.25" customHeight="1" x14ac:dyDescent="0.25">
      <c r="A127" s="8" t="str">
        <f>IF('0) Signal List'!A128="","",'0) Signal List'!A128)</f>
        <v>G5</v>
      </c>
      <c r="B127" s="37" t="str">
        <f>IF('0) Signal List'!B128="","",'0) Signal List'!B128)</f>
        <v>Frequency Droop Setting</v>
      </c>
      <c r="C127" s="33" t="str">
        <f>IF('0) Signal List'!C128="","",'0) Signal List'!C128)</f>
        <v>4 - 20</v>
      </c>
      <c r="D127" s="23" t="str">
        <f>IF('0) Signal List'!D128="","",'0) Signal List'!D128)</f>
        <v>mA</v>
      </c>
      <c r="E127" s="64" t="str">
        <f>IF('0) Signal List'!E128="","",'0) Signal List'!E128)</f>
        <v xml:space="preserve"> 0-12</v>
      </c>
      <c r="F127" s="23" t="str">
        <f>IF('0) Signal List'!F128="","",'0) Signal List'!F128)</f>
        <v>%</v>
      </c>
      <c r="G127" s="39" t="str">
        <f>IF('0) Signal List'!G128="","",'0) Signal List'!G128)</f>
        <v>WFPS</v>
      </c>
      <c r="H127" s="120" t="str">
        <f>IF('0) Signal List'!H128="","",'0) Signal List'!H128)</f>
        <v xml:space="preserve">N/A </v>
      </c>
      <c r="I127" s="55" t="s">
        <v>145</v>
      </c>
      <c r="J127" s="56"/>
      <c r="K127" s="56"/>
      <c r="L127" s="57"/>
    </row>
    <row r="128" spans="1:12" ht="14.25" customHeight="1" x14ac:dyDescent="0.25">
      <c r="A128" s="31" t="str">
        <f>IF('0) Signal List'!A129="","",'0) Signal List'!A129)</f>
        <v/>
      </c>
      <c r="B128" s="23" t="str">
        <f>IF('0) Signal List'!B129="","",'0) Signal List'!B129)</f>
        <v/>
      </c>
      <c r="C128" s="23" t="str">
        <f>IF('0) Signal List'!C129="","",'0) Signal List'!C129)</f>
        <v/>
      </c>
      <c r="D128" s="23" t="str">
        <f>IF('0) Signal List'!D129="","",'0) Signal List'!D129)</f>
        <v/>
      </c>
      <c r="E128" s="3" t="str">
        <f>IF('0) Signal List'!E129="","",'0) Signal List'!E129)</f>
        <v/>
      </c>
      <c r="F128" s="23" t="str">
        <f>IF('0) Signal List'!F129="","",'0) Signal List'!F129)</f>
        <v/>
      </c>
      <c r="G128" s="21" t="str">
        <f>IF('0) Signal List'!G129="","",'0) Signal List'!G129)</f>
        <v/>
      </c>
      <c r="H128" s="119" t="str">
        <f>IF('0) Signal List'!H129="","",'0) Signal List'!H129)</f>
        <v/>
      </c>
      <c r="I128" s="122"/>
      <c r="J128" s="123"/>
      <c r="K128" s="123"/>
      <c r="L128" s="124"/>
    </row>
    <row r="129" spans="1:12" ht="14.25" customHeight="1" x14ac:dyDescent="0.25">
      <c r="A129" s="31" t="str">
        <f>IF('0) Signal List'!A130="","",'0) Signal List'!A130)</f>
        <v/>
      </c>
      <c r="B129" s="804" t="str">
        <f>IF('0) Signal List'!B130="","",'0) Signal List'!B130)</f>
        <v>Recommended cable 5-pair cable: 5 x 2 x 0.6sqmm TP, stranded, individually screened pairs. Screens to be terminated by WFPS.</v>
      </c>
      <c r="C129" s="797"/>
      <c r="D129" s="797"/>
      <c r="E129" s="797"/>
      <c r="F129" s="761"/>
      <c r="G129" s="21" t="str">
        <f>IF('0) Signal List'!G130="","",'0) Signal List'!G130)</f>
        <v/>
      </c>
      <c r="H129" s="119" t="str">
        <f>IF('0) Signal List'!H130="","",'0) Signal List'!H130)</f>
        <v/>
      </c>
      <c r="I129" s="122"/>
      <c r="J129" s="123"/>
      <c r="K129" s="123"/>
      <c r="L129" s="124"/>
    </row>
    <row r="130" spans="1:12" ht="13.8" thickBot="1" x14ac:dyDescent="0.3">
      <c r="A130" s="69" t="str">
        <f>IF('0) Signal List'!A131="","",'0) Signal List'!A131)</f>
        <v/>
      </c>
      <c r="B130" s="70" t="str">
        <f>IF('0) Signal List'!B131="","",'0) Signal List'!B131)</f>
        <v/>
      </c>
      <c r="C130" s="70" t="str">
        <f>IF('0) Signal List'!C131="","",'0) Signal List'!C131)</f>
        <v/>
      </c>
      <c r="D130" s="70" t="str">
        <f>IF('0) Signal List'!D131="","",'0) Signal List'!D131)</f>
        <v/>
      </c>
      <c r="E130" s="71" t="str">
        <f>IF('0) Signal List'!E131="","",'0) Signal List'!E131)</f>
        <v/>
      </c>
      <c r="F130" s="70" t="str">
        <f>IF('0) Signal List'!F131="","",'0) Signal List'!F131)</f>
        <v/>
      </c>
      <c r="G130" s="72" t="str">
        <f>IF('0) Signal List'!G131="","",'0) Signal List'!G131)</f>
        <v/>
      </c>
      <c r="H130" s="121" t="str">
        <f>IF('0) Signal List'!H131="","",'0) Signal List'!H131)</f>
        <v/>
      </c>
      <c r="I130" s="125"/>
      <c r="J130" s="126"/>
      <c r="K130" s="126"/>
      <c r="L130" s="127"/>
    </row>
    <row r="131" spans="1:12" ht="21.75" customHeight="1" thickBot="1" x14ac:dyDescent="0.3">
      <c r="A131" s="23"/>
      <c r="B131" s="23"/>
      <c r="C131" s="23"/>
      <c r="D131" s="23"/>
      <c r="E131" s="25"/>
      <c r="F131" s="23"/>
      <c r="I131" s="123"/>
      <c r="J131" s="123"/>
      <c r="K131" s="123"/>
      <c r="L131" s="123"/>
    </row>
    <row r="132" spans="1:12" ht="21.75" customHeight="1" x14ac:dyDescent="0.25">
      <c r="A132" s="23"/>
      <c r="B132" s="726" t="s">
        <v>523</v>
      </c>
      <c r="C132" s="807"/>
      <c r="D132" s="807"/>
      <c r="E132" s="727"/>
      <c r="F132" s="23"/>
      <c r="I132" s="123"/>
      <c r="J132" s="123"/>
      <c r="K132" s="123"/>
      <c r="L132" s="123"/>
    </row>
    <row r="133" spans="1:12" ht="21.75" customHeight="1" thickBot="1" x14ac:dyDescent="0.3">
      <c r="A133" t="str">
        <f>IF('0) Signal List'!A135="","",'0) Signal List'!A135)</f>
        <v/>
      </c>
      <c r="B133" s="730"/>
      <c r="C133" s="808"/>
      <c r="D133" s="808"/>
      <c r="E133" s="731"/>
      <c r="F133" s="35" t="str">
        <f>IF('0) Signal List'!F135="","",'0) Signal List'!F135)</f>
        <v/>
      </c>
      <c r="G133" s="802"/>
      <c r="H133" s="802"/>
    </row>
    <row r="134" spans="1:12" ht="21.75" customHeight="1" x14ac:dyDescent="0.4">
      <c r="A134" t="str">
        <f>IF('0) Signal List'!A136="","",'0) Signal List'!A136)</f>
        <v/>
      </c>
      <c r="B134" s="525" t="s">
        <v>524</v>
      </c>
      <c r="C134" s="526"/>
      <c r="D134" s="526"/>
      <c r="E134" s="527"/>
      <c r="F134" s="35" t="str">
        <f>IF('0) Signal List'!F136="","",'0) Signal List'!F136)</f>
        <v/>
      </c>
      <c r="G134" s="789" t="s">
        <v>484</v>
      </c>
      <c r="H134" s="790"/>
      <c r="I134" s="786">
        <f>'1a) Inst.Info &amp; Contact Details'!E24</f>
        <v>0</v>
      </c>
      <c r="J134" s="787"/>
      <c r="K134" s="787"/>
      <c r="L134" s="788"/>
    </row>
    <row r="135" spans="1:12" ht="21.75" customHeight="1" x14ac:dyDescent="0.4">
      <c r="A135" t="str">
        <f>IF('0) Signal List'!A137="","",'0) Signal List'!A137)</f>
        <v/>
      </c>
      <c r="B135" s="528" t="s">
        <v>525</v>
      </c>
      <c r="C135" s="529"/>
      <c r="D135" s="529"/>
      <c r="E135" s="530"/>
      <c r="F135" s="35" t="str">
        <f>IF('0) Signal List'!F137="","",'0) Signal List'!F137)</f>
        <v/>
      </c>
      <c r="G135" s="774" t="s">
        <v>481</v>
      </c>
      <c r="H135" s="775"/>
      <c r="I135" s="783"/>
      <c r="J135" s="784"/>
      <c r="K135" s="784"/>
      <c r="L135" s="785"/>
    </row>
    <row r="136" spans="1:12" ht="21.75" customHeight="1" x14ac:dyDescent="0.4">
      <c r="A136" t="str">
        <f>IF('0) Signal List'!A138="","",'0) Signal List'!A138)</f>
        <v/>
      </c>
      <c r="B136" s="528" t="s">
        <v>526</v>
      </c>
      <c r="C136" s="529"/>
      <c r="D136" s="529"/>
      <c r="E136" s="530"/>
      <c r="F136" s="35" t="str">
        <f>IF('0) Signal List'!F138="","",'0) Signal List'!F138)</f>
        <v/>
      </c>
      <c r="G136" s="789" t="s">
        <v>139</v>
      </c>
      <c r="H136" s="790"/>
      <c r="I136" s="786"/>
      <c r="J136" s="787"/>
      <c r="K136" s="787"/>
      <c r="L136" s="788"/>
    </row>
    <row r="137" spans="1:12" ht="21.75" customHeight="1" thickBot="1" x14ac:dyDescent="0.45">
      <c r="A137" t="str">
        <f>IF('0) Signal List'!A139="","",'0) Signal List'!A139)</f>
        <v/>
      </c>
      <c r="B137" s="531" t="s">
        <v>527</v>
      </c>
      <c r="C137" s="532"/>
      <c r="D137" s="532"/>
      <c r="E137" s="533"/>
      <c r="F137" s="35" t="str">
        <f>IF('0) Signal List'!F139="","",'0) Signal List'!F139)</f>
        <v/>
      </c>
      <c r="G137" s="774" t="s">
        <v>140</v>
      </c>
      <c r="H137" s="775"/>
      <c r="I137" s="783"/>
      <c r="J137" s="784"/>
      <c r="K137" s="784"/>
      <c r="L137" s="785"/>
    </row>
    <row r="138" spans="1:12" ht="43.5" customHeight="1" x14ac:dyDescent="0.4">
      <c r="A138" t="str">
        <f>IF('0) Signal List'!A140="","",'0) Signal List'!A140)</f>
        <v/>
      </c>
      <c r="B138" s="777" t="s">
        <v>482</v>
      </c>
      <c r="C138" s="777"/>
      <c r="D138" s="777"/>
      <c r="E138" s="777"/>
      <c r="F138" s="35" t="str">
        <f>IF('0) Signal List'!F140="","",'0) Signal List'!F140)</f>
        <v/>
      </c>
      <c r="G138" s="772" t="s">
        <v>192</v>
      </c>
      <c r="H138" s="773"/>
      <c r="I138" s="786" t="str">
        <f>'1a) Inst.Info &amp; Contact Details'!E14</f>
        <v>ESBTS Team</v>
      </c>
      <c r="J138" s="787"/>
      <c r="K138" s="787"/>
      <c r="L138" s="788"/>
    </row>
    <row r="139" spans="1:12" ht="43.5" customHeight="1" x14ac:dyDescent="0.4">
      <c r="A139"/>
      <c r="B139" s="801" t="s">
        <v>532</v>
      </c>
      <c r="C139" s="801"/>
      <c r="D139" s="801"/>
      <c r="E139" s="801"/>
      <c r="G139" s="543" t="s">
        <v>147</v>
      </c>
      <c r="H139" s="544"/>
      <c r="I139" s="545"/>
      <c r="J139" s="546"/>
      <c r="K139" s="546"/>
      <c r="L139" s="547"/>
    </row>
    <row r="140" spans="1:12" ht="21.75" customHeight="1" x14ac:dyDescent="0.4">
      <c r="A140" t="str">
        <f>IF('0) Signal List'!A141="","",'0) Signal List'!A141)</f>
        <v/>
      </c>
      <c r="B140" s="771" t="s">
        <v>274</v>
      </c>
      <c r="C140" s="771"/>
      <c r="D140" s="771"/>
      <c r="E140" s="771"/>
      <c r="F140" s="35" t="str">
        <f>IF('0) Signal List'!F141="","",'0) Signal List'!F141)</f>
        <v/>
      </c>
      <c r="G140" s="781" t="s">
        <v>138</v>
      </c>
      <c r="H140" s="782"/>
      <c r="I140" s="778"/>
      <c r="J140" s="779"/>
      <c r="K140" s="779"/>
      <c r="L140" s="780"/>
    </row>
    <row r="141" spans="1:12" ht="21.75" customHeight="1" x14ac:dyDescent="0.25">
      <c r="A141" t="str">
        <f>IF('0) Signal List'!A142="","",'0) Signal List'!A142)</f>
        <v/>
      </c>
      <c r="B141" s="771"/>
      <c r="C141" s="771"/>
      <c r="D141" s="771"/>
      <c r="E141" s="771"/>
      <c r="F141" s="35" t="str">
        <f>IF('0) Signal List'!F142="","",'0) Signal List'!F142)</f>
        <v/>
      </c>
      <c r="G141" s="23"/>
      <c r="H141" s="23"/>
    </row>
    <row r="142" spans="1:12" x14ac:dyDescent="0.25">
      <c r="A142"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12" x14ac:dyDescent="0.25">
      <c r="A143"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12" x14ac:dyDescent="0.25">
      <c r="A14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ht="13.5" customHeight="1" x14ac:dyDescent="0.25">
      <c r="A145"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5">
      <c r="A146"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5">
      <c r="A147"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5">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5">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5">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5">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5">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5">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5">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5">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5">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row r="161" spans="1:8"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6">
    <mergeCell ref="A1:B1"/>
    <mergeCell ref="I1:L1"/>
    <mergeCell ref="G133:H133"/>
    <mergeCell ref="G134:H134"/>
    <mergeCell ref="I134:L134"/>
    <mergeCell ref="C91:F91"/>
    <mergeCell ref="B129:F129"/>
    <mergeCell ref="A2:H2"/>
    <mergeCell ref="C7:F7"/>
    <mergeCell ref="B87:F87"/>
    <mergeCell ref="B118:F118"/>
    <mergeCell ref="B48:F48"/>
    <mergeCell ref="B132:E133"/>
    <mergeCell ref="G136:H136"/>
    <mergeCell ref="I136:L136"/>
    <mergeCell ref="B138:E138"/>
    <mergeCell ref="B140:E141"/>
    <mergeCell ref="G135:H135"/>
    <mergeCell ref="I135:L135"/>
    <mergeCell ref="G140:H140"/>
    <mergeCell ref="I140:L140"/>
    <mergeCell ref="G137:H137"/>
    <mergeCell ref="I137:L137"/>
    <mergeCell ref="G138:H138"/>
    <mergeCell ref="I138:L138"/>
    <mergeCell ref="B139:E139"/>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0"/>
  <sheetViews>
    <sheetView view="pageBreakPreview" zoomScale="85" zoomScaleNormal="130" zoomScaleSheetLayoutView="85" workbookViewId="0">
      <selection activeCell="R56" sqref="R56"/>
    </sheetView>
  </sheetViews>
  <sheetFormatPr defaultRowHeight="13.2" x14ac:dyDescent="0.25"/>
  <cols>
    <col min="1" max="1" width="96.88671875" bestFit="1" customWidth="1"/>
  </cols>
  <sheetData>
    <row r="1" spans="1:14" ht="24.6" x14ac:dyDescent="0.4">
      <c r="A1" s="809" t="s">
        <v>369</v>
      </c>
      <c r="B1" s="810"/>
      <c r="C1" s="810"/>
      <c r="D1" s="810"/>
      <c r="E1" s="810"/>
      <c r="F1" s="810"/>
      <c r="G1" s="810"/>
      <c r="H1" s="810"/>
      <c r="I1" s="810"/>
      <c r="J1" s="810"/>
      <c r="K1" s="810"/>
      <c r="L1" s="810"/>
      <c r="M1" s="810"/>
      <c r="N1" s="810"/>
    </row>
    <row r="30" spans="6:14" x14ac:dyDescent="0.25">
      <c r="F30" s="811" t="s">
        <v>370</v>
      </c>
      <c r="G30" s="812"/>
      <c r="H30" s="812"/>
      <c r="I30" s="812"/>
      <c r="J30" s="812"/>
      <c r="K30" s="812"/>
      <c r="L30" s="812"/>
      <c r="M30" s="812"/>
      <c r="N30" s="812"/>
    </row>
    <row r="31" spans="6:14" x14ac:dyDescent="0.25">
      <c r="F31" s="660"/>
      <c r="G31" s="660"/>
      <c r="H31" s="660"/>
      <c r="I31" s="660"/>
      <c r="J31" s="660"/>
      <c r="K31" s="660"/>
      <c r="L31" s="660"/>
      <c r="M31" s="660"/>
      <c r="N31" s="660"/>
    </row>
    <row r="33" spans="1:14" x14ac:dyDescent="0.25">
      <c r="F33" s="813" t="s">
        <v>371</v>
      </c>
      <c r="G33" s="814"/>
      <c r="H33" s="814"/>
      <c r="I33" s="814"/>
      <c r="J33" s="814"/>
      <c r="K33" s="814"/>
      <c r="L33" s="814"/>
      <c r="M33" s="814"/>
      <c r="N33" s="814"/>
    </row>
    <row r="34" spans="1:14" x14ac:dyDescent="0.25">
      <c r="F34" s="660"/>
      <c r="G34" s="660"/>
      <c r="H34" s="660"/>
      <c r="I34" s="660"/>
      <c r="J34" s="660"/>
      <c r="K34" s="660"/>
      <c r="L34" s="660"/>
      <c r="M34" s="660"/>
      <c r="N34" s="660"/>
    </row>
    <row r="38" spans="1:14" x14ac:dyDescent="0.25">
      <c r="B38" s="54"/>
      <c r="C38" s="54"/>
      <c r="D38" s="54"/>
      <c r="E38" s="54"/>
      <c r="F38" s="54"/>
    </row>
    <row r="39" spans="1:14" ht="13.8" thickBot="1" x14ac:dyDescent="0.3"/>
    <row r="40" spans="1:14" ht="13.8" thickBot="1" x14ac:dyDescent="0.3">
      <c r="A40" s="396" t="s">
        <v>372</v>
      </c>
    </row>
    <row r="41" spans="1:14" x14ac:dyDescent="0.25">
      <c r="A41" s="397" t="s">
        <v>373</v>
      </c>
      <c r="D41" s="815"/>
    </row>
    <row r="42" spans="1:14" x14ac:dyDescent="0.25">
      <c r="A42" s="397" t="s">
        <v>485</v>
      </c>
      <c r="D42" s="816"/>
    </row>
    <row r="43" spans="1:14" x14ac:dyDescent="0.25">
      <c r="A43" s="397" t="s">
        <v>374</v>
      </c>
      <c r="D43" s="816"/>
    </row>
    <row r="44" spans="1:14" x14ac:dyDescent="0.25">
      <c r="A44" s="397" t="s">
        <v>486</v>
      </c>
    </row>
    <row r="45" spans="1:14" x14ac:dyDescent="0.25">
      <c r="A45" s="397" t="s">
        <v>375</v>
      </c>
    </row>
    <row r="46" spans="1:14" x14ac:dyDescent="0.25">
      <c r="A46" s="397" t="s">
        <v>376</v>
      </c>
    </row>
    <row r="47" spans="1:14" x14ac:dyDescent="0.25">
      <c r="A47" s="397" t="s">
        <v>487</v>
      </c>
    </row>
    <row r="48" spans="1:14" x14ac:dyDescent="0.25">
      <c r="A48" s="397" t="s">
        <v>488</v>
      </c>
      <c r="B48" s="54"/>
      <c r="C48" s="54"/>
      <c r="D48" s="54"/>
      <c r="E48" s="54"/>
      <c r="F48" s="54"/>
    </row>
    <row r="49" spans="1:1" x14ac:dyDescent="0.25">
      <c r="A49" s="397" t="s">
        <v>377</v>
      </c>
    </row>
    <row r="50" spans="1:1" ht="13.8" thickBot="1" x14ac:dyDescent="0.3">
      <c r="A50" s="398" t="s">
        <v>378</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2"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D197"/>
  <sheetViews>
    <sheetView view="pageBreakPreview" topLeftCell="A190" zoomScaleNormal="100" zoomScaleSheetLayoutView="100" workbookViewId="0">
      <selection activeCell="A24" sqref="A24"/>
    </sheetView>
  </sheetViews>
  <sheetFormatPr defaultRowHeight="13.2" x14ac:dyDescent="0.25"/>
  <cols>
    <col min="1" max="1" width="58.5546875" customWidth="1"/>
    <col min="2" max="2" width="8.5546875" bestFit="1" customWidth="1"/>
    <col min="3" max="3" width="10.109375" style="37" customWidth="1"/>
    <col min="4" max="4" width="11.6640625" style="41" bestFit="1" customWidth="1"/>
  </cols>
  <sheetData>
    <row r="1" spans="1:4" ht="25.5" customHeight="1" thickBot="1" x14ac:dyDescent="0.3">
      <c r="A1" s="187" t="s">
        <v>121</v>
      </c>
      <c r="B1" s="188"/>
      <c r="C1" s="189" t="s">
        <v>82</v>
      </c>
      <c r="D1" s="190" t="s">
        <v>122</v>
      </c>
    </row>
    <row r="2" spans="1:4" ht="12.75" customHeight="1" thickBot="1" x14ac:dyDescent="0.3">
      <c r="A2" s="185" t="s">
        <v>173</v>
      </c>
      <c r="B2" s="253"/>
      <c r="C2" s="186"/>
      <c r="D2" s="191" t="s">
        <v>123</v>
      </c>
    </row>
    <row r="3" spans="1:4" x14ac:dyDescent="0.25">
      <c r="A3" s="181" t="str">
        <f>IF('0) Signal List'!B9="","",'0) Signal List'!B9)</f>
        <v>WINDFARM T121 WFPS 20 kV CB</v>
      </c>
      <c r="B3" s="254" t="str">
        <f>'0) Signal List'!D9</f>
        <v>open</v>
      </c>
      <c r="C3" s="176" t="str">
        <f>'0) Signal List'!A9</f>
        <v>A1</v>
      </c>
      <c r="D3" s="255">
        <v>1</v>
      </c>
    </row>
    <row r="4" spans="1:4" x14ac:dyDescent="0.25">
      <c r="A4" s="165" t="str">
        <f>'0) Signal List'!B10</f>
        <v>WINDFARM T121 WFPS 20 kV CB</v>
      </c>
      <c r="B4" s="256" t="str">
        <f>'0) Signal List'!D10</f>
        <v>closed</v>
      </c>
      <c r="C4" s="51" t="str">
        <f>'0) Signal List'!A10</f>
        <v>A2</v>
      </c>
      <c r="D4" s="255">
        <v>2</v>
      </c>
    </row>
    <row r="5" spans="1:4" x14ac:dyDescent="0.25">
      <c r="A5" s="165" t="str">
        <f>'0) Signal List'!B11</f>
        <v>WINDFARM Feeder 1 20 kV CB</v>
      </c>
      <c r="B5" s="256" t="str">
        <f>'0) Signal List'!D11</f>
        <v>open</v>
      </c>
      <c r="C5" s="51" t="str">
        <f>'0) Signal List'!A11</f>
        <v>A3</v>
      </c>
      <c r="D5" s="255">
        <v>3</v>
      </c>
    </row>
    <row r="6" spans="1:4" x14ac:dyDescent="0.25">
      <c r="A6" s="165" t="str">
        <f>'0) Signal List'!B12</f>
        <v>WINDFARM Feeder 1 20 kV CB</v>
      </c>
      <c r="B6" s="256" t="str">
        <f>'0) Signal List'!D12</f>
        <v>closed</v>
      </c>
      <c r="C6" s="51" t="str">
        <f>'0) Signal List'!A12</f>
        <v>A4</v>
      </c>
      <c r="D6" s="255">
        <v>4</v>
      </c>
    </row>
    <row r="7" spans="1:4" x14ac:dyDescent="0.25">
      <c r="A7" s="165" t="str">
        <f>'0) Signal List'!B13</f>
        <v>WINDFARM Feeder 2 20 kV CB</v>
      </c>
      <c r="B7" s="256" t="str">
        <f>'0) Signal List'!D13</f>
        <v>open</v>
      </c>
      <c r="C7" s="51" t="str">
        <f>'0) Signal List'!A13</f>
        <v>A5</v>
      </c>
      <c r="D7" s="255">
        <v>5</v>
      </c>
    </row>
    <row r="8" spans="1:4" x14ac:dyDescent="0.25">
      <c r="A8" s="165" t="str">
        <f>'0) Signal List'!B14</f>
        <v>WINDFARM Feeder 2 20 kV CB</v>
      </c>
      <c r="B8" s="256" t="str">
        <f>'0) Signal List'!D14</f>
        <v>closed</v>
      </c>
      <c r="C8" s="51" t="str">
        <f>'0) Signal List'!A14</f>
        <v>A6</v>
      </c>
      <c r="D8" s="255">
        <v>6</v>
      </c>
    </row>
    <row r="9" spans="1:4" x14ac:dyDescent="0.25">
      <c r="A9" s="165" t="str">
        <f>'0) Signal List'!B15</f>
        <v>WINDFARM Feeder 3 20 kV CB</v>
      </c>
      <c r="B9" s="256" t="str">
        <f>'0) Signal List'!D15</f>
        <v>open</v>
      </c>
      <c r="C9" s="51" t="str">
        <f>'0) Signal List'!A15</f>
        <v>A7</v>
      </c>
      <c r="D9" s="255">
        <v>7</v>
      </c>
    </row>
    <row r="10" spans="1:4" x14ac:dyDescent="0.25">
      <c r="A10" s="165" t="str">
        <f>'0) Signal List'!B16</f>
        <v>WINDFARM Feeder 3 20 kV CB</v>
      </c>
      <c r="B10" s="256" t="str">
        <f>'0) Signal List'!D16</f>
        <v>closed</v>
      </c>
      <c r="C10" s="51" t="str">
        <f>'0) Signal List'!A16</f>
        <v>A8</v>
      </c>
      <c r="D10" s="255">
        <v>8</v>
      </c>
    </row>
    <row r="11" spans="1:4" x14ac:dyDescent="0.25">
      <c r="A11" s="165" t="str">
        <f>'0) Signal List'!B17</f>
        <v>WINDFARM Feeder 4 20 kV CB</v>
      </c>
      <c r="B11" s="256" t="str">
        <f>'0) Signal List'!D17</f>
        <v>open</v>
      </c>
      <c r="C11" s="51" t="str">
        <f>'0) Signal List'!A17</f>
        <v>A9</v>
      </c>
      <c r="D11" s="255">
        <v>9</v>
      </c>
    </row>
    <row r="12" spans="1:4" x14ac:dyDescent="0.25">
      <c r="A12" s="165" t="str">
        <f>'0) Signal List'!B18</f>
        <v>WINDFARM Feeder 4 20 kV CB</v>
      </c>
      <c r="B12" s="256" t="str">
        <f>'0) Signal List'!D18</f>
        <v>closed</v>
      </c>
      <c r="C12" s="51" t="str">
        <f>'0) Signal List'!A18</f>
        <v>A10</v>
      </c>
      <c r="D12" s="255">
        <v>10</v>
      </c>
    </row>
    <row r="13" spans="1:4" x14ac:dyDescent="0.25">
      <c r="A13" s="165" t="str">
        <f>'0) Signal List'!B19</f>
        <v>WINDFARM Feeder 5 20 kV CB</v>
      </c>
      <c r="B13" s="256" t="str">
        <f>'0) Signal List'!D19</f>
        <v>open</v>
      </c>
      <c r="C13" s="51" t="str">
        <f>'0) Signal List'!A19</f>
        <v>A11</v>
      </c>
      <c r="D13" s="255">
        <v>11</v>
      </c>
    </row>
    <row r="14" spans="1:4" x14ac:dyDescent="0.25">
      <c r="A14" s="165" t="str">
        <f>'0) Signal List'!B20</f>
        <v>WINDFARM Feeder 5 20 kV CB</v>
      </c>
      <c r="B14" s="256" t="str">
        <f>'0) Signal List'!D20</f>
        <v>closed</v>
      </c>
      <c r="C14" s="51" t="str">
        <f>'0) Signal List'!A20</f>
        <v>A12</v>
      </c>
      <c r="D14" s="255">
        <v>12</v>
      </c>
    </row>
    <row r="15" spans="1:4" x14ac:dyDescent="0.25">
      <c r="A15" s="165" t="str">
        <f>'0) Signal List'!B21</f>
        <v>TSO Dispatch Control Enable Switch</v>
      </c>
      <c r="B15" s="256" t="str">
        <f>'0) Signal List'!D21</f>
        <v>off</v>
      </c>
      <c r="C15" s="51" t="str">
        <f>'0) Signal List'!A21</f>
        <v>A13</v>
      </c>
      <c r="D15" s="255">
        <v>13</v>
      </c>
    </row>
    <row r="16" spans="1:4" x14ac:dyDescent="0.25">
      <c r="A16" s="165" t="str">
        <f>'0) Signal List'!B22</f>
        <v>TSO Dispatch Control Enable Switch</v>
      </c>
      <c r="B16" s="256" t="str">
        <f>'0) Signal List'!D22</f>
        <v>on</v>
      </c>
      <c r="C16" s="51" t="str">
        <f>'0) Signal List'!A22</f>
        <v>A14</v>
      </c>
      <c r="D16" s="255">
        <v>14</v>
      </c>
    </row>
    <row r="17" spans="1:4" x14ac:dyDescent="0.25">
      <c r="A17" s="165" t="str">
        <f>'0) Signal List'!B23</f>
        <v>Dispatch Fail Market Command Lamp - WFPS Panel</v>
      </c>
      <c r="B17" s="256" t="str">
        <f>'0) Signal List'!D23</f>
        <v>off</v>
      </c>
      <c r="C17" s="51" t="str">
        <f>'0) Signal List'!A23</f>
        <v>A15</v>
      </c>
      <c r="D17" s="255">
        <v>15</v>
      </c>
    </row>
    <row r="18" spans="1:4" x14ac:dyDescent="0.25">
      <c r="A18" s="165" t="str">
        <f>'0) Signal List'!B24</f>
        <v>Dispatch Fail Market Command Lamp - WFPS Panel</v>
      </c>
      <c r="B18" s="256" t="str">
        <f>'0) Signal List'!D24</f>
        <v>on</v>
      </c>
      <c r="C18" s="51" t="str">
        <f>'0) Signal List'!A24</f>
        <v>A16</v>
      </c>
      <c r="D18" s="255">
        <v>16</v>
      </c>
    </row>
    <row r="19" spans="1:4" x14ac:dyDescent="0.25">
      <c r="A19" s="165" t="str">
        <f>'0) Signal List'!B29</f>
        <v>Reactive Device &gt;5 Mvar 1</v>
      </c>
      <c r="B19" s="256" t="str">
        <f>'0) Signal List'!D29</f>
        <v>off</v>
      </c>
      <c r="C19" s="51" t="str">
        <f>'0) Signal List'!A29</f>
        <v>A21</v>
      </c>
      <c r="D19" s="255">
        <v>17</v>
      </c>
    </row>
    <row r="20" spans="1:4" x14ac:dyDescent="0.25">
      <c r="A20" s="165" t="str">
        <f>'0) Signal List'!B30</f>
        <v>Reactive Device &gt;5 Mvar 1</v>
      </c>
      <c r="B20" s="256" t="str">
        <f>'0) Signal List'!D30</f>
        <v>on</v>
      </c>
      <c r="C20" s="51" t="str">
        <f>'0) Signal List'!A30</f>
        <v>A22</v>
      </c>
      <c r="D20" s="255">
        <v>18</v>
      </c>
    </row>
    <row r="21" spans="1:4" x14ac:dyDescent="0.25">
      <c r="A21" s="165" t="str">
        <f>'0) Signal List'!B33</f>
        <v>Active Power Control facility status (feedback)</v>
      </c>
      <c r="B21" s="256" t="str">
        <f>'0) Signal List'!D33</f>
        <v>off</v>
      </c>
      <c r="C21" s="51" t="str">
        <f>'0) Signal List'!A33</f>
        <v>B1</v>
      </c>
      <c r="D21" s="255">
        <v>19</v>
      </c>
    </row>
    <row r="22" spans="1:4" x14ac:dyDescent="0.25">
      <c r="A22" s="165" t="str">
        <f>'0) Signal List'!B34</f>
        <v>Active Power Control facility status (feedback)</v>
      </c>
      <c r="B22" s="256" t="str">
        <f>'0) Signal List'!D34</f>
        <v>on</v>
      </c>
      <c r="C22" s="51" t="str">
        <f>'0) Signal List'!A34</f>
        <v>B2</v>
      </c>
      <c r="D22" s="255">
        <v>20</v>
      </c>
    </row>
    <row r="23" spans="1:4" x14ac:dyDescent="0.25">
      <c r="A23" s="165" t="str">
        <f>'0) Signal List'!B35</f>
        <v>Frequency Response System Mode Status (feedback)</v>
      </c>
      <c r="B23" s="256" t="str">
        <f>'0) Signal List'!D35</f>
        <v>off</v>
      </c>
      <c r="C23" s="51" t="str">
        <f>'0) Signal List'!A35</f>
        <v>B3</v>
      </c>
      <c r="D23" s="255">
        <v>21</v>
      </c>
    </row>
    <row r="24" spans="1:4" x14ac:dyDescent="0.25">
      <c r="A24" s="165" t="str">
        <f>'0) Signal List'!B36</f>
        <v>Frequency Response System Mode Status (feedback)</v>
      </c>
      <c r="B24" s="256" t="str">
        <f>'0) Signal List'!D36</f>
        <v>on</v>
      </c>
      <c r="C24" s="51" t="str">
        <f>'0) Signal List'!A36</f>
        <v>B4</v>
      </c>
      <c r="D24" s="255">
        <v>22</v>
      </c>
    </row>
    <row r="25" spans="1:4" x14ac:dyDescent="0.25">
      <c r="A25" s="165" t="str">
        <f>'0) Signal List'!B37</f>
        <v>Frequency Response Curve (feedback)</v>
      </c>
      <c r="B25" s="256" t="str">
        <f>'0) Signal List'!D37</f>
        <v>Curve 1</v>
      </c>
      <c r="C25" s="51" t="str">
        <f>'0) Signal List'!A37</f>
        <v>B5</v>
      </c>
      <c r="D25" s="255">
        <v>23</v>
      </c>
    </row>
    <row r="26" spans="1:4" x14ac:dyDescent="0.25">
      <c r="A26" s="165" t="str">
        <f>'0) Signal List'!B38</f>
        <v>Frequency Response Curve (feedback)</v>
      </c>
      <c r="B26" s="256" t="str">
        <f>'0) Signal List'!D38</f>
        <v>Curve 2</v>
      </c>
      <c r="C26" s="51" t="str">
        <f>'0) Signal List'!A38</f>
        <v>B6</v>
      </c>
      <c r="D26" s="255">
        <v>24</v>
      </c>
    </row>
    <row r="27" spans="1:4" x14ac:dyDescent="0.25">
      <c r="A27" s="165" t="str">
        <f>'0) Signal List'!B39</f>
        <v>AVR (kV) Control facility status (feedback)</v>
      </c>
      <c r="B27" s="256" t="str">
        <f>'0) Signal List'!D39</f>
        <v>off</v>
      </c>
      <c r="C27" s="51" t="str">
        <f>'0) Signal List'!A39</f>
        <v>B7</v>
      </c>
      <c r="D27" s="255">
        <v>25</v>
      </c>
    </row>
    <row r="28" spans="1:4" x14ac:dyDescent="0.25">
      <c r="A28" s="165" t="str">
        <f>'0) Signal List'!B40</f>
        <v>AVR (kV) Control facility status (feedback)</v>
      </c>
      <c r="B28" s="256" t="str">
        <f>'0) Signal List'!D40</f>
        <v>on</v>
      </c>
      <c r="C28" s="51" t="str">
        <f>'0) Signal List'!A40</f>
        <v>B8</v>
      </c>
      <c r="D28" s="255">
        <v>26</v>
      </c>
    </row>
    <row r="29" spans="1:4" x14ac:dyDescent="0.25">
      <c r="A29" s="617" t="str">
        <f>'0) Signal List'!B41</f>
        <v>Q (Mvar) Control facility status (feedback)</v>
      </c>
      <c r="B29" s="618" t="str">
        <f>'0) Signal List'!D41</f>
        <v>off</v>
      </c>
      <c r="C29" s="211" t="str">
        <f>'0) Signal List'!A41</f>
        <v>B9</v>
      </c>
      <c r="D29" s="625">
        <v>27</v>
      </c>
    </row>
    <row r="30" spans="1:4" x14ac:dyDescent="0.25">
      <c r="A30" s="617" t="str">
        <f>'0) Signal List'!B42</f>
        <v>Q (Mvar) Control facility status (feedback)</v>
      </c>
      <c r="B30" s="618" t="str">
        <f>'0) Signal List'!D42</f>
        <v>on</v>
      </c>
      <c r="C30" s="211" t="str">
        <f>'0) Signal List'!A42</f>
        <v>B10</v>
      </c>
      <c r="D30" s="625">
        <v>28</v>
      </c>
    </row>
    <row r="31" spans="1:4" x14ac:dyDescent="0.25">
      <c r="A31" s="617" t="str">
        <f>'0) Signal List'!B43</f>
        <v>Power Factor (PF) Control facility status (feedback)</v>
      </c>
      <c r="B31" s="618" t="str">
        <f>'0) Signal List'!D43</f>
        <v>off</v>
      </c>
      <c r="C31" s="211" t="str">
        <f>'0) Signal List'!A43</f>
        <v>B11</v>
      </c>
      <c r="D31" s="625">
        <v>29</v>
      </c>
    </row>
    <row r="32" spans="1:4" x14ac:dyDescent="0.25">
      <c r="A32" s="617" t="str">
        <f>'0) Signal List'!B44</f>
        <v>Power Factor (PF) Control facility status (feedback)</v>
      </c>
      <c r="B32" s="618" t="str">
        <f>'0) Signal List'!D44</f>
        <v>on</v>
      </c>
      <c r="C32" s="211" t="str">
        <f>'0) Signal List'!A44</f>
        <v>B12</v>
      </c>
      <c r="D32" s="625">
        <v>30</v>
      </c>
    </row>
    <row r="33" spans="1:4" x14ac:dyDescent="0.25">
      <c r="A33" s="617" t="str">
        <f>'0) Signal List'!B45</f>
        <v>Emulated Inertia Status (Feedback)</v>
      </c>
      <c r="B33" s="618" t="str">
        <f>'0) Signal List'!D45</f>
        <v>off</v>
      </c>
      <c r="C33" s="211" t="str">
        <f>'0) Signal List'!A45</f>
        <v>B13</v>
      </c>
      <c r="D33" s="626">
        <v>31</v>
      </c>
    </row>
    <row r="34" spans="1:4" x14ac:dyDescent="0.25">
      <c r="A34" s="617" t="str">
        <f>'0) Signal List'!B46</f>
        <v>Emulated Inertia Status (Feedback)</v>
      </c>
      <c r="B34" s="618" t="str">
        <f>'0) Signal List'!D46</f>
        <v>on</v>
      </c>
      <c r="C34" s="211" t="str">
        <f>'0) Signal List'!A46</f>
        <v>B14</v>
      </c>
      <c r="D34" s="626">
        <v>32</v>
      </c>
    </row>
    <row r="35" spans="1:4" x14ac:dyDescent="0.25">
      <c r="A35" s="627"/>
      <c r="B35" s="621"/>
      <c r="C35" s="622"/>
      <c r="D35" s="628">
        <v>33</v>
      </c>
    </row>
    <row r="36" spans="1:4" x14ac:dyDescent="0.25">
      <c r="A36" s="627"/>
      <c r="B36" s="621"/>
      <c r="C36" s="622"/>
      <c r="D36" s="628">
        <v>34</v>
      </c>
    </row>
    <row r="37" spans="1:4" x14ac:dyDescent="0.25">
      <c r="A37" s="167"/>
      <c r="B37" s="260"/>
      <c r="C37" s="50"/>
      <c r="D37" s="382">
        <v>35</v>
      </c>
    </row>
    <row r="38" spans="1:4" x14ac:dyDescent="0.25">
      <c r="A38" s="167"/>
      <c r="B38" s="260"/>
      <c r="C38" s="50"/>
      <c r="D38" s="382">
        <v>36</v>
      </c>
    </row>
    <row r="39" spans="1:4" x14ac:dyDescent="0.25">
      <c r="A39" s="167"/>
      <c r="B39" s="260"/>
      <c r="C39" s="50"/>
      <c r="D39" s="382">
        <v>37</v>
      </c>
    </row>
    <row r="40" spans="1:4" ht="13.8" thickBot="1" x14ac:dyDescent="0.3">
      <c r="A40" s="184"/>
      <c r="B40" s="261"/>
      <c r="C40" s="182"/>
      <c r="D40" s="382">
        <v>38</v>
      </c>
    </row>
    <row r="41" spans="1:4" ht="12.75" customHeight="1" thickBot="1" x14ac:dyDescent="0.3">
      <c r="A41" s="192" t="s">
        <v>174</v>
      </c>
      <c r="B41" s="262"/>
      <c r="C41" s="186"/>
      <c r="D41" s="263" t="s">
        <v>123</v>
      </c>
    </row>
    <row r="42" spans="1:4" x14ac:dyDescent="0.25">
      <c r="A42" s="168"/>
      <c r="B42" s="383"/>
      <c r="C42" s="374"/>
      <c r="D42" s="382">
        <v>41</v>
      </c>
    </row>
    <row r="43" spans="1:4" x14ac:dyDescent="0.25">
      <c r="A43" s="168"/>
      <c r="B43" s="383"/>
      <c r="C43" s="374"/>
      <c r="D43" s="259">
        <v>42</v>
      </c>
    </row>
    <row r="44" spans="1:4" x14ac:dyDescent="0.25">
      <c r="A44" s="168"/>
      <c r="B44" s="383"/>
      <c r="C44" s="374"/>
      <c r="D44" s="259">
        <v>43</v>
      </c>
    </row>
    <row r="45" spans="1:4" x14ac:dyDescent="0.25">
      <c r="A45" s="168"/>
      <c r="B45" s="383"/>
      <c r="C45" s="374"/>
      <c r="D45" s="259">
        <v>44</v>
      </c>
    </row>
    <row r="46" spans="1:4" x14ac:dyDescent="0.25">
      <c r="A46" s="168"/>
      <c r="B46" s="383"/>
      <c r="C46" s="374"/>
      <c r="D46" s="259">
        <v>45</v>
      </c>
    </row>
    <row r="47" spans="1:4" x14ac:dyDescent="0.25">
      <c r="A47" s="168"/>
      <c r="B47" s="383"/>
      <c r="C47" s="374"/>
      <c r="D47" s="259">
        <v>46</v>
      </c>
    </row>
    <row r="48" spans="1:4" x14ac:dyDescent="0.25">
      <c r="A48" s="168"/>
      <c r="B48" s="383"/>
      <c r="C48" s="374"/>
      <c r="D48" s="259">
        <v>47</v>
      </c>
    </row>
    <row r="49" spans="1:4" x14ac:dyDescent="0.25">
      <c r="A49" s="168"/>
      <c r="B49" s="383"/>
      <c r="C49" s="374"/>
      <c r="D49" s="259">
        <v>48</v>
      </c>
    </row>
    <row r="50" spans="1:4" x14ac:dyDescent="0.25">
      <c r="A50" s="168"/>
      <c r="B50" s="383"/>
      <c r="C50" s="374"/>
      <c r="D50" s="259">
        <v>49</v>
      </c>
    </row>
    <row r="51" spans="1:4" x14ac:dyDescent="0.25">
      <c r="A51" s="168"/>
      <c r="B51" s="383"/>
      <c r="C51" s="374"/>
      <c r="D51" s="259">
        <v>50</v>
      </c>
    </row>
    <row r="52" spans="1:4" x14ac:dyDescent="0.25">
      <c r="A52" s="168"/>
      <c r="B52" s="383"/>
      <c r="C52" s="374"/>
      <c r="D52" s="259">
        <v>51</v>
      </c>
    </row>
    <row r="53" spans="1:4" x14ac:dyDescent="0.25">
      <c r="A53" s="168"/>
      <c r="B53" s="383"/>
      <c r="C53" s="374"/>
      <c r="D53" s="259">
        <v>52</v>
      </c>
    </row>
    <row r="54" spans="1:4" x14ac:dyDescent="0.25">
      <c r="A54" s="168"/>
      <c r="B54" s="383"/>
      <c r="C54" s="374"/>
      <c r="D54" s="259">
        <v>53</v>
      </c>
    </row>
    <row r="55" spans="1:4" x14ac:dyDescent="0.25">
      <c r="A55" s="168"/>
      <c r="B55" s="383"/>
      <c r="C55" s="374"/>
      <c r="D55" s="259">
        <v>54</v>
      </c>
    </row>
    <row r="56" spans="1:4" x14ac:dyDescent="0.25">
      <c r="A56" s="168"/>
      <c r="B56" s="383"/>
      <c r="C56" s="374"/>
      <c r="D56" s="259">
        <v>55</v>
      </c>
    </row>
    <row r="57" spans="1:4" x14ac:dyDescent="0.25">
      <c r="A57" s="168"/>
      <c r="B57" s="383"/>
      <c r="C57" s="374"/>
      <c r="D57" s="259">
        <v>56</v>
      </c>
    </row>
    <row r="58" spans="1:4" x14ac:dyDescent="0.25">
      <c r="A58" s="168"/>
      <c r="B58" s="383"/>
      <c r="C58" s="374"/>
      <c r="D58" s="259">
        <v>57</v>
      </c>
    </row>
    <row r="59" spans="1:4" x14ac:dyDescent="0.25">
      <c r="A59" s="168"/>
      <c r="B59" s="383"/>
      <c r="C59" s="374"/>
      <c r="D59" s="259">
        <v>58</v>
      </c>
    </row>
    <row r="60" spans="1:4" x14ac:dyDescent="0.25">
      <c r="A60" s="168"/>
      <c r="B60" s="260"/>
      <c r="C60" s="50"/>
      <c r="D60" s="259">
        <v>59</v>
      </c>
    </row>
    <row r="61" spans="1:4" x14ac:dyDescent="0.25">
      <c r="A61" s="168"/>
      <c r="B61" s="260"/>
      <c r="C61" s="50"/>
      <c r="D61" s="259">
        <v>60</v>
      </c>
    </row>
    <row r="62" spans="1:4" ht="12.75" customHeight="1" x14ac:dyDescent="0.25">
      <c r="A62" s="168"/>
      <c r="B62" s="260"/>
      <c r="C62" s="50"/>
      <c r="D62" s="259">
        <v>61</v>
      </c>
    </row>
    <row r="63" spans="1:4" ht="12.75" customHeight="1" x14ac:dyDescent="0.25">
      <c r="A63" s="168"/>
      <c r="B63" s="260"/>
      <c r="C63" s="50"/>
      <c r="D63" s="259">
        <v>62</v>
      </c>
    </row>
    <row r="64" spans="1:4" ht="12.75" customHeight="1" x14ac:dyDescent="0.25">
      <c r="A64" s="168"/>
      <c r="B64" s="49"/>
      <c r="C64" s="50"/>
      <c r="D64" s="259">
        <v>63</v>
      </c>
    </row>
    <row r="65" spans="1:4" ht="12.75" customHeight="1" thickBot="1" x14ac:dyDescent="0.3">
      <c r="A65" s="168"/>
      <c r="B65" s="49"/>
      <c r="C65" s="50"/>
      <c r="D65" s="259">
        <v>64</v>
      </c>
    </row>
    <row r="66" spans="1:4" ht="12.75" customHeight="1" thickBot="1" x14ac:dyDescent="0.3">
      <c r="A66" s="177" t="s">
        <v>124</v>
      </c>
      <c r="B66" s="178" t="s">
        <v>495</v>
      </c>
      <c r="C66" s="179" t="s">
        <v>82</v>
      </c>
      <c r="D66" s="180" t="s">
        <v>125</v>
      </c>
    </row>
    <row r="67" spans="1:4" ht="12.75" customHeight="1" x14ac:dyDescent="0.25">
      <c r="A67" s="183" t="str">
        <f>'0) Signal List'!B53</f>
        <v>Active Power Output at LV side of Grid Connected Transformer</v>
      </c>
      <c r="B67" s="513" t="s">
        <v>123</v>
      </c>
      <c r="C67" s="264" t="str">
        <f>'0) Signal List'!A53</f>
        <v>C1</v>
      </c>
      <c r="D67" s="265">
        <v>1</v>
      </c>
    </row>
    <row r="68" spans="1:4" ht="12.75" customHeight="1" x14ac:dyDescent="0.25">
      <c r="A68" s="166" t="str">
        <f>'0) Signal List'!B53</f>
        <v>Active Power Output at LV side of Grid Connected Transformer</v>
      </c>
      <c r="B68" s="514" t="s">
        <v>496</v>
      </c>
      <c r="C68" s="257" t="str">
        <f>'0) Signal List'!A53</f>
        <v>C1</v>
      </c>
      <c r="D68" s="266">
        <v>2</v>
      </c>
    </row>
    <row r="69" spans="1:4" ht="12.75" customHeight="1" x14ac:dyDescent="0.25">
      <c r="A69" s="166" t="str">
        <f>'0) Signal List'!B54</f>
        <v>Reactive Power at LV side of Grid Connected Transformer</v>
      </c>
      <c r="B69" s="514" t="s">
        <v>123</v>
      </c>
      <c r="C69" s="257" t="str">
        <f>'0) Signal List'!A54</f>
        <v>C2</v>
      </c>
      <c r="D69" s="266">
        <v>3</v>
      </c>
    </row>
    <row r="70" spans="1:4" ht="12.75" customHeight="1" x14ac:dyDescent="0.25">
      <c r="A70" s="166" t="str">
        <f>'0) Signal List'!B54</f>
        <v>Reactive Power at LV side of Grid Connected Transformer</v>
      </c>
      <c r="B70" s="514" t="s">
        <v>496</v>
      </c>
      <c r="C70" s="257" t="str">
        <f>'0) Signal List'!A54</f>
        <v>C2</v>
      </c>
      <c r="D70" s="266">
        <v>4</v>
      </c>
    </row>
    <row r="71" spans="1:4" ht="12.75" customHeight="1" x14ac:dyDescent="0.25">
      <c r="A71" s="166" t="str">
        <f>'0) Signal List'!B55</f>
        <v>Voltage at LV side of Grid Connected Transformer</v>
      </c>
      <c r="B71" s="513" t="s">
        <v>123</v>
      </c>
      <c r="C71" s="257" t="str">
        <f>'0) Signal List'!A55</f>
        <v>C3</v>
      </c>
      <c r="D71" s="266">
        <v>5</v>
      </c>
    </row>
    <row r="72" spans="1:4" ht="12.75" customHeight="1" x14ac:dyDescent="0.25">
      <c r="A72" s="166" t="str">
        <f>'0) Signal List'!B55</f>
        <v>Voltage at LV side of Grid Connected Transformer</v>
      </c>
      <c r="B72" s="514" t="s">
        <v>496</v>
      </c>
      <c r="C72" s="257" t="str">
        <f>'0) Signal List'!A55</f>
        <v>C3</v>
      </c>
      <c r="D72" s="266">
        <v>6</v>
      </c>
    </row>
    <row r="73" spans="1:4" ht="12.75" customHeight="1" x14ac:dyDescent="0.25">
      <c r="A73" s="166" t="str">
        <f>'0) Signal List'!B58</f>
        <v>Available Active Power</v>
      </c>
      <c r="B73" s="514" t="s">
        <v>123</v>
      </c>
      <c r="C73" s="52" t="str">
        <f>'0) Signal List'!A58</f>
        <v>D1</v>
      </c>
      <c r="D73" s="266">
        <v>7</v>
      </c>
    </row>
    <row r="74" spans="1:4" ht="12.75" customHeight="1" x14ac:dyDescent="0.25">
      <c r="A74" s="166" t="str">
        <f>'0) Signal List'!B58</f>
        <v>Available Active Power</v>
      </c>
      <c r="B74" s="514" t="s">
        <v>496</v>
      </c>
      <c r="C74" s="52" t="str">
        <f>'0) Signal List'!A58</f>
        <v>D1</v>
      </c>
      <c r="D74" s="266">
        <v>8</v>
      </c>
    </row>
    <row r="75" spans="1:4" ht="12.75" customHeight="1" x14ac:dyDescent="0.25">
      <c r="A75" s="166" t="str">
        <f>'0) Signal List'!B59</f>
        <v>Active Power Control Setpoint (feedback)</v>
      </c>
      <c r="B75" s="513" t="s">
        <v>123</v>
      </c>
      <c r="C75" s="52" t="str">
        <f>'0) Signal List'!A59</f>
        <v>D2</v>
      </c>
      <c r="D75" s="266">
        <v>9</v>
      </c>
    </row>
    <row r="76" spans="1:4" ht="12.75" customHeight="1" x14ac:dyDescent="0.25">
      <c r="A76" s="166" t="str">
        <f>'0) Signal List'!B59</f>
        <v>Active Power Control Setpoint (feedback)</v>
      </c>
      <c r="B76" s="514" t="s">
        <v>496</v>
      </c>
      <c r="C76" s="52" t="str">
        <f>'0) Signal List'!A59</f>
        <v>D2</v>
      </c>
      <c r="D76" s="266">
        <v>10</v>
      </c>
    </row>
    <row r="77" spans="1:4" ht="12.75" customHeight="1" x14ac:dyDescent="0.25">
      <c r="A77" s="166" t="str">
        <f>'0) Signal List'!B60</f>
        <v>Voltage Control Setpoint (feedback)</v>
      </c>
      <c r="B77" s="514" t="s">
        <v>123</v>
      </c>
      <c r="C77" s="52" t="str">
        <f>'0) Signal List'!A60</f>
        <v>D3</v>
      </c>
      <c r="D77" s="266">
        <v>11</v>
      </c>
    </row>
    <row r="78" spans="1:4" ht="12.75" customHeight="1" x14ac:dyDescent="0.25">
      <c r="A78" s="166" t="str">
        <f>'0) Signal List'!B60</f>
        <v>Voltage Control Setpoint (feedback)</v>
      </c>
      <c r="B78" s="514" t="s">
        <v>496</v>
      </c>
      <c r="C78" s="52" t="str">
        <f>'0) Signal List'!A60</f>
        <v>D3</v>
      </c>
      <c r="D78" s="266">
        <v>12</v>
      </c>
    </row>
    <row r="79" spans="1:4" ht="12.75" customHeight="1" x14ac:dyDescent="0.25">
      <c r="A79" s="166" t="str">
        <f>'0) Signal List'!B61</f>
        <v>Mvar (Q) Control Setpoint (feedback)</v>
      </c>
      <c r="B79" s="513" t="s">
        <v>123</v>
      </c>
      <c r="C79" s="52" t="str">
        <f>'0) Signal List'!A61</f>
        <v>D4</v>
      </c>
      <c r="D79" s="266">
        <v>13</v>
      </c>
    </row>
    <row r="80" spans="1:4" ht="12.75" customHeight="1" x14ac:dyDescent="0.25">
      <c r="A80" s="166" t="str">
        <f>'0) Signal List'!B61</f>
        <v>Mvar (Q) Control Setpoint (feedback)</v>
      </c>
      <c r="B80" s="514" t="s">
        <v>496</v>
      </c>
      <c r="C80" s="52" t="str">
        <f>'0) Signal List'!A61</f>
        <v>D4</v>
      </c>
      <c r="D80" s="266">
        <v>14</v>
      </c>
    </row>
    <row r="81" spans="1:4" ht="12.75" customHeight="1" x14ac:dyDescent="0.25">
      <c r="A81" s="562" t="str">
        <f>'0) Signal List'!B62</f>
        <v>Power Factor (PF) Control Setpoint (feedback)</v>
      </c>
      <c r="B81" s="514" t="s">
        <v>123</v>
      </c>
      <c r="C81" s="563" t="str">
        <f>'0) Signal List'!A62</f>
        <v>D5</v>
      </c>
      <c r="D81" s="266">
        <v>15</v>
      </c>
    </row>
    <row r="82" spans="1:4" ht="12.75" customHeight="1" x14ac:dyDescent="0.25">
      <c r="A82" s="562" t="str">
        <f>'0) Signal List'!B62</f>
        <v>Power Factor (PF) Control Setpoint (feedback)</v>
      </c>
      <c r="B82" s="514" t="s">
        <v>496</v>
      </c>
      <c r="C82" s="563" t="str">
        <f>'0) Signal List'!A62</f>
        <v>D5</v>
      </c>
      <c r="D82" s="266">
        <v>16</v>
      </c>
    </row>
    <row r="83" spans="1:4" ht="12.75" customHeight="1" x14ac:dyDescent="0.25">
      <c r="A83" s="562" t="str">
        <f>'0) Signal List'!B63</f>
        <v>Frequency Droop Setting (feedback)</v>
      </c>
      <c r="B83" s="513" t="s">
        <v>123</v>
      </c>
      <c r="C83" s="563" t="str">
        <f>'0) Signal List'!A63</f>
        <v>D6</v>
      </c>
      <c r="D83" s="266">
        <v>17</v>
      </c>
    </row>
    <row r="84" spans="1:4" ht="12.75" customHeight="1" x14ac:dyDescent="0.25">
      <c r="A84" s="562" t="str">
        <f>'0) Signal List'!B63</f>
        <v>Frequency Droop Setting (feedback)</v>
      </c>
      <c r="B84" s="514" t="s">
        <v>496</v>
      </c>
      <c r="C84" s="563" t="str">
        <f>'0) Signal List'!A63</f>
        <v>D6</v>
      </c>
      <c r="D84" s="266">
        <v>18</v>
      </c>
    </row>
    <row r="85" spans="1:4" ht="12.75" customHeight="1" x14ac:dyDescent="0.25">
      <c r="A85" s="562" t="str">
        <f>'0) Signal List'!B64</f>
        <v>Transformer Tap Position</v>
      </c>
      <c r="B85" s="514" t="s">
        <v>123</v>
      </c>
      <c r="C85" s="563" t="str">
        <f>'0) Signal List'!A64</f>
        <v>D7</v>
      </c>
      <c r="D85" s="266">
        <v>19</v>
      </c>
    </row>
    <row r="86" spans="1:4" ht="12.75" customHeight="1" x14ac:dyDescent="0.25">
      <c r="A86" s="166" t="str">
        <f>'0) Signal List'!B64</f>
        <v>Transformer Tap Position</v>
      </c>
      <c r="B86" s="514" t="s">
        <v>496</v>
      </c>
      <c r="C86" s="52" t="str">
        <f>'0) Signal List'!A64</f>
        <v>D7</v>
      </c>
      <c r="D86" s="266">
        <v>20</v>
      </c>
    </row>
    <row r="87" spans="1:4" ht="12.75" customHeight="1" x14ac:dyDescent="0.25">
      <c r="A87" s="166" t="str">
        <f>'0) Signal List'!B67</f>
        <v>%WTG not generating due to high wind</v>
      </c>
      <c r="B87" s="513" t="s">
        <v>123</v>
      </c>
      <c r="C87" s="52" t="str">
        <f>'0) Signal List'!A67</f>
        <v>D8</v>
      </c>
      <c r="D87" s="266">
        <v>21</v>
      </c>
    </row>
    <row r="88" spans="1:4" ht="12.75" customHeight="1" x14ac:dyDescent="0.25">
      <c r="A88" s="169" t="str">
        <f>'0) Signal List'!B67</f>
        <v>%WTG not generating due to high wind</v>
      </c>
      <c r="B88" s="514" t="s">
        <v>496</v>
      </c>
      <c r="C88" s="52" t="str">
        <f>'0) Signal List'!A67</f>
        <v>D8</v>
      </c>
      <c r="D88" s="266">
        <v>22</v>
      </c>
    </row>
    <row r="89" spans="1:4" ht="12.75" customHeight="1" x14ac:dyDescent="0.25">
      <c r="A89" s="166" t="str">
        <f>'0) Signal List'!B68</f>
        <v xml:space="preserve">%WTG not generating due to low wind </v>
      </c>
      <c r="B89" s="514" t="s">
        <v>123</v>
      </c>
      <c r="C89" s="52" t="str">
        <f>'0) Signal List'!A68</f>
        <v>D9</v>
      </c>
      <c r="D89" s="266">
        <v>23</v>
      </c>
    </row>
    <row r="90" spans="1:4" ht="12.75" customHeight="1" x14ac:dyDescent="0.25">
      <c r="A90" s="169" t="str">
        <f>'0) Signal List'!B68</f>
        <v xml:space="preserve">%WTG not generating due to low wind </v>
      </c>
      <c r="B90" s="514" t="s">
        <v>496</v>
      </c>
      <c r="C90" s="52" t="str">
        <f>'0) Signal List'!A68</f>
        <v>D9</v>
      </c>
      <c r="D90" s="266">
        <v>24</v>
      </c>
    </row>
    <row r="91" spans="1:4" ht="12.75" customHeight="1" x14ac:dyDescent="0.25">
      <c r="A91" s="166" t="str">
        <f>'0) Signal List'!B69</f>
        <v>Wind Farm Availability</v>
      </c>
      <c r="B91" s="513" t="s">
        <v>123</v>
      </c>
      <c r="C91" s="52" t="str">
        <f>'0) Signal List'!A69</f>
        <v>D10</v>
      </c>
      <c r="D91" s="266">
        <v>25</v>
      </c>
    </row>
    <row r="92" spans="1:4" ht="12.75" customHeight="1" x14ac:dyDescent="0.25">
      <c r="A92" s="562" t="str">
        <f>'0) Signal List'!B69</f>
        <v>Wind Farm Availability</v>
      </c>
      <c r="B92" s="514" t="s">
        <v>496</v>
      </c>
      <c r="C92" s="563" t="str">
        <f>'0) Signal List'!A69</f>
        <v>D10</v>
      </c>
      <c r="D92" s="553">
        <v>26</v>
      </c>
    </row>
    <row r="93" spans="1:4" ht="12.75" customHeight="1" x14ac:dyDescent="0.25">
      <c r="A93" s="562" t="str">
        <f>'0) Signal List'!B72</f>
        <v>Emulated Inertia FFR availability</v>
      </c>
      <c r="B93" s="514" t="s">
        <v>123</v>
      </c>
      <c r="C93" s="563" t="str">
        <f>'0) Signal List'!A72</f>
        <v>D11</v>
      </c>
      <c r="D93" s="553">
        <v>27</v>
      </c>
    </row>
    <row r="94" spans="1:4" ht="12.75" customHeight="1" x14ac:dyDescent="0.25">
      <c r="A94" s="562" t="str">
        <f>'0) Signal List'!B72</f>
        <v>Emulated Inertia FFR availability</v>
      </c>
      <c r="B94" s="514" t="s">
        <v>496</v>
      </c>
      <c r="C94" s="563" t="str">
        <f>'0) Signal List'!A72</f>
        <v>D11</v>
      </c>
      <c r="D94" s="553">
        <v>28</v>
      </c>
    </row>
    <row r="95" spans="1:4" ht="12.75" customHeight="1" x14ac:dyDescent="0.25">
      <c r="A95" s="562" t="str">
        <f>'0) Signal List'!B73</f>
        <v>Emulated Inertia POR availability</v>
      </c>
      <c r="B95" s="514" t="s">
        <v>123</v>
      </c>
      <c r="C95" s="563" t="str">
        <f>'0) Signal List'!A73</f>
        <v>D12</v>
      </c>
      <c r="D95" s="553">
        <v>29</v>
      </c>
    </row>
    <row r="96" spans="1:4" ht="12.75" customHeight="1" x14ac:dyDescent="0.25">
      <c r="A96" s="562" t="str">
        <f>'0) Signal List'!B73</f>
        <v>Emulated Inertia POR availability</v>
      </c>
      <c r="B96" s="514" t="s">
        <v>496</v>
      </c>
      <c r="C96" s="563" t="str">
        <f>'0) Signal List'!A73</f>
        <v>D12</v>
      </c>
      <c r="D96" s="553">
        <v>30</v>
      </c>
    </row>
    <row r="97" spans="1:4" ht="12.75" customHeight="1" x14ac:dyDescent="0.25">
      <c r="A97" s="562" t="str">
        <f>'0) Signal List'!B76</f>
        <v>Wind Speed 1</v>
      </c>
      <c r="B97" s="514" t="s">
        <v>123</v>
      </c>
      <c r="C97" s="563" t="str">
        <f>'0) Signal List'!A76</f>
        <v>D13</v>
      </c>
      <c r="D97" s="553">
        <v>31</v>
      </c>
    </row>
    <row r="98" spans="1:4" ht="12.75" customHeight="1" x14ac:dyDescent="0.25">
      <c r="A98" s="624" t="str">
        <f>'0) Signal List'!B76</f>
        <v>Wind Speed 1</v>
      </c>
      <c r="B98" s="514" t="s">
        <v>496</v>
      </c>
      <c r="C98" s="563" t="str">
        <f>'0) Signal List'!A76</f>
        <v>D13</v>
      </c>
      <c r="D98" s="553">
        <v>32</v>
      </c>
    </row>
    <row r="99" spans="1:4" ht="12.75" customHeight="1" x14ac:dyDescent="0.25">
      <c r="A99" s="624" t="str">
        <f>'0) Signal List'!B77</f>
        <v>Wind Direction 1</v>
      </c>
      <c r="B99" s="513" t="s">
        <v>123</v>
      </c>
      <c r="C99" s="563" t="str">
        <f>'0) Signal List'!A77</f>
        <v>D14</v>
      </c>
      <c r="D99" s="553">
        <v>33</v>
      </c>
    </row>
    <row r="100" spans="1:4" ht="12.75" customHeight="1" x14ac:dyDescent="0.25">
      <c r="A100" s="624" t="str">
        <f>'0) Signal List'!B77</f>
        <v>Wind Direction 1</v>
      </c>
      <c r="B100" s="514" t="s">
        <v>496</v>
      </c>
      <c r="C100" s="563" t="str">
        <f>'0) Signal List'!A77</f>
        <v>D14</v>
      </c>
      <c r="D100" s="553">
        <v>34</v>
      </c>
    </row>
    <row r="101" spans="1:4" ht="12.75" customHeight="1" x14ac:dyDescent="0.25">
      <c r="A101" s="171" t="str">
        <f>'0) Signal List'!B78</f>
        <v>Air Temperature 1</v>
      </c>
      <c r="B101" s="514" t="s">
        <v>123</v>
      </c>
      <c r="C101" s="52" t="str">
        <f>'0) Signal List'!A78</f>
        <v>D15</v>
      </c>
      <c r="D101" s="266">
        <v>35</v>
      </c>
    </row>
    <row r="102" spans="1:4" ht="12.75" customHeight="1" x14ac:dyDescent="0.25">
      <c r="A102" s="170" t="str">
        <f>'0) Signal List'!B78</f>
        <v>Air Temperature 1</v>
      </c>
      <c r="B102" s="514" t="s">
        <v>496</v>
      </c>
      <c r="C102" s="52" t="str">
        <f>'0) Signal List'!A78</f>
        <v>D15</v>
      </c>
      <c r="D102" s="266">
        <v>36</v>
      </c>
    </row>
    <row r="103" spans="1:4" ht="12.75" customHeight="1" x14ac:dyDescent="0.25">
      <c r="A103" s="170" t="str">
        <f>'0) Signal List'!B79</f>
        <v>Air Pressure 1</v>
      </c>
      <c r="B103" s="513" t="s">
        <v>123</v>
      </c>
      <c r="C103" s="52" t="str">
        <f>'0) Signal List'!A79</f>
        <v>D16</v>
      </c>
      <c r="D103" s="266">
        <v>37</v>
      </c>
    </row>
    <row r="104" spans="1:4" ht="12.75" customHeight="1" x14ac:dyDescent="0.25">
      <c r="A104" s="170" t="str">
        <f>'0) Signal List'!B79</f>
        <v>Air Pressure 1</v>
      </c>
      <c r="B104" s="514" t="s">
        <v>496</v>
      </c>
      <c r="C104" s="52" t="str">
        <f>'0) Signal List'!A79</f>
        <v>D16</v>
      </c>
      <c r="D104" s="266">
        <v>38</v>
      </c>
    </row>
    <row r="105" spans="1:4" ht="12.75" customHeight="1" x14ac:dyDescent="0.25">
      <c r="A105" s="170" t="str">
        <f>'0) Signal List'!B82</f>
        <v>Wind Speed N</v>
      </c>
      <c r="B105" s="514" t="s">
        <v>123</v>
      </c>
      <c r="C105" s="52" t="str">
        <f>'0) Signal List'!A82</f>
        <v>D17</v>
      </c>
      <c r="D105" s="266">
        <v>39</v>
      </c>
    </row>
    <row r="106" spans="1:4" ht="12.75" customHeight="1" x14ac:dyDescent="0.25">
      <c r="A106" s="170" t="str">
        <f>'0) Signal List'!B82</f>
        <v>Wind Speed N</v>
      </c>
      <c r="B106" s="514" t="s">
        <v>496</v>
      </c>
      <c r="C106" s="52" t="str">
        <f>'0) Signal List'!A82</f>
        <v>D17</v>
      </c>
      <c r="D106" s="266">
        <v>40</v>
      </c>
    </row>
    <row r="107" spans="1:4" ht="12.75" customHeight="1" x14ac:dyDescent="0.25">
      <c r="A107" s="170" t="str">
        <f>'0) Signal List'!B83</f>
        <v>Wind Direction  N</v>
      </c>
      <c r="B107" s="513" t="s">
        <v>123</v>
      </c>
      <c r="C107" s="52" t="str">
        <f>'0) Signal List'!A83</f>
        <v>D18</v>
      </c>
      <c r="D107" s="266">
        <v>41</v>
      </c>
    </row>
    <row r="108" spans="1:4" ht="12.75" customHeight="1" x14ac:dyDescent="0.25">
      <c r="A108" s="170" t="str">
        <f>'0) Signal List'!B83</f>
        <v>Wind Direction  N</v>
      </c>
      <c r="B108" s="514" t="s">
        <v>496</v>
      </c>
      <c r="C108" s="52" t="str">
        <f>'0) Signal List'!A83</f>
        <v>D18</v>
      </c>
      <c r="D108" s="266">
        <v>42</v>
      </c>
    </row>
    <row r="109" spans="1:4" ht="12.75" customHeight="1" x14ac:dyDescent="0.25">
      <c r="A109" s="170" t="str">
        <f>'0) Signal List'!B84</f>
        <v>Air Temperature N</v>
      </c>
      <c r="B109" s="514" t="s">
        <v>123</v>
      </c>
      <c r="C109" s="52" t="str">
        <f>'0) Signal List'!A84</f>
        <v>D19</v>
      </c>
      <c r="D109" s="266">
        <v>43</v>
      </c>
    </row>
    <row r="110" spans="1:4" ht="12.75" customHeight="1" x14ac:dyDescent="0.25">
      <c r="A110" s="170" t="str">
        <f>'0) Signal List'!B84</f>
        <v>Air Temperature N</v>
      </c>
      <c r="B110" s="514" t="s">
        <v>496</v>
      </c>
      <c r="C110" s="52" t="str">
        <f>'0) Signal List'!A84</f>
        <v>D19</v>
      </c>
      <c r="D110" s="266">
        <v>44</v>
      </c>
    </row>
    <row r="111" spans="1:4" ht="12.75" customHeight="1" x14ac:dyDescent="0.25">
      <c r="A111" s="170" t="str">
        <f>'0) Signal List'!B85</f>
        <v>Air Pressure N</v>
      </c>
      <c r="B111" s="513" t="s">
        <v>123</v>
      </c>
      <c r="C111" s="52" t="str">
        <f>'0) Signal List'!A85</f>
        <v>D20</v>
      </c>
      <c r="D111" s="266">
        <v>45</v>
      </c>
    </row>
    <row r="112" spans="1:4" ht="12.75" customHeight="1" x14ac:dyDescent="0.25">
      <c r="A112" s="170" t="str">
        <f>'0) Signal List'!B85</f>
        <v>Air Pressure N</v>
      </c>
      <c r="B112" s="514" t="s">
        <v>496</v>
      </c>
      <c r="C112" s="52" t="str">
        <f>'0) Signal List'!A85</f>
        <v>D20</v>
      </c>
      <c r="D112" s="266">
        <v>46</v>
      </c>
    </row>
    <row r="113" spans="1:4" ht="12.75" customHeight="1" x14ac:dyDescent="0.25">
      <c r="A113" s="212"/>
      <c r="B113" s="260"/>
      <c r="C113" s="50"/>
      <c r="D113" s="259">
        <v>47</v>
      </c>
    </row>
    <row r="114" spans="1:4" ht="12.75" customHeight="1" x14ac:dyDescent="0.25">
      <c r="A114" s="212"/>
      <c r="B114" s="260"/>
      <c r="C114" s="50"/>
      <c r="D114" s="259">
        <v>48</v>
      </c>
    </row>
    <row r="115" spans="1:4" ht="12.75" customHeight="1" x14ac:dyDescent="0.25">
      <c r="A115" s="212"/>
      <c r="B115" s="260"/>
      <c r="C115" s="50"/>
      <c r="D115" s="259">
        <v>49</v>
      </c>
    </row>
    <row r="116" spans="1:4" ht="12.75" customHeight="1" x14ac:dyDescent="0.25">
      <c r="A116" s="212"/>
      <c r="B116" s="260"/>
      <c r="C116" s="50"/>
      <c r="D116" s="259">
        <v>50</v>
      </c>
    </row>
    <row r="117" spans="1:4" ht="12.75" customHeight="1" x14ac:dyDescent="0.25">
      <c r="A117" s="212"/>
      <c r="B117" s="260"/>
      <c r="C117" s="50"/>
      <c r="D117" s="259">
        <v>51</v>
      </c>
    </row>
    <row r="118" spans="1:4" ht="12.75" customHeight="1" x14ac:dyDescent="0.25">
      <c r="A118" s="212"/>
      <c r="B118" s="260"/>
      <c r="C118" s="50"/>
      <c r="D118" s="259">
        <v>52</v>
      </c>
    </row>
    <row r="119" spans="1:4" ht="12.75" customHeight="1" x14ac:dyDescent="0.25">
      <c r="A119" s="212"/>
      <c r="B119" s="260"/>
      <c r="C119" s="50"/>
      <c r="D119" s="259">
        <v>53</v>
      </c>
    </row>
    <row r="120" spans="1:4" ht="12.75" customHeight="1" x14ac:dyDescent="0.25">
      <c r="A120" s="212"/>
      <c r="B120" s="260"/>
      <c r="C120" s="50"/>
      <c r="D120" s="259">
        <v>54</v>
      </c>
    </row>
    <row r="121" spans="1:4" ht="12.75" customHeight="1" x14ac:dyDescent="0.25">
      <c r="A121" s="212"/>
      <c r="B121" s="260"/>
      <c r="C121" s="50"/>
      <c r="D121" s="259">
        <v>55</v>
      </c>
    </row>
    <row r="122" spans="1:4" ht="12.75" customHeight="1" x14ac:dyDescent="0.25">
      <c r="A122" s="212"/>
      <c r="B122" s="260"/>
      <c r="C122" s="50"/>
      <c r="D122" s="259">
        <v>56</v>
      </c>
    </row>
    <row r="123" spans="1:4" ht="12.75" customHeight="1" x14ac:dyDescent="0.25">
      <c r="A123" s="212"/>
      <c r="B123" s="260"/>
      <c r="C123" s="50"/>
      <c r="D123" s="259">
        <v>57</v>
      </c>
    </row>
    <row r="124" spans="1:4" ht="12.75" customHeight="1" x14ac:dyDescent="0.25">
      <c r="A124" s="212"/>
      <c r="B124" s="260"/>
      <c r="C124" s="50"/>
      <c r="D124" s="259">
        <v>58</v>
      </c>
    </row>
    <row r="125" spans="1:4" ht="12.75" customHeight="1" x14ac:dyDescent="0.25">
      <c r="A125" s="212"/>
      <c r="B125" s="260"/>
      <c r="C125" s="50"/>
      <c r="D125" s="259">
        <v>59</v>
      </c>
    </row>
    <row r="126" spans="1:4" ht="12.75" customHeight="1" x14ac:dyDescent="0.25">
      <c r="A126" s="212"/>
      <c r="B126" s="260"/>
      <c r="C126" s="50"/>
      <c r="D126" s="259">
        <v>60</v>
      </c>
    </row>
    <row r="127" spans="1:4" ht="12.75" customHeight="1" x14ac:dyDescent="0.25">
      <c r="A127" s="212"/>
      <c r="B127" s="260"/>
      <c r="C127" s="50"/>
      <c r="D127" s="259">
        <v>61</v>
      </c>
    </row>
    <row r="128" spans="1:4" ht="12.75" customHeight="1" x14ac:dyDescent="0.25">
      <c r="A128" s="212"/>
      <c r="B128" s="260"/>
      <c r="C128" s="50"/>
      <c r="D128" s="259">
        <v>62</v>
      </c>
    </row>
    <row r="129" spans="1:4" ht="12.75" customHeight="1" x14ac:dyDescent="0.25">
      <c r="A129" s="212"/>
      <c r="B129" s="260"/>
      <c r="C129" s="50"/>
      <c r="D129" s="259">
        <v>63</v>
      </c>
    </row>
    <row r="130" spans="1:4" ht="12.75" customHeight="1" thickBot="1" x14ac:dyDescent="0.3">
      <c r="A130" s="212"/>
      <c r="B130" s="260"/>
      <c r="C130" s="50"/>
      <c r="D130" s="259">
        <v>64</v>
      </c>
    </row>
    <row r="131" spans="1:4" ht="13.8" thickBot="1" x14ac:dyDescent="0.3">
      <c r="A131" s="177" t="s">
        <v>126</v>
      </c>
      <c r="B131" s="178" t="s">
        <v>495</v>
      </c>
      <c r="C131" s="179" t="s">
        <v>82</v>
      </c>
      <c r="D131" s="180" t="s">
        <v>127</v>
      </c>
    </row>
    <row r="132" spans="1:4" x14ac:dyDescent="0.25">
      <c r="A132" s="172" t="str">
        <f>'0) Signal List'!B124</f>
        <v>Analogue Output Active Power Control Setpoint</v>
      </c>
      <c r="B132" s="513" t="s">
        <v>123</v>
      </c>
      <c r="C132" s="211" t="str">
        <f>'0) Signal List'!A124</f>
        <v>G1</v>
      </c>
      <c r="D132" s="309">
        <v>1</v>
      </c>
    </row>
    <row r="133" spans="1:4" x14ac:dyDescent="0.25">
      <c r="A133" s="172" t="str">
        <f>'0) Signal List'!B124</f>
        <v>Analogue Output Active Power Control Setpoint</v>
      </c>
      <c r="B133" s="514" t="s">
        <v>496</v>
      </c>
      <c r="C133" s="211" t="str">
        <f>'0) Signal List'!A124</f>
        <v>G1</v>
      </c>
      <c r="D133" s="309">
        <v>2</v>
      </c>
    </row>
    <row r="134" spans="1:4" x14ac:dyDescent="0.25">
      <c r="A134" s="172" t="str">
        <f>'0) Signal List'!B125</f>
        <v>Analogue Voltage Control Setpoint</v>
      </c>
      <c r="B134" s="513" t="s">
        <v>123</v>
      </c>
      <c r="C134" s="211" t="str">
        <f>'0) Signal List'!A125</f>
        <v>G2</v>
      </c>
      <c r="D134" s="266">
        <v>3</v>
      </c>
    </row>
    <row r="135" spans="1:4" x14ac:dyDescent="0.25">
      <c r="A135" s="172" t="str">
        <f>'0) Signal List'!B125</f>
        <v>Analogue Voltage Control Setpoint</v>
      </c>
      <c r="B135" s="514" t="s">
        <v>496</v>
      </c>
      <c r="C135" s="211" t="str">
        <f>'0) Signal List'!A125</f>
        <v>G2</v>
      </c>
      <c r="D135" s="309">
        <v>4</v>
      </c>
    </row>
    <row r="136" spans="1:4" x14ac:dyDescent="0.25">
      <c r="A136" s="172" t="str">
        <f>'0) Signal List'!B126</f>
        <v>Analogue Mvar (Q) Control Setpoint</v>
      </c>
      <c r="B136" s="513" t="s">
        <v>123</v>
      </c>
      <c r="C136" s="211" t="str">
        <f>'0) Signal List'!A126</f>
        <v>G3</v>
      </c>
      <c r="D136" s="266">
        <v>5</v>
      </c>
    </row>
    <row r="137" spans="1:4" x14ac:dyDescent="0.25">
      <c r="A137" s="172" t="str">
        <f>'0) Signal List'!B126</f>
        <v>Analogue Mvar (Q) Control Setpoint</v>
      </c>
      <c r="B137" s="514" t="s">
        <v>496</v>
      </c>
      <c r="C137" s="211" t="str">
        <f>'0) Signal List'!A126</f>
        <v>G3</v>
      </c>
      <c r="D137" s="309">
        <v>6</v>
      </c>
    </row>
    <row r="138" spans="1:4" x14ac:dyDescent="0.25">
      <c r="A138" s="564" t="str">
        <f>'0) Signal List'!B127</f>
        <v>Analogue Power Factor (PF) Control Setpoint</v>
      </c>
      <c r="B138" s="513" t="s">
        <v>123</v>
      </c>
      <c r="C138" s="211" t="str">
        <f>'0) Signal List'!A127</f>
        <v>G4</v>
      </c>
      <c r="D138" s="266">
        <v>7</v>
      </c>
    </row>
    <row r="139" spans="1:4" x14ac:dyDescent="0.25">
      <c r="A139" s="564" t="str">
        <f>'0) Signal List'!B127</f>
        <v>Analogue Power Factor (PF) Control Setpoint</v>
      </c>
      <c r="B139" s="514" t="s">
        <v>496</v>
      </c>
      <c r="C139" s="211" t="str">
        <f>'0) Signal List'!A127</f>
        <v>G4</v>
      </c>
      <c r="D139" s="309">
        <v>8</v>
      </c>
    </row>
    <row r="140" spans="1:4" x14ac:dyDescent="0.25">
      <c r="A140" s="564" t="str">
        <f>'0) Signal List'!B128</f>
        <v>Frequency Droop Setting</v>
      </c>
      <c r="B140" s="513" t="s">
        <v>123</v>
      </c>
      <c r="C140" s="211" t="str">
        <f>'0) Signal List'!A128</f>
        <v>G5</v>
      </c>
      <c r="D140" s="266">
        <v>9</v>
      </c>
    </row>
    <row r="141" spans="1:4" x14ac:dyDescent="0.25">
      <c r="A141" s="564" t="str">
        <f>'0) Signal List'!B128</f>
        <v>Frequency Droop Setting</v>
      </c>
      <c r="B141" s="514" t="s">
        <v>496</v>
      </c>
      <c r="C141" s="211" t="str">
        <f>'0) Signal List'!A128</f>
        <v>G5</v>
      </c>
      <c r="D141" s="309">
        <v>10</v>
      </c>
    </row>
    <row r="142" spans="1:4" x14ac:dyDescent="0.25">
      <c r="A142" s="564"/>
      <c r="B142" s="514"/>
      <c r="C142" s="211"/>
      <c r="D142" s="309" t="s">
        <v>541</v>
      </c>
    </row>
    <row r="143" spans="1:4" ht="13.8" thickBot="1" x14ac:dyDescent="0.3">
      <c r="A143" s="564"/>
      <c r="B143" s="514"/>
      <c r="C143" s="211"/>
      <c r="D143" s="309" t="s">
        <v>541</v>
      </c>
    </row>
    <row r="144" spans="1:4" ht="13.8" thickBot="1" x14ac:dyDescent="0.3">
      <c r="A144" s="177" t="s">
        <v>148</v>
      </c>
      <c r="B144" s="178"/>
      <c r="C144" s="179" t="s">
        <v>82</v>
      </c>
      <c r="D144" s="180" t="s">
        <v>149</v>
      </c>
    </row>
    <row r="145" spans="1:4" x14ac:dyDescent="0.25">
      <c r="A145" s="181" t="str">
        <f>'0) Signal List'!B93</f>
        <v xml:space="preserve">Active Power Control facility status </v>
      </c>
      <c r="B145" s="267" t="str">
        <f>'0) Signal List'!D93</f>
        <v>off</v>
      </c>
      <c r="C145" s="176" t="str">
        <f>'0) Signal List'!A93</f>
        <v>E1</v>
      </c>
      <c r="D145" s="255">
        <v>1</v>
      </c>
    </row>
    <row r="146" spans="1:4" x14ac:dyDescent="0.25">
      <c r="A146" s="173" t="s">
        <v>128</v>
      </c>
      <c r="B146" s="260"/>
      <c r="C146" s="50"/>
      <c r="D146" s="259">
        <v>2</v>
      </c>
    </row>
    <row r="147" spans="1:4" x14ac:dyDescent="0.25">
      <c r="A147" s="165" t="str">
        <f>'0) Signal List'!B94</f>
        <v>Active Power Control facility status</v>
      </c>
      <c r="B147" s="267" t="str">
        <f>'0) Signal List'!D94</f>
        <v>on</v>
      </c>
      <c r="C147" s="51" t="str">
        <f>'0) Signal List'!A94</f>
        <v>E2</v>
      </c>
      <c r="D147" s="269">
        <v>3</v>
      </c>
    </row>
    <row r="148" spans="1:4" x14ac:dyDescent="0.25">
      <c r="A148" s="165" t="str">
        <f>'0) Signal List'!B95</f>
        <v>Frequency Response System Mode Status</v>
      </c>
      <c r="B148" s="267" t="str">
        <f>'0) Signal List'!D95</f>
        <v>off</v>
      </c>
      <c r="C148" s="51" t="str">
        <f>'0) Signal List'!A95</f>
        <v>E3</v>
      </c>
      <c r="D148" s="269">
        <v>4</v>
      </c>
    </row>
    <row r="149" spans="1:4" x14ac:dyDescent="0.25">
      <c r="A149" s="173" t="s">
        <v>128</v>
      </c>
      <c r="B149" s="260"/>
      <c r="C149" s="50"/>
      <c r="D149" s="259">
        <v>5</v>
      </c>
    </row>
    <row r="150" spans="1:4" x14ac:dyDescent="0.25">
      <c r="A150" s="165" t="str">
        <f>'0) Signal List'!B96</f>
        <v>Frequency Response System Mode Status</v>
      </c>
      <c r="B150" s="267" t="str">
        <f>'0) Signal List'!D96</f>
        <v>on</v>
      </c>
      <c r="C150" s="51" t="str">
        <f>'0) Signal List'!A96</f>
        <v>E4</v>
      </c>
      <c r="D150" s="269">
        <v>6</v>
      </c>
    </row>
    <row r="151" spans="1:4" x14ac:dyDescent="0.25">
      <c r="A151" s="165" t="str">
        <f>'0) Signal List'!B97</f>
        <v>Frequency Response Curve Select</v>
      </c>
      <c r="B151" s="256" t="str">
        <f>'0) Signal List'!D97</f>
        <v>Curve 1</v>
      </c>
      <c r="C151" s="51" t="str">
        <f>'0) Signal List'!A97</f>
        <v>E5</v>
      </c>
      <c r="D151" s="269">
        <v>7</v>
      </c>
    </row>
    <row r="152" spans="1:4" x14ac:dyDescent="0.25">
      <c r="A152" s="173" t="s">
        <v>128</v>
      </c>
      <c r="B152" s="260"/>
      <c r="C152" s="50"/>
      <c r="D152" s="259">
        <v>8</v>
      </c>
    </row>
    <row r="153" spans="1:4" x14ac:dyDescent="0.25">
      <c r="A153" s="165" t="str">
        <f>'0) Signal List'!B98</f>
        <v>Frequency Response Curve Select</v>
      </c>
      <c r="B153" s="256" t="str">
        <f>'0) Signal List'!D98</f>
        <v>Curve 2</v>
      </c>
      <c r="C153" s="51" t="str">
        <f>'0) Signal List'!A98</f>
        <v>E6</v>
      </c>
      <c r="D153" s="269">
        <v>9</v>
      </c>
    </row>
    <row r="154" spans="1:4" x14ac:dyDescent="0.25">
      <c r="A154" s="617" t="str">
        <f>'0) Signal List'!B99</f>
        <v>Emulated Inertia Status (Feedback)</v>
      </c>
      <c r="B154" s="618" t="str">
        <f>'0) Signal List'!D99</f>
        <v>off</v>
      </c>
      <c r="C154" s="211" t="str">
        <f>'0) Signal List'!A99</f>
        <v>E7</v>
      </c>
      <c r="D154" s="619">
        <v>10</v>
      </c>
    </row>
    <row r="155" spans="1:4" x14ac:dyDescent="0.25">
      <c r="A155" s="620" t="s">
        <v>128</v>
      </c>
      <c r="B155" s="621"/>
      <c r="C155" s="622"/>
      <c r="D155" s="623">
        <v>11</v>
      </c>
    </row>
    <row r="156" spans="1:4" x14ac:dyDescent="0.25">
      <c r="A156" s="617" t="str">
        <f>'0) Signal List'!B100</f>
        <v>Emulated Inertia Status (Feedback)</v>
      </c>
      <c r="B156" s="618" t="str">
        <f>'0) Signal List'!D100</f>
        <v>on</v>
      </c>
      <c r="C156" s="211" t="str">
        <f>'0) Signal List'!A100</f>
        <v>E8</v>
      </c>
      <c r="D156" s="619">
        <v>12</v>
      </c>
    </row>
    <row r="157" spans="1:4" x14ac:dyDescent="0.25">
      <c r="A157" s="174" t="str">
        <f>'0) Signal List'!B103</f>
        <v>Blackstart Shutdown</v>
      </c>
      <c r="B157" s="267" t="str">
        <f>'0) Signal List'!D103</f>
        <v xml:space="preserve">off </v>
      </c>
      <c r="C157" s="51" t="str">
        <f>'0) Signal List'!A103</f>
        <v>F1</v>
      </c>
      <c r="D157" s="399">
        <v>13</v>
      </c>
    </row>
    <row r="158" spans="1:4" x14ac:dyDescent="0.25">
      <c r="A158" s="173" t="s">
        <v>128</v>
      </c>
      <c r="B158" s="258"/>
      <c r="C158" s="50"/>
      <c r="D158" s="310">
        <v>14</v>
      </c>
    </row>
    <row r="159" spans="1:4" x14ac:dyDescent="0.25">
      <c r="A159" s="165" t="str">
        <f>'0) Signal List'!B104</f>
        <v>Blackstart Shutdown</v>
      </c>
      <c r="B159" s="256" t="str">
        <f>'0) Signal List'!D104</f>
        <v xml:space="preserve">on </v>
      </c>
      <c r="C159" s="51" t="str">
        <f>'0) Signal List'!A104</f>
        <v>F2</v>
      </c>
      <c r="D159" s="399">
        <v>15</v>
      </c>
    </row>
    <row r="160" spans="1:4" x14ac:dyDescent="0.25">
      <c r="A160" s="168" t="s">
        <v>129</v>
      </c>
      <c r="B160" s="260"/>
      <c r="C160" s="53"/>
      <c r="D160" s="310">
        <v>16</v>
      </c>
    </row>
    <row r="161" spans="1:4" x14ac:dyDescent="0.25">
      <c r="A161" s="46" t="s">
        <v>128</v>
      </c>
      <c r="B161" s="260"/>
      <c r="C161" s="53"/>
      <c r="D161" s="310">
        <v>17</v>
      </c>
    </row>
    <row r="162" spans="1:4" x14ac:dyDescent="0.25">
      <c r="A162" s="168" t="s">
        <v>129</v>
      </c>
      <c r="B162" s="260"/>
      <c r="C162" s="53"/>
      <c r="D162" s="310">
        <v>18</v>
      </c>
    </row>
    <row r="163" spans="1:4" x14ac:dyDescent="0.25">
      <c r="A163" s="168" t="s">
        <v>129</v>
      </c>
      <c r="B163" s="260"/>
      <c r="C163" s="53"/>
      <c r="D163" s="310">
        <v>19</v>
      </c>
    </row>
    <row r="164" spans="1:4" x14ac:dyDescent="0.25">
      <c r="A164" s="173" t="s">
        <v>128</v>
      </c>
      <c r="B164" s="260"/>
      <c r="C164" s="53"/>
      <c r="D164" s="310">
        <v>20</v>
      </c>
    </row>
    <row r="165" spans="1:4" x14ac:dyDescent="0.25">
      <c r="A165" s="168" t="s">
        <v>129</v>
      </c>
      <c r="B165" s="260"/>
      <c r="C165" s="53"/>
      <c r="D165" s="310">
        <v>21</v>
      </c>
    </row>
    <row r="166" spans="1:4" x14ac:dyDescent="0.25">
      <c r="A166" s="168" t="s">
        <v>129</v>
      </c>
      <c r="B166" s="260"/>
      <c r="C166" s="53"/>
      <c r="D166" s="310">
        <v>22</v>
      </c>
    </row>
    <row r="167" spans="1:4" x14ac:dyDescent="0.25">
      <c r="A167" s="173" t="s">
        <v>128</v>
      </c>
      <c r="B167" s="260"/>
      <c r="C167" s="53"/>
      <c r="D167" s="310">
        <v>23</v>
      </c>
    </row>
    <row r="168" spans="1:4" x14ac:dyDescent="0.25">
      <c r="A168" s="168" t="s">
        <v>129</v>
      </c>
      <c r="B168" s="260"/>
      <c r="C168" s="53"/>
      <c r="D168" s="310">
        <v>24</v>
      </c>
    </row>
    <row r="169" spans="1:4" x14ac:dyDescent="0.25">
      <c r="A169" s="168" t="s">
        <v>129</v>
      </c>
      <c r="B169" s="260"/>
      <c r="C169" s="53"/>
      <c r="D169" s="310">
        <v>25</v>
      </c>
    </row>
    <row r="170" spans="1:4" x14ac:dyDescent="0.25">
      <c r="A170" s="173" t="s">
        <v>128</v>
      </c>
      <c r="B170" s="260"/>
      <c r="C170" s="53"/>
      <c r="D170" s="310">
        <v>26</v>
      </c>
    </row>
    <row r="171" spans="1:4" x14ac:dyDescent="0.25">
      <c r="A171" s="168" t="s">
        <v>129</v>
      </c>
      <c r="B171" s="260"/>
      <c r="C171" s="53"/>
      <c r="D171" s="310">
        <v>27</v>
      </c>
    </row>
    <row r="172" spans="1:4" x14ac:dyDescent="0.25">
      <c r="A172" s="168" t="s">
        <v>129</v>
      </c>
      <c r="B172" s="260"/>
      <c r="C172" s="53"/>
      <c r="D172" s="310">
        <v>28</v>
      </c>
    </row>
    <row r="173" spans="1:4" x14ac:dyDescent="0.25">
      <c r="A173" s="173" t="s">
        <v>128</v>
      </c>
      <c r="B173" s="260"/>
      <c r="C173" s="53"/>
      <c r="D173" s="310">
        <v>29</v>
      </c>
    </row>
    <row r="174" spans="1:4" ht="13.8" thickBot="1" x14ac:dyDescent="0.3">
      <c r="A174" s="168" t="s">
        <v>129</v>
      </c>
      <c r="B174" s="260"/>
      <c r="C174" s="53"/>
      <c r="D174" s="310">
        <v>30</v>
      </c>
    </row>
    <row r="175" spans="1:4" ht="13.8" thickBot="1" x14ac:dyDescent="0.3">
      <c r="A175" s="311" t="s">
        <v>150</v>
      </c>
      <c r="B175" s="268"/>
      <c r="C175" s="175"/>
      <c r="D175" s="270" t="s">
        <v>123</v>
      </c>
    </row>
    <row r="176" spans="1:4" x14ac:dyDescent="0.25">
      <c r="A176" s="212"/>
      <c r="B176" s="260"/>
      <c r="C176" s="50"/>
      <c r="D176" s="382">
        <v>31</v>
      </c>
    </row>
    <row r="177" spans="1:4" x14ac:dyDescent="0.25">
      <c r="A177" s="212"/>
      <c r="B177" s="260"/>
      <c r="C177" s="50"/>
      <c r="D177" s="259">
        <v>32</v>
      </c>
    </row>
    <row r="178" spans="1:4" x14ac:dyDescent="0.25">
      <c r="A178" s="212"/>
      <c r="B178" s="260"/>
      <c r="C178" s="50"/>
      <c r="D178" s="259">
        <v>33</v>
      </c>
    </row>
    <row r="179" spans="1:4" x14ac:dyDescent="0.25">
      <c r="A179" s="212"/>
      <c r="B179" s="260"/>
      <c r="C179" s="50"/>
      <c r="D179" s="259">
        <v>34</v>
      </c>
    </row>
    <row r="180" spans="1:4" x14ac:dyDescent="0.25">
      <c r="A180" s="212"/>
      <c r="B180" s="260"/>
      <c r="C180" s="50"/>
      <c r="D180" s="259">
        <v>35</v>
      </c>
    </row>
    <row r="181" spans="1:4" x14ac:dyDescent="0.25">
      <c r="A181" s="212"/>
      <c r="B181" s="260"/>
      <c r="C181" s="50"/>
      <c r="D181" s="259">
        <v>36</v>
      </c>
    </row>
    <row r="182" spans="1:4" x14ac:dyDescent="0.25">
      <c r="A182" s="819" t="str">
        <f>'0) Signal List'!B114</f>
        <v>Single Command Outputs</v>
      </c>
      <c r="B182" s="563"/>
      <c r="C182" s="563" t="str">
        <f>'0) Signal List'!A115</f>
        <v>E14</v>
      </c>
      <c r="D182" s="553">
        <v>37</v>
      </c>
    </row>
    <row r="183" spans="1:4" x14ac:dyDescent="0.25">
      <c r="A183" s="820"/>
      <c r="B183" s="514"/>
      <c r="C183" s="563" t="str">
        <f>'0) Signal List'!A115</f>
        <v>E14</v>
      </c>
      <c r="D183" s="553">
        <v>38</v>
      </c>
    </row>
    <row r="184" spans="1:4" x14ac:dyDescent="0.25">
      <c r="A184" s="819" t="str">
        <f>'0) Signal List'!B115</f>
        <v>Voltage Control facility status ON</v>
      </c>
      <c r="B184" s="563"/>
      <c r="C184" s="563" t="str">
        <f>'0) Signal List'!A116</f>
        <v>E15</v>
      </c>
      <c r="D184" s="553">
        <v>39</v>
      </c>
    </row>
    <row r="185" spans="1:4" x14ac:dyDescent="0.25">
      <c r="A185" s="820"/>
      <c r="B185" s="514"/>
      <c r="C185" s="563" t="str">
        <f>'0) Signal List'!A116</f>
        <v>E15</v>
      </c>
      <c r="D185" s="553">
        <v>40</v>
      </c>
    </row>
    <row r="186" spans="1:4" x14ac:dyDescent="0.25">
      <c r="A186" s="819" t="str">
        <f>'0) Signal List'!B116</f>
        <v>Mvar (Q) Control Facility status ON</v>
      </c>
      <c r="B186" s="563"/>
      <c r="C186" s="563" t="str">
        <f>'0) Signal List'!A117</f>
        <v>E16</v>
      </c>
      <c r="D186" s="553">
        <v>41</v>
      </c>
    </row>
    <row r="187" spans="1:4" x14ac:dyDescent="0.25">
      <c r="A187" s="820"/>
      <c r="B187" s="514"/>
      <c r="C187" s="563" t="str">
        <f>'0) Signal List'!A117</f>
        <v>E16</v>
      </c>
      <c r="D187" s="553">
        <v>42</v>
      </c>
    </row>
    <row r="188" spans="1:4" x14ac:dyDescent="0.25">
      <c r="A188" s="819" t="str">
        <f>'0) Signal List'!B112</f>
        <v>Digital Output Frequency Droop Setting Enable</v>
      </c>
      <c r="B188" s="514"/>
      <c r="C188" s="563" t="str">
        <f>'0) Signal List'!A112</f>
        <v>E13</v>
      </c>
      <c r="D188" s="553">
        <v>43</v>
      </c>
    </row>
    <row r="189" spans="1:4" x14ac:dyDescent="0.25">
      <c r="A189" s="820"/>
      <c r="B189" s="514"/>
      <c r="C189" s="563" t="str">
        <f>'0) Signal List'!A112</f>
        <v>E13</v>
      </c>
      <c r="D189" s="553">
        <v>44</v>
      </c>
    </row>
    <row r="190" spans="1:4" x14ac:dyDescent="0.25">
      <c r="A190" s="817" t="str">
        <f>'0) Signal List'!B108</f>
        <v>Digital Output Active Power Control Setpoint Enable</v>
      </c>
      <c r="B190" s="267"/>
      <c r="C190" s="52" t="str">
        <f>'0) Signal List'!A108</f>
        <v>E9</v>
      </c>
      <c r="D190" s="266">
        <v>45</v>
      </c>
    </row>
    <row r="191" spans="1:4" x14ac:dyDescent="0.25">
      <c r="A191" s="818"/>
      <c r="B191" s="267"/>
      <c r="C191" s="52" t="str">
        <f>'0) Signal List'!A108</f>
        <v>E9</v>
      </c>
      <c r="D191" s="266">
        <v>46</v>
      </c>
    </row>
    <row r="192" spans="1:4" x14ac:dyDescent="0.25">
      <c r="A192" s="817" t="str">
        <f>'0) Signal List'!B109</f>
        <v>Digital Output Voltage Control (kV) Setpoint Enable</v>
      </c>
      <c r="B192" s="267"/>
      <c r="C192" s="52" t="str">
        <f>'0) Signal List'!A109</f>
        <v>E10</v>
      </c>
      <c r="D192" s="266">
        <v>47</v>
      </c>
    </row>
    <row r="193" spans="1:4" x14ac:dyDescent="0.25">
      <c r="A193" s="818"/>
      <c r="B193" s="267"/>
      <c r="C193" s="52" t="str">
        <f>'0) Signal List'!A109</f>
        <v>E10</v>
      </c>
      <c r="D193" s="266">
        <v>48</v>
      </c>
    </row>
    <row r="194" spans="1:4" x14ac:dyDescent="0.25">
      <c r="A194" s="817" t="str">
        <f>'0) Signal List'!B110</f>
        <v>Digital Output Mvar Control (Q) Setpoint Enable</v>
      </c>
      <c r="B194" s="267"/>
      <c r="C194" s="52" t="str">
        <f>'0) Signal List'!A110</f>
        <v>E11</v>
      </c>
      <c r="D194" s="266">
        <v>49</v>
      </c>
    </row>
    <row r="195" spans="1:4" x14ac:dyDescent="0.25">
      <c r="A195" s="818"/>
      <c r="B195" s="267"/>
      <c r="C195" s="52" t="str">
        <f>'0) Signal List'!A110</f>
        <v>E11</v>
      </c>
      <c r="D195" s="266">
        <v>50</v>
      </c>
    </row>
    <row r="196" spans="1:4" x14ac:dyDescent="0.25">
      <c r="A196" s="817" t="str">
        <f>'0) Signal List'!B111</f>
        <v>Digital Output Power Factor Control (PF) Setpoint Enable</v>
      </c>
      <c r="B196" s="267"/>
      <c r="C196" s="52" t="str">
        <f>'0) Signal List'!A111</f>
        <v>E12</v>
      </c>
      <c r="D196" s="266">
        <v>51</v>
      </c>
    </row>
    <row r="197" spans="1:4" ht="13.8" thickBot="1" x14ac:dyDescent="0.3">
      <c r="A197" s="818"/>
      <c r="B197" s="389"/>
      <c r="C197" s="52" t="str">
        <f>'0) Signal List'!A111</f>
        <v>E12</v>
      </c>
      <c r="D197" s="266">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8">
    <mergeCell ref="A196:A197"/>
    <mergeCell ref="A194:A195"/>
    <mergeCell ref="A192:A193"/>
    <mergeCell ref="A190:A191"/>
    <mergeCell ref="A182:A183"/>
    <mergeCell ref="A184:A185"/>
    <mergeCell ref="A186:A187"/>
    <mergeCell ref="A188:A189"/>
  </mergeCells>
  <printOptions horizontalCentered="1" verticalCentered="1"/>
  <pageMargins left="0.23622047244094491" right="0.23622047244094491" top="0.74803149606299213" bottom="0.74803149606299213" header="0.31496062992125984" footer="0.31496062992125984"/>
  <pageSetup paperSize="9" scale="43" fitToHeight="2" orientation="portrait" r:id="rId2"/>
  <headerFooter>
    <oddHeader>&amp;L&amp;G&amp;C&amp;24ETIE Layout / Wiring Configuration</oddHeader>
    <oddFooter>&amp;L&amp;14EirGrid Confidential - &amp;F&amp;R&amp;14Page &amp;P
&amp;D</oddFooter>
  </headerFooter>
  <rowBreaks count="1" manualBreakCount="1">
    <brk id="65" max="16383" man="1"/>
  </rowBreaks>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6"/>
  <sheetViews>
    <sheetView view="pageBreakPreview" topLeftCell="A91" zoomScale="85" zoomScaleNormal="100" zoomScaleSheetLayoutView="85" workbookViewId="0">
      <selection activeCell="D105" sqref="D105"/>
    </sheetView>
  </sheetViews>
  <sheetFormatPr defaultColWidth="9.109375" defaultRowHeight="13.2" x14ac:dyDescent="0.25"/>
  <cols>
    <col min="1" max="2" width="9.109375" style="475"/>
    <col min="3" max="3" width="28.44140625" style="475" customWidth="1"/>
    <col min="4" max="4" width="34.44140625" style="475" customWidth="1"/>
    <col min="5" max="5" width="36.33203125" style="475" customWidth="1"/>
    <col min="6" max="6" width="61.44140625" style="475" customWidth="1"/>
    <col min="7" max="7" width="19.109375" style="475" customWidth="1"/>
    <col min="8" max="16384" width="9.109375" style="475"/>
  </cols>
  <sheetData>
    <row r="1" spans="1:13" ht="51" customHeight="1" x14ac:dyDescent="0.25">
      <c r="A1" s="822" t="s">
        <v>391</v>
      </c>
      <c r="B1" s="823"/>
      <c r="C1" s="823"/>
      <c r="D1" s="823"/>
      <c r="E1" s="823"/>
      <c r="F1" s="823"/>
      <c r="G1" s="823"/>
      <c r="H1" s="823"/>
      <c r="I1" s="676"/>
      <c r="J1" s="676"/>
      <c r="K1" s="676"/>
      <c r="L1" s="676"/>
      <c r="M1" s="676"/>
    </row>
    <row r="2" spans="1:13" ht="14.25" customHeight="1" x14ac:dyDescent="0.25">
      <c r="A2" s="507"/>
      <c r="B2" s="508"/>
      <c r="C2" s="508"/>
      <c r="D2" s="508"/>
      <c r="E2" s="508"/>
      <c r="F2" s="508"/>
      <c r="G2" s="508"/>
      <c r="H2" s="508"/>
      <c r="I2" s="503"/>
      <c r="J2" s="503"/>
      <c r="K2" s="503"/>
      <c r="L2" s="503"/>
      <c r="M2" s="503"/>
    </row>
    <row r="3" spans="1:13" ht="24.6" x14ac:dyDescent="0.25">
      <c r="A3" s="402" t="s">
        <v>416</v>
      </c>
      <c r="B3" s="508"/>
      <c r="C3" s="508"/>
      <c r="D3" s="508"/>
      <c r="E3" s="508"/>
      <c r="F3" s="508"/>
      <c r="G3" s="508"/>
      <c r="H3" s="508"/>
      <c r="I3" s="503"/>
      <c r="J3" s="503"/>
      <c r="K3" s="503"/>
      <c r="L3" s="503"/>
      <c r="M3" s="503"/>
    </row>
    <row r="4" spans="1:13" s="476" customFormat="1" ht="14.25" customHeight="1" x14ac:dyDescent="0.25">
      <c r="A4" s="403"/>
      <c r="B4" s="404" t="s">
        <v>417</v>
      </c>
      <c r="C4" s="404" t="s">
        <v>18</v>
      </c>
      <c r="D4" s="405"/>
      <c r="E4" s="405"/>
      <c r="F4" s="405"/>
      <c r="G4" s="405"/>
      <c r="H4" s="405"/>
      <c r="I4" s="406"/>
      <c r="J4" s="406"/>
      <c r="K4" s="406"/>
      <c r="L4" s="406"/>
      <c r="M4" s="406"/>
    </row>
    <row r="5" spans="1:13" s="476" customFormat="1" ht="14.25" customHeight="1" x14ac:dyDescent="0.25">
      <c r="A5" s="403"/>
      <c r="B5" s="404" t="s">
        <v>418</v>
      </c>
      <c r="C5" s="404" t="s">
        <v>419</v>
      </c>
      <c r="D5" s="405"/>
      <c r="E5" s="405"/>
      <c r="F5" s="405"/>
      <c r="G5" s="405"/>
      <c r="H5" s="405"/>
      <c r="I5" s="406"/>
      <c r="J5" s="406"/>
      <c r="K5" s="406"/>
      <c r="L5" s="406"/>
      <c r="M5" s="406"/>
    </row>
    <row r="6" spans="1:13" s="476" customFormat="1" ht="14.25" customHeight="1" x14ac:dyDescent="0.25">
      <c r="A6" s="403"/>
      <c r="B6" s="404" t="s">
        <v>420</v>
      </c>
      <c r="C6" s="404" t="s">
        <v>367</v>
      </c>
      <c r="D6" s="405"/>
      <c r="E6" s="405"/>
      <c r="F6" s="405"/>
      <c r="G6" s="405"/>
      <c r="H6" s="405"/>
      <c r="I6" s="406"/>
      <c r="J6" s="406"/>
      <c r="K6" s="406"/>
      <c r="L6" s="406"/>
      <c r="M6" s="406"/>
    </row>
    <row r="7" spans="1:13" s="476" customFormat="1" ht="14.25" customHeight="1" x14ac:dyDescent="0.25">
      <c r="A7" s="403"/>
      <c r="B7" s="404"/>
      <c r="C7" s="404"/>
      <c r="D7" s="405"/>
      <c r="E7" s="405"/>
      <c r="F7" s="405"/>
      <c r="G7" s="405"/>
      <c r="H7" s="405"/>
      <c r="I7" s="406"/>
      <c r="J7" s="406"/>
      <c r="K7" s="406"/>
      <c r="L7" s="406"/>
      <c r="M7" s="406"/>
    </row>
    <row r="8" spans="1:13" ht="33" customHeight="1" x14ac:dyDescent="0.25">
      <c r="A8" s="821" t="s">
        <v>386</v>
      </c>
      <c r="B8" s="824"/>
      <c r="C8" s="824"/>
      <c r="D8" s="824"/>
      <c r="E8" s="824"/>
      <c r="F8" s="508"/>
      <c r="G8" s="508"/>
      <c r="H8" s="477" t="s">
        <v>450</v>
      </c>
      <c r="J8" s="503"/>
      <c r="K8" s="503"/>
      <c r="L8" s="503"/>
      <c r="M8" s="503"/>
    </row>
    <row r="9" spans="1:13" ht="20.399999999999999" thickBot="1" x14ac:dyDescent="0.4">
      <c r="B9" s="372" t="s">
        <v>360</v>
      </c>
      <c r="C9" s="320"/>
      <c r="D9" s="320"/>
      <c r="E9" s="320"/>
      <c r="F9" s="338"/>
    </row>
    <row r="10" spans="1:13" ht="27" thickBot="1" x14ac:dyDescent="0.3">
      <c r="B10" s="320"/>
      <c r="C10" s="451"/>
      <c r="D10" s="452" t="s">
        <v>392</v>
      </c>
      <c r="E10" s="453"/>
      <c r="F10" s="454" t="s">
        <v>134</v>
      </c>
    </row>
    <row r="11" spans="1:13" ht="15" customHeight="1" x14ac:dyDescent="0.25">
      <c r="B11" s="338"/>
      <c r="C11" s="441"/>
      <c r="D11" s="442" t="s">
        <v>393</v>
      </c>
      <c r="E11" s="443"/>
      <c r="F11" s="444" t="s">
        <v>421</v>
      </c>
    </row>
    <row r="12" spans="1:13" ht="15" customHeight="1" x14ac:dyDescent="0.25">
      <c r="B12" s="338"/>
      <c r="C12" s="446" t="s">
        <v>107</v>
      </c>
      <c r="D12" s="447">
        <v>48</v>
      </c>
      <c r="E12" s="448" t="s">
        <v>108</v>
      </c>
      <c r="F12" s="449" t="s">
        <v>421</v>
      </c>
    </row>
    <row r="13" spans="1:13" ht="15" customHeight="1" x14ac:dyDescent="0.25">
      <c r="B13" s="338"/>
      <c r="C13" s="410" t="s">
        <v>401</v>
      </c>
      <c r="D13" s="411" t="s">
        <v>394</v>
      </c>
      <c r="E13" s="409"/>
      <c r="F13" s="414" t="s">
        <v>421</v>
      </c>
    </row>
    <row r="14" spans="1:13" ht="15" customHeight="1" x14ac:dyDescent="0.25">
      <c r="B14" s="320"/>
      <c r="C14" s="446" t="s">
        <v>109</v>
      </c>
      <c r="D14" s="447" t="s">
        <v>395</v>
      </c>
      <c r="E14" s="448" t="s">
        <v>110</v>
      </c>
      <c r="F14" s="449" t="s">
        <v>421</v>
      </c>
    </row>
    <row r="15" spans="1:13" ht="15" customHeight="1" x14ac:dyDescent="0.25">
      <c r="B15" s="320"/>
      <c r="C15" s="412" t="s">
        <v>361</v>
      </c>
      <c r="D15" s="411" t="s">
        <v>413</v>
      </c>
      <c r="E15" s="416"/>
      <c r="F15" s="414" t="s">
        <v>421</v>
      </c>
    </row>
    <row r="16" spans="1:13" ht="15" customHeight="1" x14ac:dyDescent="0.25">
      <c r="B16" s="320"/>
      <c r="C16" s="446" t="s">
        <v>111</v>
      </c>
      <c r="D16" s="447" t="s">
        <v>396</v>
      </c>
      <c r="E16" s="448" t="s">
        <v>112</v>
      </c>
      <c r="F16" s="449" t="s">
        <v>421</v>
      </c>
    </row>
    <row r="17" spans="2:6" ht="15" customHeight="1" x14ac:dyDescent="0.25">
      <c r="B17" s="320"/>
      <c r="C17" s="410" t="s">
        <v>397</v>
      </c>
      <c r="D17" s="411" t="s">
        <v>691</v>
      </c>
      <c r="E17" s="409"/>
      <c r="F17" s="413" t="s">
        <v>464</v>
      </c>
    </row>
    <row r="18" spans="2:6" ht="15" customHeight="1" x14ac:dyDescent="0.25">
      <c r="B18" s="320"/>
      <c r="C18" s="446" t="s">
        <v>113</v>
      </c>
      <c r="D18" s="447" t="s">
        <v>692</v>
      </c>
      <c r="E18" s="448" t="s">
        <v>422</v>
      </c>
      <c r="F18" s="449" t="s">
        <v>693</v>
      </c>
    </row>
    <row r="19" spans="2:6" ht="15" customHeight="1" x14ac:dyDescent="0.25">
      <c r="B19" s="320"/>
      <c r="C19" s="410" t="s">
        <v>114</v>
      </c>
      <c r="D19" s="468" t="s">
        <v>694</v>
      </c>
      <c r="E19" s="409" t="s">
        <v>115</v>
      </c>
      <c r="F19" s="469" t="s">
        <v>465</v>
      </c>
    </row>
    <row r="20" spans="2:6" ht="15" customHeight="1" thickBot="1" x14ac:dyDescent="0.3">
      <c r="B20" s="320"/>
      <c r="C20" s="470"/>
      <c r="D20" s="471" t="s">
        <v>695</v>
      </c>
      <c r="E20" s="472"/>
      <c r="F20" s="473" t="s">
        <v>465</v>
      </c>
    </row>
    <row r="21" spans="2:6" x14ac:dyDescent="0.25">
      <c r="B21" s="320"/>
      <c r="C21" s="373"/>
      <c r="D21" s="320"/>
      <c r="E21" s="320"/>
      <c r="F21" s="369"/>
    </row>
    <row r="22" spans="2:6" ht="20.399999999999999" thickBot="1" x14ac:dyDescent="0.4">
      <c r="B22" s="372" t="s">
        <v>362</v>
      </c>
      <c r="C22" s="320"/>
      <c r="D22" s="320"/>
      <c r="E22" s="320"/>
      <c r="F22" s="369"/>
    </row>
    <row r="23" spans="2:6" ht="27" thickBot="1" x14ac:dyDescent="0.3">
      <c r="B23" s="320"/>
      <c r="C23" s="451"/>
      <c r="D23" s="452" t="s">
        <v>392</v>
      </c>
      <c r="E23" s="453"/>
      <c r="F23" s="454" t="s">
        <v>134</v>
      </c>
    </row>
    <row r="24" spans="2:6" x14ac:dyDescent="0.25">
      <c r="B24" s="338"/>
      <c r="C24" s="415"/>
      <c r="D24" s="407" t="s">
        <v>398</v>
      </c>
      <c r="E24" s="408"/>
      <c r="F24" s="440" t="s">
        <v>421</v>
      </c>
    </row>
    <row r="25" spans="2:6" ht="14.4" x14ac:dyDescent="0.25">
      <c r="B25" s="338"/>
      <c r="C25" s="446" t="s">
        <v>107</v>
      </c>
      <c r="D25" s="447" t="s">
        <v>399</v>
      </c>
      <c r="E25" s="448" t="s">
        <v>108</v>
      </c>
      <c r="F25" s="449" t="s">
        <v>421</v>
      </c>
    </row>
    <row r="26" spans="2:6" x14ac:dyDescent="0.25">
      <c r="B26" s="338"/>
      <c r="C26" s="410" t="s">
        <v>401</v>
      </c>
      <c r="D26" s="411" t="s">
        <v>400</v>
      </c>
      <c r="E26" s="409"/>
      <c r="F26" s="414" t="s">
        <v>423</v>
      </c>
    </row>
    <row r="27" spans="2:6" ht="15" customHeight="1" x14ac:dyDescent="0.25">
      <c r="B27" s="320"/>
      <c r="C27" s="446" t="s">
        <v>109</v>
      </c>
      <c r="D27" s="447" t="s">
        <v>402</v>
      </c>
      <c r="E27" s="448" t="s">
        <v>110</v>
      </c>
      <c r="F27" s="450" t="s">
        <v>424</v>
      </c>
    </row>
    <row r="28" spans="2:6" ht="15" customHeight="1" x14ac:dyDescent="0.25">
      <c r="B28" s="320"/>
      <c r="C28" s="412" t="s">
        <v>363</v>
      </c>
      <c r="D28" s="411" t="s">
        <v>403</v>
      </c>
      <c r="E28" s="416"/>
      <c r="F28" s="445" t="s">
        <v>424</v>
      </c>
    </row>
    <row r="29" spans="2:6" ht="14.4" x14ac:dyDescent="0.25">
      <c r="B29" s="320"/>
      <c r="C29" s="446" t="s">
        <v>111</v>
      </c>
      <c r="D29" s="447" t="s">
        <v>404</v>
      </c>
      <c r="E29" s="448" t="s">
        <v>112</v>
      </c>
      <c r="F29" s="450" t="s">
        <v>424</v>
      </c>
    </row>
    <row r="30" spans="2:6" ht="15" customHeight="1" x14ac:dyDescent="0.25">
      <c r="B30" s="320"/>
      <c r="C30" s="410" t="s">
        <v>397</v>
      </c>
      <c r="D30" s="411" t="s">
        <v>696</v>
      </c>
      <c r="E30" s="409"/>
      <c r="F30" s="414" t="s">
        <v>697</v>
      </c>
    </row>
    <row r="31" spans="2:6" ht="14.4" x14ac:dyDescent="0.25">
      <c r="B31" s="320"/>
      <c r="C31" s="446" t="s">
        <v>113</v>
      </c>
      <c r="D31" s="447" t="s">
        <v>692</v>
      </c>
      <c r="E31" s="448" t="s">
        <v>422</v>
      </c>
      <c r="F31" s="449" t="s">
        <v>698</v>
      </c>
    </row>
    <row r="32" spans="2:6" ht="15" x14ac:dyDescent="0.25">
      <c r="B32" s="320"/>
      <c r="C32" s="410" t="s">
        <v>114</v>
      </c>
      <c r="D32" s="468" t="s">
        <v>694</v>
      </c>
      <c r="E32" s="409" t="s">
        <v>115</v>
      </c>
      <c r="F32" s="469" t="s">
        <v>465</v>
      </c>
    </row>
    <row r="33" spans="2:9" ht="15.6" thickBot="1" x14ac:dyDescent="0.3">
      <c r="B33" s="320"/>
      <c r="C33" s="470"/>
      <c r="D33" s="471" t="s">
        <v>695</v>
      </c>
      <c r="E33" s="472"/>
      <c r="F33" s="473" t="s">
        <v>465</v>
      </c>
    </row>
    <row r="34" spans="2:9" ht="14.25" customHeight="1" x14ac:dyDescent="0.25">
      <c r="B34" s="320"/>
      <c r="C34" s="373"/>
      <c r="D34" s="320"/>
      <c r="E34" s="320"/>
      <c r="F34" s="369"/>
    </row>
    <row r="35" spans="2:9" ht="20.399999999999999" thickBot="1" x14ac:dyDescent="0.4">
      <c r="B35" s="372" t="s">
        <v>365</v>
      </c>
      <c r="C35" s="320"/>
      <c r="D35" s="320"/>
      <c r="E35" s="320"/>
      <c r="F35" s="369"/>
    </row>
    <row r="36" spans="2:9" ht="27" thickBot="1" x14ac:dyDescent="0.4">
      <c r="B36" s="372"/>
      <c r="C36" s="455"/>
      <c r="D36" s="452" t="s">
        <v>392</v>
      </c>
      <c r="E36" s="456"/>
      <c r="F36" s="454" t="s">
        <v>134</v>
      </c>
    </row>
    <row r="37" spans="2:9" ht="15" customHeight="1" x14ac:dyDescent="0.35">
      <c r="B37" s="372"/>
      <c r="C37" s="417"/>
      <c r="D37" s="411" t="s">
        <v>405</v>
      </c>
      <c r="E37" s="411"/>
      <c r="F37" s="440" t="s">
        <v>421</v>
      </c>
    </row>
    <row r="38" spans="2:9" ht="15" customHeight="1" x14ac:dyDescent="0.35">
      <c r="B38" s="372"/>
      <c r="C38" s="446" t="s">
        <v>107</v>
      </c>
      <c r="D38" s="447" t="s">
        <v>406</v>
      </c>
      <c r="E38" s="448" t="s">
        <v>108</v>
      </c>
      <c r="F38" s="449" t="s">
        <v>421</v>
      </c>
    </row>
    <row r="39" spans="2:9" ht="15" customHeight="1" x14ac:dyDescent="0.35">
      <c r="B39" s="372"/>
      <c r="C39" s="419" t="s">
        <v>401</v>
      </c>
      <c r="D39" s="411" t="s">
        <v>407</v>
      </c>
      <c r="E39" s="418"/>
      <c r="F39" s="414" t="s">
        <v>460</v>
      </c>
      <c r="H39" s="320"/>
    </row>
    <row r="40" spans="2:9" ht="15" customHeight="1" x14ac:dyDescent="0.35">
      <c r="B40" s="372"/>
      <c r="C40" s="446" t="s">
        <v>109</v>
      </c>
      <c r="D40" s="447" t="s">
        <v>402</v>
      </c>
      <c r="E40" s="448" t="s">
        <v>110</v>
      </c>
      <c r="F40" s="450" t="s">
        <v>461</v>
      </c>
    </row>
    <row r="41" spans="2:9" ht="15" customHeight="1" x14ac:dyDescent="0.35">
      <c r="B41" s="372"/>
      <c r="C41" s="412" t="s">
        <v>363</v>
      </c>
      <c r="D41" s="411" t="s">
        <v>403</v>
      </c>
      <c r="E41" s="416"/>
      <c r="F41" s="463" t="s">
        <v>461</v>
      </c>
    </row>
    <row r="42" spans="2:9" ht="15" customHeight="1" x14ac:dyDescent="0.35">
      <c r="B42" s="372"/>
      <c r="C42" s="446" t="s">
        <v>111</v>
      </c>
      <c r="D42" s="447" t="s">
        <v>404</v>
      </c>
      <c r="E42" s="448" t="s">
        <v>112</v>
      </c>
      <c r="F42" s="450" t="s">
        <v>461</v>
      </c>
    </row>
    <row r="43" spans="2:9" ht="15" customHeight="1" x14ac:dyDescent="0.35">
      <c r="B43" s="372"/>
      <c r="C43" s="419" t="s">
        <v>397</v>
      </c>
      <c r="D43" s="411" t="s">
        <v>696</v>
      </c>
      <c r="E43" s="418"/>
      <c r="F43" s="414" t="s">
        <v>466</v>
      </c>
      <c r="G43" s="435"/>
    </row>
    <row r="44" spans="2:9" ht="15" customHeight="1" x14ac:dyDescent="0.35">
      <c r="B44" s="372"/>
      <c r="C44" s="446" t="s">
        <v>113</v>
      </c>
      <c r="D44" s="447" t="s">
        <v>692</v>
      </c>
      <c r="E44" s="448" t="s">
        <v>422</v>
      </c>
      <c r="F44" s="449" t="s">
        <v>693</v>
      </c>
      <c r="I44" s="478"/>
    </row>
    <row r="45" spans="2:9" ht="15" customHeight="1" x14ac:dyDescent="0.25">
      <c r="B45" s="320"/>
      <c r="C45" s="410" t="s">
        <v>114</v>
      </c>
      <c r="D45" s="468" t="s">
        <v>694</v>
      </c>
      <c r="E45" s="409" t="s">
        <v>115</v>
      </c>
      <c r="F45" s="413" t="s">
        <v>465</v>
      </c>
    </row>
    <row r="46" spans="2:9" ht="15" customHeight="1" thickBot="1" x14ac:dyDescent="0.3">
      <c r="B46" s="320"/>
      <c r="C46" s="470"/>
      <c r="D46" s="471" t="s">
        <v>695</v>
      </c>
      <c r="E46" s="472"/>
      <c r="F46" s="473" t="s">
        <v>465</v>
      </c>
    </row>
    <row r="47" spans="2:9" x14ac:dyDescent="0.25">
      <c r="B47" s="320"/>
      <c r="C47" s="373"/>
      <c r="D47" s="320"/>
      <c r="E47" s="320"/>
      <c r="F47" s="369"/>
    </row>
    <row r="48" spans="2:9" ht="20.399999999999999" thickBot="1" x14ac:dyDescent="0.4">
      <c r="B48" s="372" t="s">
        <v>366</v>
      </c>
      <c r="C48" s="320"/>
      <c r="D48" s="320"/>
      <c r="E48" s="320"/>
      <c r="F48" s="369"/>
    </row>
    <row r="49" spans="1:8" ht="27" thickBot="1" x14ac:dyDescent="0.4">
      <c r="B49" s="372"/>
      <c r="C49" s="457"/>
      <c r="D49" s="452" t="s">
        <v>392</v>
      </c>
      <c r="E49" s="458"/>
      <c r="F49" s="454" t="s">
        <v>134</v>
      </c>
    </row>
    <row r="50" spans="1:8" ht="15" customHeight="1" x14ac:dyDescent="0.35">
      <c r="B50" s="372"/>
      <c r="C50" s="415"/>
      <c r="D50" s="407" t="s">
        <v>408</v>
      </c>
      <c r="E50" s="407"/>
      <c r="F50" s="440" t="s">
        <v>421</v>
      </c>
      <c r="H50" s="478"/>
    </row>
    <row r="51" spans="1:8" ht="15" customHeight="1" x14ac:dyDescent="0.35">
      <c r="B51" s="372"/>
      <c r="C51" s="446" t="s">
        <v>107</v>
      </c>
      <c r="D51" s="447" t="s">
        <v>406</v>
      </c>
      <c r="E51" s="448" t="s">
        <v>108</v>
      </c>
      <c r="F51" s="449" t="s">
        <v>421</v>
      </c>
    </row>
    <row r="52" spans="1:8" ht="15" customHeight="1" x14ac:dyDescent="0.35">
      <c r="B52" s="372"/>
      <c r="C52" s="410" t="s">
        <v>401</v>
      </c>
      <c r="D52" s="411" t="s">
        <v>407</v>
      </c>
      <c r="E52" s="409"/>
      <c r="F52" s="413" t="s">
        <v>491</v>
      </c>
    </row>
    <row r="53" spans="1:8" ht="15" customHeight="1" x14ac:dyDescent="0.35">
      <c r="B53" s="372"/>
      <c r="C53" s="446" t="s">
        <v>109</v>
      </c>
      <c r="D53" s="447" t="s">
        <v>402</v>
      </c>
      <c r="E53" s="448" t="s">
        <v>110</v>
      </c>
      <c r="F53" s="450" t="s">
        <v>462</v>
      </c>
    </row>
    <row r="54" spans="1:8" ht="15" customHeight="1" x14ac:dyDescent="0.35">
      <c r="B54" s="372"/>
      <c r="C54" s="412" t="s">
        <v>363</v>
      </c>
      <c r="D54" s="411" t="s">
        <v>403</v>
      </c>
      <c r="E54" s="416"/>
      <c r="F54" s="445" t="s">
        <v>462</v>
      </c>
    </row>
    <row r="55" spans="1:8" ht="15" customHeight="1" x14ac:dyDescent="0.35">
      <c r="B55" s="372"/>
      <c r="C55" s="446" t="s">
        <v>111</v>
      </c>
      <c r="D55" s="447" t="s">
        <v>404</v>
      </c>
      <c r="E55" s="448" t="s">
        <v>112</v>
      </c>
      <c r="F55" s="450" t="s">
        <v>462</v>
      </c>
    </row>
    <row r="56" spans="1:8" ht="15" customHeight="1" x14ac:dyDescent="0.35">
      <c r="B56" s="372"/>
      <c r="C56" s="419" t="s">
        <v>397</v>
      </c>
      <c r="D56" s="411" t="s">
        <v>696</v>
      </c>
      <c r="E56" s="418"/>
      <c r="F56" s="414" t="s">
        <v>699</v>
      </c>
    </row>
    <row r="57" spans="1:8" ht="15" customHeight="1" x14ac:dyDescent="0.35">
      <c r="B57" s="372"/>
      <c r="C57" s="446" t="s">
        <v>113</v>
      </c>
      <c r="D57" s="447" t="s">
        <v>692</v>
      </c>
      <c r="E57" s="448" t="s">
        <v>422</v>
      </c>
      <c r="F57" s="449" t="s">
        <v>698</v>
      </c>
    </row>
    <row r="58" spans="1:8" ht="15" customHeight="1" x14ac:dyDescent="0.25">
      <c r="B58" s="320"/>
      <c r="C58" s="410" t="s">
        <v>114</v>
      </c>
      <c r="D58" s="468" t="s">
        <v>694</v>
      </c>
      <c r="E58" s="409" t="s">
        <v>115</v>
      </c>
      <c r="F58" s="413" t="s">
        <v>465</v>
      </c>
    </row>
    <row r="59" spans="1:8" ht="15" customHeight="1" thickBot="1" x14ac:dyDescent="0.3">
      <c r="B59" s="320"/>
      <c r="C59" s="470"/>
      <c r="D59" s="471" t="s">
        <v>695</v>
      </c>
      <c r="E59" s="472"/>
      <c r="F59" s="473" t="s">
        <v>465</v>
      </c>
    </row>
    <row r="60" spans="1:8" ht="15" customHeight="1" x14ac:dyDescent="0.25">
      <c r="A60" s="480" t="s">
        <v>700</v>
      </c>
      <c r="B60" s="320"/>
      <c r="C60" s="437"/>
      <c r="D60" s="438"/>
      <c r="E60" s="437"/>
      <c r="F60" s="439"/>
    </row>
    <row r="62" spans="1:8" ht="30.75" customHeight="1" x14ac:dyDescent="0.25">
      <c r="A62" s="821" t="s">
        <v>387</v>
      </c>
      <c r="B62" s="824"/>
      <c r="C62" s="824"/>
      <c r="D62" s="824"/>
      <c r="E62" s="824"/>
      <c r="F62" s="508"/>
    </row>
    <row r="63" spans="1:8" ht="25.2" thickBot="1" x14ac:dyDescent="0.4">
      <c r="A63" s="506"/>
      <c r="B63" s="372" t="s">
        <v>389</v>
      </c>
      <c r="C63" s="320"/>
      <c r="D63" s="320"/>
      <c r="E63" s="320"/>
    </row>
    <row r="64" spans="1:8" ht="27" thickBot="1" x14ac:dyDescent="0.3">
      <c r="A64" s="479"/>
      <c r="B64" s="320"/>
      <c r="C64" s="451"/>
      <c r="D64" s="452" t="s">
        <v>106</v>
      </c>
      <c r="E64" s="453"/>
      <c r="F64" s="454" t="s">
        <v>134</v>
      </c>
    </row>
    <row r="65" spans="1:13" ht="15" customHeight="1" thickBot="1" x14ac:dyDescent="0.3">
      <c r="A65" s="506"/>
      <c r="B65" s="338"/>
      <c r="C65" s="420"/>
      <c r="D65" s="421" t="s">
        <v>411</v>
      </c>
      <c r="E65" s="422" t="s">
        <v>425</v>
      </c>
      <c r="F65" s="423" t="s">
        <v>421</v>
      </c>
    </row>
    <row r="66" spans="1:13" x14ac:dyDescent="0.25">
      <c r="B66" s="320"/>
      <c r="C66" s="373"/>
      <c r="D66" s="320"/>
      <c r="E66" s="320"/>
      <c r="F66" s="369"/>
    </row>
    <row r="67" spans="1:13" ht="25.2" thickBot="1" x14ac:dyDescent="0.4">
      <c r="A67" s="506"/>
      <c r="B67" s="372" t="s">
        <v>390</v>
      </c>
      <c r="C67" s="320"/>
      <c r="D67" s="320"/>
      <c r="E67" s="320"/>
    </row>
    <row r="68" spans="1:13" ht="27" thickBot="1" x14ac:dyDescent="0.3">
      <c r="A68" s="506"/>
      <c r="B68" s="320"/>
      <c r="C68" s="451"/>
      <c r="D68" s="452" t="s">
        <v>106</v>
      </c>
      <c r="E68" s="453"/>
      <c r="F68" s="454" t="s">
        <v>134</v>
      </c>
    </row>
    <row r="69" spans="1:13" ht="15" customHeight="1" thickBot="1" x14ac:dyDescent="0.3">
      <c r="A69" s="506"/>
      <c r="B69" s="338"/>
      <c r="C69" s="420"/>
      <c r="D69" s="421" t="s">
        <v>412</v>
      </c>
      <c r="E69" s="422" t="s">
        <v>425</v>
      </c>
      <c r="F69" s="424" t="s">
        <v>426</v>
      </c>
    </row>
    <row r="70" spans="1:13" x14ac:dyDescent="0.25">
      <c r="A70" s="480"/>
      <c r="B70" s="480"/>
      <c r="C70" s="480"/>
    </row>
    <row r="71" spans="1:13" ht="15.6" x14ac:dyDescent="0.25">
      <c r="A71" s="480" t="s">
        <v>701</v>
      </c>
      <c r="B71" s="480"/>
      <c r="C71" s="480"/>
    </row>
    <row r="72" spans="1:13" ht="15.6" x14ac:dyDescent="0.25">
      <c r="A72" s="480" t="s">
        <v>702</v>
      </c>
      <c r="B72" s="480"/>
      <c r="C72" s="480"/>
    </row>
    <row r="73" spans="1:13" ht="15.6" x14ac:dyDescent="0.25">
      <c r="A73" s="480" t="s">
        <v>467</v>
      </c>
      <c r="B73" s="480"/>
      <c r="C73" s="480"/>
    </row>
    <row r="74" spans="1:13" x14ac:dyDescent="0.25">
      <c r="A74" s="480" t="s">
        <v>427</v>
      </c>
      <c r="B74" s="480"/>
      <c r="C74" s="480"/>
    </row>
    <row r="75" spans="1:13" ht="15.6" x14ac:dyDescent="0.35">
      <c r="A75" s="480" t="s">
        <v>703</v>
      </c>
      <c r="B75" s="480"/>
      <c r="C75" s="480"/>
    </row>
    <row r="76" spans="1:13" x14ac:dyDescent="0.25">
      <c r="A76" s="480"/>
      <c r="B76" s="480"/>
      <c r="C76" s="480"/>
    </row>
    <row r="77" spans="1:13" ht="25.2" thickBot="1" x14ac:dyDescent="0.3">
      <c r="A77" s="402" t="s">
        <v>428</v>
      </c>
      <c r="B77" s="508"/>
      <c r="C77" s="508"/>
      <c r="D77" s="508"/>
      <c r="E77" s="508"/>
      <c r="F77" s="508"/>
      <c r="G77" s="508"/>
      <c r="H77" s="508"/>
      <c r="I77" s="503"/>
      <c r="J77" s="503"/>
      <c r="K77" s="503"/>
      <c r="L77" s="503"/>
      <c r="M77" s="503"/>
    </row>
    <row r="78" spans="1:13" ht="25.2" thickBot="1" x14ac:dyDescent="0.3">
      <c r="A78" s="402"/>
      <c r="B78" s="508"/>
      <c r="C78" s="459" t="s">
        <v>429</v>
      </c>
      <c r="D78" s="460" t="s">
        <v>430</v>
      </c>
      <c r="E78" s="460" t="s">
        <v>431</v>
      </c>
      <c r="F78" s="461" t="s">
        <v>144</v>
      </c>
      <c r="G78" s="508"/>
      <c r="H78" s="508"/>
      <c r="I78" s="503"/>
      <c r="J78" s="503"/>
      <c r="K78" s="503"/>
      <c r="L78" s="503"/>
      <c r="M78" s="503"/>
    </row>
    <row r="79" spans="1:13" ht="66" x14ac:dyDescent="0.25">
      <c r="A79" s="402"/>
      <c r="B79" s="508"/>
      <c r="C79" s="425" t="s">
        <v>368</v>
      </c>
      <c r="D79" s="426" t="s">
        <v>438</v>
      </c>
      <c r="E79" s="426">
        <v>1</v>
      </c>
      <c r="F79" s="427"/>
      <c r="G79" s="508"/>
      <c r="H79" s="508"/>
      <c r="I79" s="503"/>
      <c r="J79" s="503"/>
      <c r="K79" s="503"/>
      <c r="L79" s="503"/>
      <c r="M79" s="503"/>
    </row>
    <row r="80" spans="1:13" ht="24.6" x14ac:dyDescent="0.25">
      <c r="A80" s="402"/>
      <c r="B80" s="508"/>
      <c r="C80" s="428" t="s">
        <v>432</v>
      </c>
      <c r="D80" s="429" t="s">
        <v>364</v>
      </c>
      <c r="E80" s="481">
        <v>2</v>
      </c>
      <c r="F80" s="482" t="s">
        <v>447</v>
      </c>
      <c r="G80" s="508"/>
      <c r="H80" s="508"/>
      <c r="I80" s="503"/>
      <c r="J80" s="503"/>
      <c r="K80" s="503"/>
      <c r="L80" s="503"/>
      <c r="M80" s="503"/>
    </row>
    <row r="81" spans="1:13" ht="25.2" thickBot="1" x14ac:dyDescent="0.3">
      <c r="A81" s="402"/>
      <c r="B81" s="508"/>
      <c r="C81" s="430" t="s">
        <v>433</v>
      </c>
      <c r="D81" s="431" t="s">
        <v>364</v>
      </c>
      <c r="E81" s="483">
        <v>3</v>
      </c>
      <c r="F81" s="484" t="s">
        <v>447</v>
      </c>
      <c r="G81" s="508"/>
      <c r="H81" s="508"/>
      <c r="I81" s="503"/>
      <c r="J81" s="503"/>
      <c r="K81" s="503"/>
      <c r="L81" s="503"/>
      <c r="M81" s="503"/>
    </row>
    <row r="82" spans="1:13" s="485" customFormat="1" x14ac:dyDescent="0.25">
      <c r="C82" s="432"/>
      <c r="D82" s="486"/>
      <c r="E82" s="487"/>
      <c r="F82" s="433"/>
    </row>
    <row r="83" spans="1:13" ht="25.2" thickBot="1" x14ac:dyDescent="0.3">
      <c r="A83" s="402" t="s">
        <v>434</v>
      </c>
      <c r="B83" s="508"/>
      <c r="C83" s="505"/>
      <c r="D83" s="505"/>
      <c r="E83" s="504"/>
      <c r="F83" s="488"/>
      <c r="G83" s="508"/>
      <c r="H83" s="508"/>
      <c r="I83" s="503"/>
      <c r="J83" s="503"/>
      <c r="K83" s="503"/>
      <c r="L83" s="503"/>
      <c r="M83" s="503"/>
    </row>
    <row r="84" spans="1:13" ht="25.2" thickBot="1" x14ac:dyDescent="0.3">
      <c r="A84" s="402"/>
      <c r="B84" s="508"/>
      <c r="C84" s="459" t="s">
        <v>435</v>
      </c>
      <c r="D84" s="460" t="s">
        <v>436</v>
      </c>
      <c r="E84" s="489" t="s">
        <v>144</v>
      </c>
      <c r="F84" s="504"/>
      <c r="G84" s="508"/>
      <c r="H84" s="508"/>
      <c r="I84" s="503"/>
      <c r="J84" s="503"/>
      <c r="K84" s="503"/>
      <c r="L84" s="503"/>
      <c r="M84" s="503"/>
    </row>
    <row r="85" spans="1:13" ht="66" customHeight="1" thickBot="1" x14ac:dyDescent="0.3">
      <c r="A85" s="402"/>
      <c r="B85" s="508"/>
      <c r="C85" s="466">
        <v>0.04</v>
      </c>
      <c r="D85" s="320"/>
      <c r="E85" s="490" t="s">
        <v>459</v>
      </c>
      <c r="F85" s="504"/>
      <c r="G85" s="508"/>
      <c r="H85" s="508"/>
      <c r="I85" s="503"/>
      <c r="J85" s="503"/>
      <c r="K85" s="503"/>
      <c r="L85" s="503"/>
      <c r="M85" s="503"/>
    </row>
    <row r="86" spans="1:13" s="485" customFormat="1" x14ac:dyDescent="0.25">
      <c r="C86" s="434"/>
      <c r="D86" s="486"/>
      <c r="E86" s="491"/>
      <c r="F86" s="433"/>
    </row>
    <row r="87" spans="1:13" ht="24.6" x14ac:dyDescent="0.25">
      <c r="A87" s="402" t="s">
        <v>437</v>
      </c>
      <c r="B87" s="508"/>
      <c r="C87" s="505"/>
      <c r="D87" s="505"/>
      <c r="E87" s="505"/>
      <c r="F87" s="508"/>
      <c r="G87" s="508"/>
      <c r="H87" s="508"/>
      <c r="I87" s="503"/>
      <c r="J87" s="503"/>
      <c r="K87" s="503"/>
      <c r="L87" s="503"/>
      <c r="M87" s="503"/>
    </row>
    <row r="88" spans="1:13" s="485" customFormat="1" ht="26.25" customHeight="1" x14ac:dyDescent="0.25">
      <c r="C88" s="825" t="s">
        <v>410</v>
      </c>
      <c r="D88" s="825"/>
      <c r="E88" s="825"/>
      <c r="F88" s="825"/>
    </row>
    <row r="89" spans="1:13" s="485" customFormat="1" ht="15" customHeight="1" x14ac:dyDescent="0.25">
      <c r="C89" s="826" t="s">
        <v>409</v>
      </c>
      <c r="D89" s="826"/>
      <c r="E89" s="510"/>
      <c r="F89" s="510"/>
    </row>
    <row r="90" spans="1:13" s="485" customFormat="1" x14ac:dyDescent="0.25">
      <c r="C90" s="434"/>
      <c r="D90" s="492"/>
      <c r="E90" s="491"/>
      <c r="F90" s="433"/>
    </row>
    <row r="91" spans="1:13" ht="40.5" customHeight="1" thickBot="1" x14ac:dyDescent="0.3">
      <c r="A91" s="821" t="s">
        <v>388</v>
      </c>
      <c r="B91" s="651"/>
      <c r="C91" s="651"/>
      <c r="D91" s="651"/>
      <c r="E91" s="651"/>
      <c r="F91" s="479"/>
    </row>
    <row r="92" spans="1:13" ht="25.2" thickBot="1" x14ac:dyDescent="0.3">
      <c r="A92" s="402"/>
      <c r="B92" s="508"/>
      <c r="C92" s="459" t="s">
        <v>454</v>
      </c>
      <c r="D92" s="462" t="s">
        <v>439</v>
      </c>
      <c r="E92" s="461" t="s">
        <v>144</v>
      </c>
      <c r="F92" s="505"/>
      <c r="G92" s="508"/>
      <c r="H92" s="508"/>
      <c r="I92" s="503"/>
      <c r="J92" s="503"/>
      <c r="K92" s="503"/>
      <c r="L92" s="503"/>
      <c r="M92" s="503"/>
    </row>
    <row r="93" spans="1:13" ht="66" customHeight="1" thickBot="1" x14ac:dyDescent="0.3">
      <c r="A93" s="402"/>
      <c r="B93" s="508"/>
      <c r="C93" s="493">
        <v>0.04</v>
      </c>
      <c r="D93" s="494"/>
      <c r="E93" s="436" t="s">
        <v>448</v>
      </c>
      <c r="F93" s="505"/>
      <c r="G93" s="508"/>
      <c r="H93" s="508"/>
      <c r="I93" s="503"/>
      <c r="J93" s="503"/>
      <c r="K93" s="503"/>
      <c r="L93" s="503"/>
      <c r="M93" s="503"/>
    </row>
    <row r="94" spans="1:13" x14ac:dyDescent="0.25">
      <c r="A94" s="479"/>
      <c r="B94" s="509"/>
      <c r="C94" s="509"/>
      <c r="D94" s="509"/>
      <c r="E94" s="509"/>
      <c r="F94" s="479"/>
    </row>
    <row r="95" spans="1:13" x14ac:dyDescent="0.25">
      <c r="A95" s="478"/>
    </row>
    <row r="96" spans="1:13" s="630" customFormat="1" x14ac:dyDescent="0.25">
      <c r="A96" s="629"/>
    </row>
  </sheetData>
  <mergeCells count="6">
    <mergeCell ref="A91:E91"/>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9697"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9697" r:id="rId6"/>
      </mc:Fallback>
    </mc:AlternateContent>
    <mc:AlternateContent xmlns:mc="http://schemas.openxmlformats.org/markup-compatibility/2006">
      <mc:Choice Requires="x14">
        <oleObject progId="Visio.Drawing.11" shapeId="29698"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9698" r:id="rId8"/>
      </mc:Fallback>
    </mc:AlternateContent>
    <mc:AlternateContent xmlns:mc="http://schemas.openxmlformats.org/markup-compatibility/2006">
      <mc:Choice Requires="x14">
        <oleObject progId="Visio.Drawing.11" shapeId="29699"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9699" r:id="rId10"/>
      </mc:Fallback>
    </mc:AlternateContent>
    <mc:AlternateContent xmlns:mc="http://schemas.openxmlformats.org/markup-compatibility/2006">
      <mc:Choice Requires="x14">
        <oleObject progId="Visio.Drawing.11" shapeId="29700"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9700" r:id="rId11"/>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O30"/>
  <sheetViews>
    <sheetView view="pageBreakPreview" topLeftCell="A31" zoomScaleSheetLayoutView="100" workbookViewId="0">
      <selection activeCell="C8" sqref="C8"/>
    </sheetView>
  </sheetViews>
  <sheetFormatPr defaultRowHeight="13.2" x14ac:dyDescent="0.25"/>
  <cols>
    <col min="2" max="2" width="29.109375" customWidth="1"/>
    <col min="3" max="3" width="36.109375" customWidth="1"/>
    <col min="5" max="5" width="9.109375" style="54"/>
    <col min="6" max="6" width="58.44140625" customWidth="1"/>
  </cols>
  <sheetData>
    <row r="1" spans="1:15" ht="52.5" customHeight="1" x14ac:dyDescent="0.4">
      <c r="A1" s="831" t="s">
        <v>489</v>
      </c>
      <c r="B1" s="651"/>
      <c r="C1" s="651"/>
      <c r="D1" s="651"/>
      <c r="E1" s="651"/>
      <c r="F1" s="651"/>
      <c r="G1" s="651"/>
      <c r="H1" s="651"/>
      <c r="I1" s="651"/>
      <c r="J1" s="210"/>
      <c r="K1" s="210"/>
      <c r="L1" s="210"/>
      <c r="M1" s="210"/>
      <c r="N1" s="210"/>
      <c r="O1" s="210"/>
    </row>
    <row r="3" spans="1:15" ht="13.8" thickBot="1" x14ac:dyDescent="0.3"/>
    <row r="4" spans="1:15" ht="27.6" thickBot="1" x14ac:dyDescent="0.35">
      <c r="C4" s="538" t="s">
        <v>195</v>
      </c>
      <c r="D4" s="541" t="s">
        <v>196</v>
      </c>
      <c r="E4" s="215" t="s">
        <v>197</v>
      </c>
      <c r="F4" s="216" t="s">
        <v>198</v>
      </c>
    </row>
    <row r="5" spans="1:15" ht="15" thickBot="1" x14ac:dyDescent="0.35">
      <c r="C5" s="538" t="s">
        <v>199</v>
      </c>
      <c r="D5" s="541" t="s">
        <v>200</v>
      </c>
      <c r="E5" s="219" t="s">
        <v>201</v>
      </c>
      <c r="F5" s="220"/>
    </row>
    <row r="6" spans="1:15" ht="15" thickBot="1" x14ac:dyDescent="0.35">
      <c r="C6" s="538" t="s">
        <v>202</v>
      </c>
      <c r="D6" s="541" t="s">
        <v>203</v>
      </c>
      <c r="E6" s="219" t="s">
        <v>204</v>
      </c>
      <c r="F6" s="220"/>
    </row>
    <row r="7" spans="1:15" ht="15" thickBot="1" x14ac:dyDescent="0.35">
      <c r="C7" s="538" t="s">
        <v>205</v>
      </c>
      <c r="D7" s="541" t="s">
        <v>206</v>
      </c>
      <c r="E7" s="219" t="s">
        <v>207</v>
      </c>
      <c r="F7" s="220"/>
    </row>
    <row r="8" spans="1:15" ht="15" thickBot="1" x14ac:dyDescent="0.35">
      <c r="C8" s="538" t="s">
        <v>208</v>
      </c>
      <c r="D8" s="541" t="s">
        <v>209</v>
      </c>
      <c r="E8" s="219" t="s">
        <v>210</v>
      </c>
      <c r="F8" s="220"/>
    </row>
    <row r="9" spans="1:15" ht="15" thickBot="1" x14ac:dyDescent="0.35">
      <c r="C9" s="538" t="s">
        <v>211</v>
      </c>
      <c r="D9" s="541" t="s">
        <v>212</v>
      </c>
      <c r="E9" s="219" t="s">
        <v>213</v>
      </c>
      <c r="F9" s="220"/>
    </row>
    <row r="10" spans="1:15" ht="15" thickBot="1" x14ac:dyDescent="0.35">
      <c r="C10" s="540"/>
      <c r="D10" s="542"/>
      <c r="E10" s="223"/>
      <c r="F10" s="224"/>
    </row>
    <row r="11" spans="1:15" ht="15" thickBot="1" x14ac:dyDescent="0.35">
      <c r="C11" s="538" t="s">
        <v>214</v>
      </c>
      <c r="D11" s="541" t="s">
        <v>215</v>
      </c>
      <c r="E11" s="219" t="s">
        <v>216</v>
      </c>
      <c r="F11" s="220"/>
    </row>
    <row r="12" spans="1:15" ht="15" thickBot="1" x14ac:dyDescent="0.35">
      <c r="C12" s="538" t="s">
        <v>217</v>
      </c>
      <c r="D12" s="541" t="s">
        <v>218</v>
      </c>
      <c r="E12" s="219" t="s">
        <v>201</v>
      </c>
      <c r="F12" s="220"/>
    </row>
    <row r="13" spans="1:15" ht="15" thickBot="1" x14ac:dyDescent="0.35">
      <c r="C13" s="538" t="s">
        <v>219</v>
      </c>
      <c r="D13" s="541" t="s">
        <v>220</v>
      </c>
      <c r="E13" s="219" t="s">
        <v>221</v>
      </c>
      <c r="F13" s="220"/>
    </row>
    <row r="14" spans="1:15" ht="15" thickBot="1" x14ac:dyDescent="0.35">
      <c r="C14" s="631" t="s">
        <v>222</v>
      </c>
      <c r="D14" s="632" t="s">
        <v>223</v>
      </c>
      <c r="E14" s="633" t="s">
        <v>213</v>
      </c>
      <c r="F14" s="634"/>
    </row>
    <row r="15" spans="1:15" ht="15" thickBot="1" x14ac:dyDescent="0.35">
      <c r="C15" s="635"/>
      <c r="D15" s="636"/>
      <c r="E15" s="637"/>
      <c r="F15" s="638"/>
    </row>
    <row r="16" spans="1:15" ht="30" customHeight="1" thickBot="1" x14ac:dyDescent="0.35">
      <c r="C16" s="639" t="s">
        <v>224</v>
      </c>
      <c r="D16" s="640" t="s">
        <v>225</v>
      </c>
      <c r="E16" s="633" t="s">
        <v>226</v>
      </c>
      <c r="F16" s="829" t="s">
        <v>704</v>
      </c>
    </row>
    <row r="17" spans="3:6" ht="30" customHeight="1" thickBot="1" x14ac:dyDescent="0.35">
      <c r="C17" s="639" t="s">
        <v>227</v>
      </c>
      <c r="D17" s="640" t="s">
        <v>228</v>
      </c>
      <c r="E17" s="633" t="s">
        <v>226</v>
      </c>
      <c r="F17" s="830"/>
    </row>
    <row r="18" spans="3:6" ht="15" thickBot="1" x14ac:dyDescent="0.35">
      <c r="C18" s="635"/>
      <c r="D18" s="636"/>
      <c r="E18" s="637"/>
      <c r="F18" s="638"/>
    </row>
    <row r="19" spans="3:6" ht="15" thickBot="1" x14ac:dyDescent="0.35">
      <c r="C19" s="213" t="s">
        <v>229</v>
      </c>
      <c r="D19" s="214" t="s">
        <v>230</v>
      </c>
      <c r="E19" s="215" t="s">
        <v>231</v>
      </c>
      <c r="F19" s="220"/>
    </row>
    <row r="20" spans="3:6" ht="15" thickBot="1" x14ac:dyDescent="0.35">
      <c r="C20" s="217" t="s">
        <v>232</v>
      </c>
      <c r="D20" s="218" t="s">
        <v>200</v>
      </c>
      <c r="E20" s="219" t="s">
        <v>233</v>
      </c>
      <c r="F20" s="220"/>
    </row>
    <row r="21" spans="3:6" ht="15" thickBot="1" x14ac:dyDescent="0.35">
      <c r="C21" s="213" t="s">
        <v>234</v>
      </c>
      <c r="D21" s="218" t="s">
        <v>235</v>
      </c>
      <c r="E21" s="219" t="s">
        <v>236</v>
      </c>
      <c r="F21" s="220"/>
    </row>
    <row r="22" spans="3:6" ht="15" thickBot="1" x14ac:dyDescent="0.35">
      <c r="C22" s="213" t="s">
        <v>237</v>
      </c>
      <c r="D22" s="218" t="s">
        <v>206</v>
      </c>
      <c r="E22" s="219" t="s">
        <v>238</v>
      </c>
      <c r="F22" s="220"/>
    </row>
    <row r="23" spans="3:6" ht="15" thickBot="1" x14ac:dyDescent="0.35">
      <c r="C23" s="221"/>
      <c r="D23" s="222"/>
      <c r="E23" s="223"/>
      <c r="F23" s="224"/>
    </row>
    <row r="24" spans="3:6" ht="15" thickBot="1" x14ac:dyDescent="0.35">
      <c r="C24" s="217" t="s">
        <v>239</v>
      </c>
      <c r="D24" s="218" t="s">
        <v>240</v>
      </c>
      <c r="E24" s="219" t="s">
        <v>241</v>
      </c>
      <c r="F24" s="220"/>
    </row>
    <row r="25" spans="3:6" ht="40.799999999999997" thickBot="1" x14ac:dyDescent="0.35">
      <c r="C25" s="217" t="s">
        <v>242</v>
      </c>
      <c r="D25" s="218" t="s">
        <v>218</v>
      </c>
      <c r="E25" s="219" t="s">
        <v>243</v>
      </c>
      <c r="F25" s="216" t="s">
        <v>490</v>
      </c>
    </row>
    <row r="26" spans="3:6" ht="15" thickBot="1" x14ac:dyDescent="0.35">
      <c r="C26" s="217" t="s">
        <v>244</v>
      </c>
      <c r="D26" s="218" t="s">
        <v>245</v>
      </c>
      <c r="E26" s="219" t="s">
        <v>246</v>
      </c>
      <c r="F26" s="220"/>
    </row>
    <row r="27" spans="3:6" ht="40.799999999999997" thickBot="1" x14ac:dyDescent="0.35">
      <c r="C27" s="217" t="s">
        <v>247</v>
      </c>
      <c r="D27" s="218" t="s">
        <v>223</v>
      </c>
      <c r="E27" s="219" t="s">
        <v>248</v>
      </c>
      <c r="F27" s="216" t="s">
        <v>490</v>
      </c>
    </row>
    <row r="28" spans="3:6" ht="15" thickBot="1" x14ac:dyDescent="0.35">
      <c r="C28" s="221"/>
      <c r="D28" s="222"/>
      <c r="E28" s="223"/>
      <c r="F28" s="224"/>
    </row>
    <row r="29" spans="3:6" ht="15" thickBot="1" x14ac:dyDescent="0.35">
      <c r="C29" s="217" t="s">
        <v>528</v>
      </c>
      <c r="D29" s="218" t="s">
        <v>530</v>
      </c>
      <c r="E29" s="219" t="s">
        <v>510</v>
      </c>
      <c r="F29" s="827" t="s">
        <v>529</v>
      </c>
    </row>
    <row r="30" spans="3:6" ht="29.4" thickBot="1" x14ac:dyDescent="0.35">
      <c r="C30" s="548" t="s">
        <v>531</v>
      </c>
      <c r="D30" s="539" t="s">
        <v>228</v>
      </c>
      <c r="E30" s="537" t="s">
        <v>510</v>
      </c>
      <c r="F30" s="828"/>
    </row>
  </sheetData>
  <mergeCells count="3">
    <mergeCell ref="F29:F30"/>
    <mergeCell ref="F16:F17"/>
    <mergeCell ref="A1:I1"/>
  </mergeCells>
  <pageMargins left="0.70866141732283472" right="0.70866141732283472" top="0.74803149606299213" bottom="0.74803149606299213" header="0.31496062992125984" footer="0.31496062992125984"/>
  <pageSetup paperSize="9" scale="75" orientation="landscape" r:id="rId1"/>
  <headerFooter>
    <oddHeader>&amp;L&amp;G&amp;CRecommended IPP Turbine Protection Settings</oddHeader>
    <oddFooter>&amp;LEirGrid Confidential - &amp;F&amp;RPage &amp;P
&amp;D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view="pageBreakPreview" zoomScale="60" zoomScaleNormal="70" zoomScalePageLayoutView="85" workbookViewId="0">
      <selection activeCell="AB27" sqref="AB27"/>
    </sheetView>
  </sheetViews>
  <sheetFormatPr defaultColWidth="9.109375" defaultRowHeight="13.2" x14ac:dyDescent="0.25"/>
  <cols>
    <col min="1" max="1" width="14.6640625" style="320" customWidth="1"/>
    <col min="2" max="2" width="32.44140625" style="320" customWidth="1"/>
    <col min="3" max="3" width="14.109375" style="320" customWidth="1"/>
    <col min="4" max="4" width="11.6640625" style="320" customWidth="1"/>
    <col min="5" max="5" width="12.109375" style="320" customWidth="1"/>
    <col min="6" max="6" width="13" style="320" customWidth="1"/>
    <col min="7" max="7" width="14.6640625" style="320" customWidth="1"/>
    <col min="8" max="8" width="13" style="320" bestFit="1" customWidth="1"/>
    <col min="9" max="14" width="9.109375" style="320"/>
    <col min="15" max="15" width="54.5546875" style="320" customWidth="1"/>
    <col min="16" max="16384" width="9.109375" style="320"/>
  </cols>
  <sheetData>
    <row r="1" spans="1:16" ht="36" customHeight="1" x14ac:dyDescent="0.65">
      <c r="A1" s="833" t="s">
        <v>500</v>
      </c>
      <c r="B1" s="834"/>
      <c r="C1" s="834"/>
      <c r="D1" s="834"/>
      <c r="E1" s="834"/>
      <c r="F1" s="834"/>
      <c r="G1" s="834"/>
      <c r="H1" s="834"/>
      <c r="I1" s="834"/>
      <c r="J1" s="834"/>
      <c r="K1" s="834"/>
      <c r="L1" s="834"/>
      <c r="M1" s="834"/>
      <c r="N1" s="834"/>
      <c r="O1" s="834"/>
    </row>
    <row r="2" spans="1:16" ht="36" customHeight="1" x14ac:dyDescent="0.25">
      <c r="A2" s="821" t="s">
        <v>501</v>
      </c>
      <c r="B2" s="824"/>
      <c r="C2" s="824"/>
      <c r="D2" s="824"/>
      <c r="E2" s="824"/>
      <c r="F2" s="824"/>
    </row>
    <row r="3" spans="1:16" ht="30" x14ac:dyDescent="0.5">
      <c r="A3" s="835" t="s">
        <v>499</v>
      </c>
      <c r="B3" s="835"/>
      <c r="C3" s="835"/>
      <c r="D3" s="835"/>
      <c r="E3" s="835"/>
      <c r="F3" s="835"/>
      <c r="G3" s="835"/>
      <c r="H3" s="835"/>
      <c r="I3" s="835"/>
      <c r="J3" s="835"/>
      <c r="K3" s="835"/>
      <c r="L3" s="835"/>
      <c r="M3" s="835"/>
      <c r="N3" s="835"/>
      <c r="O3" s="835"/>
    </row>
    <row r="4" spans="1:16" ht="21.75" customHeight="1" x14ac:dyDescent="0.25">
      <c r="A4" s="836"/>
      <c r="B4" s="836"/>
      <c r="C4" s="836"/>
      <c r="D4" s="836"/>
      <c r="E4" s="836"/>
      <c r="F4" s="836"/>
      <c r="G4" s="836"/>
      <c r="H4" s="836"/>
      <c r="I4" s="836"/>
      <c r="J4" s="836"/>
      <c r="K4" s="836"/>
      <c r="L4" s="836"/>
      <c r="M4" s="836"/>
      <c r="N4" s="836"/>
      <c r="O4" s="836"/>
    </row>
    <row r="5" spans="1:16" ht="39" customHeight="1" x14ac:dyDescent="0.25">
      <c r="A5" s="837" t="s">
        <v>502</v>
      </c>
      <c r="B5" s="838"/>
      <c r="C5" s="838"/>
      <c r="D5" s="838"/>
      <c r="E5" s="838"/>
      <c r="F5" s="838"/>
      <c r="G5" s="517"/>
      <c r="H5" s="328"/>
      <c r="I5" s="328"/>
      <c r="J5" s="328"/>
      <c r="K5" s="328"/>
      <c r="L5" s="328"/>
      <c r="M5" s="328"/>
      <c r="N5" s="328"/>
      <c r="O5" s="328"/>
    </row>
    <row r="6" spans="1:16" ht="30" x14ac:dyDescent="0.25">
      <c r="A6" s="832" t="s">
        <v>503</v>
      </c>
      <c r="B6" s="832"/>
      <c r="C6" s="832"/>
      <c r="D6" s="832"/>
      <c r="E6" s="832"/>
      <c r="F6" s="832"/>
      <c r="G6" s="832"/>
      <c r="H6" s="832"/>
      <c r="I6" s="832"/>
      <c r="J6" s="832"/>
      <c r="K6" s="832"/>
      <c r="L6" s="832"/>
      <c r="M6" s="832"/>
      <c r="N6" s="832"/>
      <c r="O6" s="832"/>
    </row>
    <row r="7" spans="1:16" ht="27.75" customHeight="1" x14ac:dyDescent="0.25">
      <c r="A7" s="832" t="s">
        <v>504</v>
      </c>
      <c r="B7" s="832"/>
      <c r="C7" s="832"/>
      <c r="D7" s="832"/>
      <c r="E7" s="832"/>
      <c r="F7" s="832"/>
      <c r="G7" s="832"/>
      <c r="H7" s="832"/>
      <c r="I7" s="832"/>
      <c r="J7" s="832"/>
      <c r="K7" s="832"/>
      <c r="L7" s="832"/>
      <c r="M7" s="832"/>
      <c r="N7" s="832"/>
      <c r="O7" s="832"/>
    </row>
    <row r="8" spans="1:16" ht="30" x14ac:dyDescent="0.25">
      <c r="A8" s="832" t="s">
        <v>505</v>
      </c>
      <c r="B8" s="832"/>
      <c r="C8" s="832"/>
      <c r="D8" s="832"/>
      <c r="E8" s="832"/>
      <c r="F8" s="832"/>
      <c r="G8" s="832"/>
      <c r="H8" s="832"/>
      <c r="I8" s="832"/>
      <c r="J8" s="832"/>
      <c r="K8" s="832"/>
      <c r="L8" s="832"/>
      <c r="M8" s="832"/>
      <c r="N8" s="832"/>
      <c r="O8" s="832"/>
      <c r="P8" s="328"/>
    </row>
    <row r="9" spans="1:16" ht="30" x14ac:dyDescent="0.25">
      <c r="A9" s="832" t="s">
        <v>506</v>
      </c>
      <c r="B9" s="832"/>
      <c r="C9" s="832"/>
      <c r="D9" s="832"/>
      <c r="E9" s="832"/>
      <c r="F9" s="832"/>
      <c r="G9" s="832"/>
      <c r="H9" s="832"/>
      <c r="I9" s="832"/>
      <c r="J9" s="832"/>
      <c r="K9" s="832"/>
      <c r="L9" s="832"/>
      <c r="M9" s="832"/>
      <c r="N9" s="832"/>
      <c r="O9" s="832"/>
      <c r="P9" s="328"/>
    </row>
    <row r="10" spans="1:16" ht="30" x14ac:dyDescent="0.25">
      <c r="A10" s="832" t="s">
        <v>507</v>
      </c>
      <c r="B10" s="832"/>
      <c r="C10" s="832"/>
      <c r="D10" s="832"/>
      <c r="E10" s="832"/>
      <c r="F10" s="832"/>
      <c r="G10" s="832"/>
      <c r="H10" s="832"/>
      <c r="I10" s="832"/>
      <c r="J10" s="832"/>
      <c r="K10" s="832"/>
      <c r="L10" s="832"/>
      <c r="M10" s="832"/>
      <c r="N10" s="832"/>
      <c r="O10" s="832"/>
      <c r="P10" s="328"/>
    </row>
    <row r="11" spans="1:16" ht="13.8" x14ac:dyDescent="0.25">
      <c r="A11" s="520"/>
      <c r="B11" s="516"/>
      <c r="C11" s="516"/>
      <c r="D11" s="516"/>
      <c r="E11" s="516"/>
      <c r="F11" s="516"/>
      <c r="G11" s="516"/>
      <c r="H11" s="839"/>
      <c r="I11" s="698"/>
      <c r="J11" s="698"/>
      <c r="K11" s="698"/>
      <c r="L11" s="698"/>
      <c r="M11" s="698"/>
      <c r="N11" s="698"/>
      <c r="O11" s="328"/>
      <c r="P11" s="328"/>
    </row>
    <row r="12" spans="1:16" ht="13.8" x14ac:dyDescent="0.25">
      <c r="A12" s="394"/>
      <c r="B12" s="516"/>
      <c r="C12" s="516"/>
      <c r="D12" s="516"/>
      <c r="E12" s="516"/>
      <c r="F12" s="516"/>
      <c r="G12" s="516"/>
      <c r="H12" s="839"/>
      <c r="I12" s="698"/>
      <c r="J12" s="698"/>
      <c r="K12" s="698"/>
      <c r="L12" s="698"/>
      <c r="M12" s="698"/>
      <c r="N12" s="698"/>
      <c r="O12" s="328"/>
      <c r="P12" s="328"/>
    </row>
    <row r="13" spans="1:16" ht="13.8" x14ac:dyDescent="0.25">
      <c r="A13" s="371"/>
      <c r="B13" s="516"/>
      <c r="C13" s="516"/>
      <c r="D13" s="516"/>
      <c r="E13" s="516"/>
      <c r="F13" s="516"/>
      <c r="G13" s="516"/>
      <c r="H13" s="839"/>
      <c r="I13" s="698"/>
      <c r="J13" s="698"/>
      <c r="K13" s="698"/>
      <c r="L13" s="698"/>
      <c r="M13" s="698"/>
      <c r="N13" s="698"/>
      <c r="O13" s="328"/>
      <c r="P13" s="328"/>
    </row>
    <row r="14" spans="1:16" ht="13.8" x14ac:dyDescent="0.25">
      <c r="A14" s="371"/>
      <c r="B14" s="516"/>
      <c r="C14" s="516"/>
      <c r="D14" s="516"/>
      <c r="E14" s="516"/>
      <c r="F14" s="516"/>
      <c r="G14" s="516"/>
      <c r="H14" s="839"/>
      <c r="I14" s="698"/>
      <c r="J14" s="698"/>
      <c r="K14" s="698"/>
      <c r="L14" s="698"/>
      <c r="M14" s="698"/>
      <c r="N14" s="698"/>
      <c r="O14" s="328"/>
      <c r="P14" s="328"/>
    </row>
    <row r="15" spans="1:16" ht="13.8" x14ac:dyDescent="0.25">
      <c r="A15" s="371"/>
      <c r="B15" s="516"/>
      <c r="C15" s="516"/>
      <c r="D15" s="516"/>
      <c r="E15" s="516"/>
      <c r="F15" s="516"/>
      <c r="G15" s="516"/>
      <c r="H15" s="839"/>
      <c r="I15" s="698"/>
      <c r="J15" s="698"/>
      <c r="K15" s="698"/>
      <c r="L15" s="698"/>
      <c r="M15" s="698"/>
      <c r="N15" s="698"/>
      <c r="O15" s="328"/>
      <c r="P15" s="328"/>
    </row>
    <row r="16" spans="1:16" ht="13.8" x14ac:dyDescent="0.25">
      <c r="A16" s="371"/>
      <c r="B16" s="516"/>
      <c r="C16" s="516"/>
      <c r="D16" s="516"/>
      <c r="E16" s="516"/>
      <c r="F16" s="516"/>
      <c r="G16" s="516"/>
      <c r="H16" s="839"/>
      <c r="I16" s="698"/>
      <c r="J16" s="698"/>
      <c r="K16" s="698"/>
      <c r="L16" s="698"/>
      <c r="M16" s="698"/>
      <c r="N16" s="698"/>
      <c r="O16" s="328"/>
      <c r="P16" s="328"/>
    </row>
    <row r="17" spans="1:16" ht="13.8" x14ac:dyDescent="0.25">
      <c r="A17" s="394"/>
      <c r="B17" s="516"/>
      <c r="C17" s="516"/>
      <c r="D17" s="516"/>
      <c r="E17" s="516"/>
      <c r="F17" s="516"/>
      <c r="G17" s="516"/>
      <c r="H17" s="839"/>
      <c r="I17" s="698"/>
      <c r="J17" s="698"/>
      <c r="K17" s="698"/>
      <c r="L17" s="698"/>
      <c r="M17" s="698"/>
      <c r="N17" s="698"/>
      <c r="O17" s="328"/>
      <c r="P17" s="328"/>
    </row>
    <row r="18" spans="1:16" ht="13.8" x14ac:dyDescent="0.25">
      <c r="A18" s="516"/>
      <c r="B18" s="516"/>
      <c r="C18" s="516"/>
      <c r="D18" s="516"/>
      <c r="E18" s="516"/>
      <c r="F18" s="516"/>
      <c r="G18" s="516"/>
      <c r="H18" s="839"/>
      <c r="I18" s="698"/>
      <c r="J18" s="698"/>
      <c r="K18" s="698"/>
      <c r="L18" s="698"/>
      <c r="M18" s="698"/>
      <c r="N18" s="698"/>
      <c r="O18" s="328"/>
      <c r="P18" s="328"/>
    </row>
    <row r="19" spans="1:16" ht="13.8" x14ac:dyDescent="0.25">
      <c r="A19" s="516"/>
      <c r="B19" s="516"/>
      <c r="C19" s="516"/>
      <c r="D19" s="516"/>
      <c r="E19" s="516"/>
      <c r="F19" s="516"/>
      <c r="G19" s="516"/>
      <c r="H19" s="839"/>
      <c r="I19" s="698"/>
      <c r="J19" s="698"/>
      <c r="K19" s="698"/>
      <c r="L19" s="698"/>
      <c r="M19" s="698"/>
      <c r="N19" s="698"/>
      <c r="O19" s="328"/>
      <c r="P19" s="328"/>
    </row>
    <row r="20" spans="1:16" ht="13.8" x14ac:dyDescent="0.25">
      <c r="A20" s="516"/>
      <c r="B20" s="328"/>
      <c r="C20" s="328"/>
      <c r="D20" s="328"/>
      <c r="E20" s="328"/>
      <c r="F20" s="328"/>
      <c r="G20" s="328"/>
      <c r="H20" s="328"/>
      <c r="I20" s="328"/>
      <c r="J20" s="328"/>
      <c r="K20" s="328"/>
      <c r="L20" s="328"/>
      <c r="M20" s="328"/>
      <c r="N20" s="328"/>
      <c r="O20" s="328"/>
      <c r="P20" s="328"/>
    </row>
    <row r="21" spans="1:16" ht="13.8" x14ac:dyDescent="0.25">
      <c r="A21" s="391"/>
      <c r="B21" s="328"/>
      <c r="C21" s="328"/>
      <c r="D21" s="328"/>
      <c r="E21" s="328"/>
      <c r="F21" s="328"/>
      <c r="G21" s="328"/>
      <c r="H21" s="328"/>
      <c r="I21" s="328"/>
      <c r="J21" s="328"/>
      <c r="K21" s="328"/>
      <c r="L21" s="328"/>
      <c r="M21" s="328"/>
      <c r="N21" s="328"/>
      <c r="O21" s="328"/>
      <c r="P21" s="328"/>
    </row>
    <row r="22" spans="1:16" ht="13.8" x14ac:dyDescent="0.25">
      <c r="A22" s="392"/>
      <c r="B22" s="328"/>
      <c r="C22" s="328"/>
      <c r="D22" s="328"/>
      <c r="E22" s="328"/>
      <c r="F22" s="328"/>
      <c r="G22" s="328"/>
      <c r="H22" s="328"/>
      <c r="I22" s="328"/>
      <c r="J22" s="328"/>
      <c r="K22" s="328"/>
      <c r="L22" s="328"/>
      <c r="M22" s="328"/>
      <c r="N22" s="328"/>
      <c r="O22" s="328"/>
      <c r="P22" s="328"/>
    </row>
    <row r="23" spans="1:16" ht="13.8" x14ac:dyDescent="0.25">
      <c r="A23" s="391"/>
      <c r="B23" s="501"/>
      <c r="C23" s="501"/>
      <c r="D23" s="328"/>
      <c r="E23" s="328"/>
      <c r="F23" s="328"/>
      <c r="G23" s="328"/>
      <c r="H23" s="328"/>
      <c r="I23" s="328"/>
      <c r="J23" s="328"/>
      <c r="K23" s="328"/>
      <c r="L23" s="328"/>
      <c r="M23" s="328"/>
      <c r="N23" s="328"/>
      <c r="O23" s="328"/>
      <c r="P23" s="328"/>
    </row>
    <row r="24" spans="1:16" ht="13.8" x14ac:dyDescent="0.25">
      <c r="A24" s="501"/>
      <c r="B24" s="502"/>
      <c r="C24" s="502"/>
      <c r="D24" s="328"/>
      <c r="E24" s="328"/>
      <c r="F24" s="328"/>
      <c r="G24" s="328"/>
      <c r="H24" s="328"/>
      <c r="I24" s="328"/>
      <c r="J24" s="328"/>
      <c r="K24" s="328"/>
      <c r="L24" s="328"/>
      <c r="M24" s="328"/>
      <c r="N24" s="328"/>
      <c r="O24" s="328"/>
      <c r="P24" s="328"/>
    </row>
    <row r="25" spans="1:16" ht="13.8" x14ac:dyDescent="0.25">
      <c r="A25" s="502"/>
      <c r="B25" s="516"/>
      <c r="C25" s="840"/>
      <c r="D25" s="698"/>
      <c r="E25" s="698"/>
      <c r="F25" s="328"/>
      <c r="G25" s="328"/>
      <c r="H25" s="328"/>
      <c r="I25" s="328"/>
      <c r="J25" s="328"/>
      <c r="K25" s="328"/>
      <c r="L25" s="328"/>
      <c r="M25" s="328"/>
      <c r="N25" s="328"/>
      <c r="O25" s="328"/>
      <c r="P25" s="328"/>
    </row>
    <row r="26" spans="1:16" ht="13.8" x14ac:dyDescent="0.25">
      <c r="A26" s="516"/>
      <c r="B26" s="516"/>
      <c r="C26" s="840"/>
      <c r="D26" s="841"/>
      <c r="E26" s="841"/>
      <c r="F26" s="328"/>
      <c r="G26" s="328"/>
      <c r="H26" s="328"/>
      <c r="I26" s="328"/>
      <c r="J26" s="328"/>
      <c r="K26" s="328"/>
      <c r="L26" s="328"/>
      <c r="M26" s="328"/>
      <c r="N26" s="328"/>
      <c r="O26" s="328"/>
      <c r="P26" s="328"/>
    </row>
    <row r="27" spans="1:16" ht="13.8" x14ac:dyDescent="0.25">
      <c r="A27" s="516"/>
      <c r="B27" s="516"/>
      <c r="C27" s="840"/>
      <c r="D27" s="841"/>
      <c r="E27" s="841"/>
      <c r="F27" s="328"/>
      <c r="G27" s="516"/>
      <c r="H27" s="328"/>
      <c r="I27" s="328"/>
      <c r="J27" s="328"/>
      <c r="K27" s="328"/>
      <c r="L27" s="328"/>
      <c r="M27" s="328"/>
      <c r="N27" s="328"/>
      <c r="O27" s="328"/>
      <c r="P27" s="328"/>
    </row>
    <row r="28" spans="1:16" ht="13.8" x14ac:dyDescent="0.25">
      <c r="A28" s="516"/>
      <c r="B28" s="371"/>
      <c r="C28" s="840"/>
      <c r="D28" s="698"/>
      <c r="E28" s="698"/>
      <c r="F28" s="328"/>
      <c r="G28" s="328"/>
      <c r="H28" s="328"/>
      <c r="I28" s="328"/>
      <c r="J28" s="328"/>
      <c r="K28" s="328"/>
      <c r="L28" s="328"/>
      <c r="M28" s="328"/>
      <c r="N28" s="328"/>
      <c r="O28" s="328"/>
      <c r="P28" s="328"/>
    </row>
    <row r="29" spans="1:16" ht="13.8" x14ac:dyDescent="0.25">
      <c r="A29" s="516"/>
      <c r="B29" s="371"/>
      <c r="C29" s="840"/>
      <c r="D29" s="698"/>
      <c r="E29" s="698"/>
      <c r="F29" s="328"/>
      <c r="G29" s="328"/>
      <c r="H29" s="328"/>
      <c r="I29" s="328"/>
      <c r="J29" s="328"/>
      <c r="K29" s="328"/>
      <c r="L29" s="328"/>
      <c r="M29" s="328"/>
      <c r="N29" s="328"/>
      <c r="O29" s="328"/>
      <c r="P29" s="328"/>
    </row>
    <row r="30" spans="1:16" ht="13.8" x14ac:dyDescent="0.25">
      <c r="A30" s="516"/>
      <c r="B30" s="371"/>
      <c r="C30" s="840"/>
      <c r="D30" s="698"/>
      <c r="E30" s="698"/>
      <c r="F30" s="328"/>
      <c r="G30" s="328"/>
      <c r="H30" s="328"/>
      <c r="I30" s="328"/>
      <c r="J30" s="328"/>
      <c r="K30" s="328"/>
      <c r="L30" s="328"/>
      <c r="M30" s="328"/>
      <c r="N30" s="328"/>
      <c r="O30" s="328"/>
      <c r="P30" s="328"/>
    </row>
    <row r="31" spans="1:16" ht="13.8" x14ac:dyDescent="0.25">
      <c r="A31" s="516"/>
      <c r="B31" s="502"/>
      <c r="C31" s="502"/>
      <c r="D31" s="328"/>
      <c r="E31" s="328"/>
      <c r="F31" s="328"/>
      <c r="G31" s="328"/>
      <c r="H31" s="328"/>
      <c r="I31" s="328"/>
      <c r="J31" s="328"/>
      <c r="K31" s="328"/>
      <c r="L31" s="328"/>
      <c r="M31" s="328"/>
      <c r="N31" s="328"/>
      <c r="O31" s="328"/>
      <c r="P31" s="328"/>
    </row>
    <row r="32" spans="1:16" ht="13.8" x14ac:dyDescent="0.25">
      <c r="A32" s="502"/>
      <c r="B32" s="516"/>
      <c r="C32" s="840"/>
      <c r="D32" s="698"/>
      <c r="E32" s="698"/>
      <c r="F32" s="328"/>
      <c r="G32" s="328"/>
      <c r="H32" s="328"/>
      <c r="I32" s="328"/>
      <c r="J32" s="328"/>
      <c r="K32" s="328"/>
      <c r="L32" s="328"/>
      <c r="M32" s="328"/>
      <c r="N32" s="328"/>
      <c r="O32" s="328"/>
      <c r="P32" s="328"/>
    </row>
    <row r="33" spans="1:16" ht="13.8" x14ac:dyDescent="0.25">
      <c r="A33" s="516"/>
      <c r="B33" s="516"/>
      <c r="C33" s="840"/>
      <c r="D33" s="698"/>
      <c r="E33" s="698"/>
      <c r="F33" s="328"/>
      <c r="G33" s="328"/>
      <c r="H33" s="328"/>
      <c r="I33" s="328"/>
      <c r="J33" s="328"/>
      <c r="K33" s="328"/>
      <c r="L33" s="328"/>
      <c r="M33" s="328"/>
      <c r="N33" s="328"/>
      <c r="O33" s="328"/>
      <c r="P33" s="328"/>
    </row>
    <row r="34" spans="1:16" ht="13.8" x14ac:dyDescent="0.25">
      <c r="A34" s="516"/>
      <c r="B34" s="516"/>
      <c r="C34" s="840"/>
      <c r="D34" s="698"/>
      <c r="E34" s="698"/>
      <c r="F34" s="516"/>
      <c r="G34" s="328"/>
      <c r="H34" s="328"/>
      <c r="I34" s="328"/>
      <c r="J34" s="328"/>
      <c r="K34" s="328"/>
      <c r="L34" s="328"/>
      <c r="M34" s="328"/>
      <c r="N34" s="328"/>
      <c r="O34" s="328"/>
      <c r="P34" s="328"/>
    </row>
    <row r="35" spans="1:16" ht="13.8" x14ac:dyDescent="0.25">
      <c r="A35" s="516"/>
      <c r="B35" s="371"/>
      <c r="C35" s="840"/>
      <c r="D35" s="698"/>
      <c r="E35" s="698"/>
      <c r="F35" s="328"/>
      <c r="G35" s="328"/>
      <c r="H35" s="328"/>
      <c r="I35" s="328"/>
      <c r="J35" s="328"/>
      <c r="K35" s="328"/>
      <c r="L35" s="328"/>
      <c r="M35" s="328"/>
      <c r="N35" s="328"/>
      <c r="O35" s="328"/>
      <c r="P35" s="328"/>
    </row>
    <row r="36" spans="1:16" ht="13.8" x14ac:dyDescent="0.25">
      <c r="A36" s="516"/>
      <c r="B36" s="371"/>
      <c r="C36" s="840"/>
      <c r="D36" s="698"/>
      <c r="E36" s="698"/>
      <c r="F36" s="328"/>
      <c r="G36" s="328"/>
      <c r="H36" s="328"/>
      <c r="I36" s="328"/>
      <c r="J36" s="328"/>
      <c r="K36" s="328"/>
      <c r="L36" s="328"/>
      <c r="M36" s="328"/>
      <c r="N36" s="328"/>
      <c r="O36" s="328"/>
      <c r="P36" s="328"/>
    </row>
    <row r="37" spans="1:16" ht="13.8" x14ac:dyDescent="0.25">
      <c r="A37" s="516"/>
      <c r="B37" s="371"/>
      <c r="C37" s="840"/>
      <c r="D37" s="698"/>
      <c r="E37" s="698"/>
      <c r="F37" s="328"/>
      <c r="G37" s="328"/>
      <c r="H37" s="328"/>
      <c r="I37" s="328"/>
      <c r="J37" s="328"/>
      <c r="K37" s="328"/>
      <c r="L37" s="328"/>
      <c r="M37" s="328"/>
      <c r="N37" s="328"/>
      <c r="O37" s="328"/>
      <c r="P37" s="328"/>
    </row>
    <row r="38" spans="1:16" ht="13.8" x14ac:dyDescent="0.25">
      <c r="A38" s="516"/>
      <c r="B38" s="328"/>
      <c r="C38" s="328"/>
      <c r="D38" s="328"/>
      <c r="E38" s="328"/>
      <c r="F38" s="328"/>
      <c r="G38" s="328"/>
      <c r="H38" s="328"/>
      <c r="I38" s="328"/>
      <c r="J38" s="328"/>
      <c r="K38" s="328"/>
      <c r="L38" s="328"/>
      <c r="M38" s="328"/>
      <c r="N38" s="328"/>
      <c r="O38" s="328"/>
      <c r="P38" s="328"/>
    </row>
    <row r="39" spans="1:16" ht="13.8" x14ac:dyDescent="0.25">
      <c r="A39" s="393"/>
      <c r="B39" s="520"/>
      <c r="C39" s="520"/>
      <c r="D39" s="520"/>
      <c r="E39" s="520"/>
      <c r="F39" s="520"/>
      <c r="G39" s="520"/>
      <c r="H39" s="839"/>
      <c r="I39" s="698"/>
      <c r="J39" s="698"/>
      <c r="K39" s="698"/>
      <c r="L39" s="698"/>
      <c r="M39" s="698"/>
      <c r="N39" s="698"/>
      <c r="O39" s="328"/>
      <c r="P39" s="328"/>
    </row>
    <row r="40" spans="1:16" ht="13.8" x14ac:dyDescent="0.25">
      <c r="A40" s="520"/>
      <c r="B40" s="516"/>
      <c r="C40" s="516"/>
      <c r="D40" s="516"/>
      <c r="E40" s="516"/>
      <c r="F40" s="516"/>
      <c r="G40" s="516"/>
      <c r="H40" s="839"/>
      <c r="I40" s="698"/>
      <c r="J40" s="698"/>
      <c r="K40" s="698"/>
      <c r="L40" s="698"/>
      <c r="M40" s="698"/>
      <c r="N40" s="698"/>
      <c r="O40" s="328"/>
      <c r="P40" s="328"/>
    </row>
    <row r="41" spans="1:16" ht="13.8" x14ac:dyDescent="0.25">
      <c r="A41" s="394"/>
      <c r="B41" s="516"/>
      <c r="C41" s="516"/>
      <c r="D41" s="516"/>
      <c r="E41" s="516"/>
      <c r="F41" s="516"/>
      <c r="G41" s="516"/>
      <c r="H41" s="839"/>
      <c r="I41" s="698"/>
      <c r="J41" s="698"/>
      <c r="K41" s="698"/>
      <c r="L41" s="698"/>
      <c r="M41" s="698"/>
      <c r="N41" s="698"/>
      <c r="O41" s="328"/>
      <c r="P41" s="328"/>
    </row>
    <row r="42" spans="1:16" ht="13.8" x14ac:dyDescent="0.25">
      <c r="A42" s="371"/>
      <c r="B42" s="516"/>
      <c r="C42" s="516"/>
      <c r="D42" s="516"/>
      <c r="E42" s="516"/>
      <c r="F42" s="516"/>
      <c r="G42" s="516"/>
      <c r="H42" s="839"/>
      <c r="I42" s="698"/>
      <c r="J42" s="698"/>
      <c r="K42" s="698"/>
      <c r="L42" s="698"/>
      <c r="M42" s="698"/>
      <c r="N42" s="698"/>
      <c r="O42" s="328"/>
      <c r="P42" s="328"/>
    </row>
    <row r="43" spans="1:16" ht="13.8" x14ac:dyDescent="0.25">
      <c r="A43" s="371"/>
      <c r="B43" s="516"/>
      <c r="C43" s="516"/>
      <c r="D43" s="516"/>
      <c r="E43" s="516"/>
      <c r="F43" s="516"/>
      <c r="G43" s="516"/>
      <c r="H43" s="839"/>
      <c r="I43" s="698"/>
      <c r="J43" s="698"/>
      <c r="K43" s="698"/>
      <c r="L43" s="698"/>
      <c r="M43" s="698"/>
      <c r="N43" s="698"/>
      <c r="O43" s="328"/>
      <c r="P43" s="328"/>
    </row>
    <row r="44" spans="1:16" ht="13.8" x14ac:dyDescent="0.25">
      <c r="A44" s="371"/>
      <c r="B44" s="516"/>
      <c r="C44" s="516"/>
      <c r="D44" s="516"/>
      <c r="E44" s="516"/>
      <c r="F44" s="516"/>
      <c r="G44" s="516"/>
      <c r="H44" s="839"/>
      <c r="I44" s="698"/>
      <c r="J44" s="698"/>
      <c r="K44" s="698"/>
      <c r="L44" s="698"/>
      <c r="M44" s="698"/>
      <c r="N44" s="698"/>
      <c r="O44" s="328"/>
      <c r="P44" s="328"/>
    </row>
    <row r="45" spans="1:16" ht="13.8" x14ac:dyDescent="0.25">
      <c r="A45" s="371"/>
      <c r="B45" s="516"/>
      <c r="C45" s="516"/>
      <c r="D45" s="516"/>
      <c r="E45" s="516"/>
      <c r="F45" s="516"/>
      <c r="G45" s="516"/>
      <c r="H45" s="839"/>
      <c r="I45" s="698"/>
      <c r="J45" s="698"/>
      <c r="K45" s="698"/>
      <c r="L45" s="698"/>
      <c r="M45" s="698"/>
      <c r="N45" s="698"/>
      <c r="O45" s="328"/>
      <c r="P45" s="328"/>
    </row>
    <row r="46" spans="1:16" ht="13.8" x14ac:dyDescent="0.25">
      <c r="A46" s="394"/>
      <c r="B46" s="516"/>
      <c r="C46" s="516"/>
      <c r="D46" s="516"/>
      <c r="E46" s="516"/>
      <c r="F46" s="516"/>
      <c r="G46" s="516"/>
      <c r="H46" s="839"/>
      <c r="I46" s="698"/>
      <c r="J46" s="698"/>
      <c r="K46" s="698"/>
      <c r="L46" s="698"/>
      <c r="M46" s="698"/>
      <c r="N46" s="698"/>
      <c r="O46" s="328"/>
      <c r="P46" s="328"/>
    </row>
    <row r="47" spans="1:16" ht="13.8" x14ac:dyDescent="0.25">
      <c r="A47" s="516"/>
      <c r="B47" s="516"/>
      <c r="C47" s="516"/>
      <c r="D47" s="516"/>
      <c r="E47" s="516"/>
      <c r="F47" s="516"/>
      <c r="G47" s="516"/>
      <c r="H47" s="839"/>
      <c r="I47" s="698"/>
      <c r="J47" s="698"/>
      <c r="K47" s="698"/>
      <c r="L47" s="698"/>
      <c r="M47" s="698"/>
      <c r="N47" s="698"/>
      <c r="O47" s="328"/>
      <c r="P47" s="328"/>
    </row>
    <row r="48" spans="1:16" ht="13.8" x14ac:dyDescent="0.25">
      <c r="A48" s="516"/>
      <c r="B48" s="516"/>
      <c r="C48" s="516"/>
      <c r="D48" s="516"/>
      <c r="E48" s="516"/>
      <c r="F48" s="516"/>
      <c r="G48" s="516"/>
      <c r="H48" s="839"/>
      <c r="I48" s="698"/>
      <c r="J48" s="698"/>
      <c r="K48" s="698"/>
      <c r="L48" s="698"/>
      <c r="M48" s="698"/>
      <c r="N48" s="698"/>
      <c r="O48" s="328"/>
      <c r="P48" s="328"/>
    </row>
    <row r="49" spans="1:16" ht="13.8" x14ac:dyDescent="0.25">
      <c r="A49" s="516"/>
      <c r="B49" s="328"/>
      <c r="C49" s="328"/>
      <c r="D49" s="328"/>
      <c r="E49" s="328"/>
      <c r="F49" s="328"/>
      <c r="G49" s="328"/>
      <c r="H49" s="328"/>
      <c r="I49" s="328"/>
      <c r="J49" s="328"/>
      <c r="K49" s="328"/>
      <c r="L49" s="328"/>
      <c r="M49" s="328"/>
      <c r="N49" s="328"/>
      <c r="O49" s="328"/>
      <c r="P49" s="328"/>
    </row>
    <row r="50" spans="1:16" x14ac:dyDescent="0.25">
      <c r="A50" s="328"/>
      <c r="B50" s="328"/>
      <c r="C50" s="328"/>
      <c r="D50" s="328"/>
      <c r="E50" s="328"/>
      <c r="F50" s="328"/>
      <c r="G50" s="328"/>
      <c r="H50" s="328"/>
      <c r="I50" s="328"/>
      <c r="J50" s="328"/>
      <c r="K50" s="328"/>
      <c r="L50" s="328"/>
      <c r="M50" s="328"/>
      <c r="N50" s="328"/>
      <c r="O50" s="328"/>
      <c r="P50" s="328"/>
    </row>
    <row r="51" spans="1:16" ht="13.8" x14ac:dyDescent="0.25">
      <c r="A51" s="391"/>
      <c r="B51" s="328"/>
      <c r="C51" s="328"/>
      <c r="D51" s="328"/>
      <c r="E51" s="328"/>
      <c r="F51" s="328"/>
      <c r="G51" s="328"/>
      <c r="H51" s="328"/>
      <c r="I51" s="328"/>
      <c r="J51" s="328"/>
      <c r="K51" s="328"/>
      <c r="L51" s="328"/>
      <c r="M51" s="328"/>
      <c r="N51" s="328"/>
      <c r="O51" s="328"/>
      <c r="P51" s="328"/>
    </row>
    <row r="52" spans="1:16" ht="13.8" x14ac:dyDescent="0.25">
      <c r="A52" s="391"/>
      <c r="B52" s="328"/>
      <c r="C52" s="328"/>
      <c r="D52" s="328"/>
      <c r="E52" s="328"/>
      <c r="F52" s="328"/>
      <c r="G52" s="328"/>
      <c r="H52" s="328"/>
      <c r="I52" s="328"/>
      <c r="J52" s="328"/>
      <c r="K52" s="328"/>
      <c r="L52" s="328"/>
      <c r="M52" s="328"/>
      <c r="N52" s="328"/>
      <c r="O52" s="328"/>
      <c r="P52" s="328"/>
    </row>
    <row r="53" spans="1:16" ht="13.8" x14ac:dyDescent="0.25">
      <c r="A53" s="392"/>
      <c r="B53" s="328"/>
      <c r="C53" s="328"/>
      <c r="D53" s="328"/>
      <c r="E53" s="328"/>
      <c r="F53" s="328"/>
      <c r="G53" s="328"/>
      <c r="H53" s="328"/>
      <c r="I53" s="328"/>
      <c r="J53" s="328"/>
      <c r="K53" s="328"/>
      <c r="L53" s="328"/>
      <c r="M53" s="328"/>
      <c r="N53" s="328"/>
      <c r="O53" s="328"/>
      <c r="P53" s="328"/>
    </row>
    <row r="54" spans="1:16" ht="13.8" x14ac:dyDescent="0.25">
      <c r="A54" s="391"/>
      <c r="B54" s="328"/>
      <c r="C54" s="328"/>
      <c r="D54" s="328"/>
      <c r="E54" s="328"/>
      <c r="F54" s="328"/>
      <c r="G54" s="328"/>
      <c r="H54" s="328"/>
      <c r="I54" s="328"/>
      <c r="J54" s="328"/>
      <c r="K54" s="328"/>
      <c r="L54" s="328"/>
      <c r="M54" s="328"/>
      <c r="N54" s="328"/>
      <c r="O54" s="328"/>
      <c r="P54" s="328"/>
    </row>
    <row r="55" spans="1:16" ht="13.8" x14ac:dyDescent="0.25">
      <c r="A55" s="392"/>
      <c r="B55" s="328"/>
      <c r="C55" s="328"/>
      <c r="D55" s="328"/>
      <c r="E55" s="328"/>
      <c r="F55" s="328"/>
      <c r="G55" s="328"/>
      <c r="H55" s="328"/>
      <c r="I55" s="328"/>
      <c r="J55" s="328"/>
      <c r="K55" s="328"/>
      <c r="L55" s="328"/>
      <c r="M55" s="328"/>
      <c r="N55" s="328"/>
      <c r="O55" s="328"/>
      <c r="P55" s="328"/>
    </row>
    <row r="56" spans="1:16" ht="13.8" x14ac:dyDescent="0.25">
      <c r="A56" s="391"/>
      <c r="B56" s="501"/>
      <c r="C56" s="520"/>
      <c r="D56" s="501"/>
      <c r="E56" s="515"/>
      <c r="F56" s="515"/>
      <c r="G56" s="515"/>
      <c r="H56" s="515"/>
      <c r="I56" s="515"/>
      <c r="J56" s="515"/>
      <c r="K56" s="515"/>
      <c r="L56" s="515"/>
      <c r="M56" s="515"/>
      <c r="N56" s="515"/>
      <c r="O56" s="328"/>
      <c r="P56" s="328"/>
    </row>
    <row r="57" spans="1:16" ht="13.8" x14ac:dyDescent="0.25">
      <c r="A57" s="501"/>
      <c r="B57" s="516"/>
      <c r="C57" s="516"/>
      <c r="D57" s="516"/>
      <c r="E57" s="515"/>
      <c r="F57" s="515"/>
      <c r="G57" s="515"/>
      <c r="H57" s="515"/>
      <c r="I57" s="515"/>
      <c r="J57" s="515"/>
      <c r="K57" s="515"/>
      <c r="L57" s="515"/>
      <c r="M57" s="515"/>
      <c r="N57" s="515"/>
      <c r="O57" s="328"/>
      <c r="P57" s="328"/>
    </row>
    <row r="58" spans="1:16" ht="33" customHeight="1" x14ac:dyDescent="0.25">
      <c r="A58" s="516"/>
      <c r="B58" s="516"/>
      <c r="C58" s="516"/>
      <c r="D58" s="516"/>
      <c r="E58" s="515"/>
      <c r="F58" s="515"/>
      <c r="G58" s="515"/>
      <c r="H58" s="515"/>
      <c r="I58" s="515"/>
      <c r="J58" s="515"/>
      <c r="K58" s="515"/>
      <c r="L58" s="515"/>
      <c r="M58" s="515"/>
      <c r="N58" s="515"/>
      <c r="O58" s="328"/>
      <c r="P58" s="328"/>
    </row>
    <row r="59" spans="1:16" ht="13.8" x14ac:dyDescent="0.25">
      <c r="A59" s="516"/>
      <c r="B59" s="371"/>
      <c r="C59" s="516"/>
      <c r="D59" s="516"/>
      <c r="E59" s="515"/>
      <c r="F59" s="515"/>
      <c r="G59" s="515"/>
      <c r="H59" s="515"/>
      <c r="I59" s="515"/>
      <c r="J59" s="515"/>
      <c r="K59" s="515"/>
      <c r="L59" s="515"/>
      <c r="M59" s="515"/>
      <c r="N59" s="515"/>
      <c r="O59" s="328"/>
      <c r="P59" s="328"/>
    </row>
    <row r="60" spans="1:16" ht="13.8" x14ac:dyDescent="0.25">
      <c r="A60" s="516"/>
      <c r="B60" s="371"/>
      <c r="C60" s="516"/>
      <c r="D60" s="516"/>
      <c r="E60" s="515"/>
      <c r="F60" s="515"/>
      <c r="G60" s="515"/>
      <c r="H60" s="515"/>
      <c r="I60" s="515"/>
      <c r="J60" s="515"/>
      <c r="K60" s="515"/>
      <c r="L60" s="515"/>
      <c r="M60" s="515"/>
      <c r="N60" s="515"/>
      <c r="O60" s="328"/>
      <c r="P60" s="328"/>
    </row>
    <row r="61" spans="1:16" ht="13.8" x14ac:dyDescent="0.25">
      <c r="A61" s="516"/>
      <c r="B61" s="371"/>
      <c r="C61" s="516"/>
      <c r="D61" s="516"/>
      <c r="E61" s="515"/>
      <c r="F61" s="515"/>
      <c r="G61" s="515"/>
      <c r="H61" s="515"/>
      <c r="I61" s="515"/>
      <c r="J61" s="515"/>
      <c r="K61" s="515"/>
      <c r="L61" s="515"/>
      <c r="M61" s="515"/>
      <c r="N61" s="515"/>
      <c r="O61" s="328"/>
      <c r="P61" s="328"/>
    </row>
    <row r="62" spans="1:16" ht="13.8" x14ac:dyDescent="0.25">
      <c r="A62" s="516"/>
      <c r="B62" s="371"/>
      <c r="C62" s="516"/>
      <c r="D62" s="516"/>
      <c r="E62" s="515"/>
      <c r="F62" s="515"/>
      <c r="G62" s="515"/>
      <c r="H62" s="515"/>
      <c r="I62" s="515"/>
      <c r="J62" s="515"/>
      <c r="K62" s="515"/>
      <c r="L62" s="515"/>
      <c r="M62" s="515"/>
      <c r="N62" s="515"/>
      <c r="O62" s="328"/>
      <c r="P62" s="328"/>
    </row>
    <row r="63" spans="1:16" ht="13.8" x14ac:dyDescent="0.25">
      <c r="A63" s="516"/>
      <c r="B63" s="371"/>
      <c r="C63" s="516"/>
      <c r="D63" s="516"/>
      <c r="E63" s="515"/>
      <c r="F63" s="515"/>
      <c r="G63" s="515"/>
      <c r="H63" s="515"/>
      <c r="I63" s="515"/>
      <c r="J63" s="515"/>
      <c r="K63" s="515"/>
      <c r="L63" s="515"/>
      <c r="M63" s="515"/>
      <c r="N63" s="515"/>
      <c r="O63" s="328"/>
      <c r="P63" s="328"/>
    </row>
    <row r="64" spans="1:16" ht="13.8" x14ac:dyDescent="0.25">
      <c r="A64" s="516"/>
      <c r="B64" s="516"/>
      <c r="C64" s="516"/>
      <c r="D64" s="516"/>
      <c r="E64" s="515"/>
      <c r="F64" s="515"/>
      <c r="G64" s="515"/>
      <c r="H64" s="515"/>
      <c r="I64" s="515"/>
      <c r="J64" s="515"/>
      <c r="K64" s="515"/>
      <c r="L64" s="515"/>
      <c r="M64" s="515"/>
      <c r="N64" s="515"/>
      <c r="O64" s="328"/>
      <c r="P64" s="328"/>
    </row>
    <row r="65" spans="1:16" ht="13.8" x14ac:dyDescent="0.25">
      <c r="A65" s="516"/>
      <c r="B65" s="328"/>
      <c r="C65" s="328"/>
      <c r="D65" s="328"/>
      <c r="E65" s="328"/>
      <c r="F65" s="328"/>
      <c r="G65" s="328"/>
      <c r="H65" s="328"/>
      <c r="I65" s="328"/>
      <c r="J65" s="328"/>
      <c r="K65" s="328"/>
      <c r="L65" s="328"/>
      <c r="M65" s="328"/>
      <c r="N65" s="328"/>
      <c r="O65" s="328"/>
      <c r="P65" s="328"/>
    </row>
    <row r="66" spans="1:16" ht="13.8" x14ac:dyDescent="0.25">
      <c r="A66" s="393"/>
      <c r="B66" s="328"/>
      <c r="C66" s="328"/>
      <c r="D66" s="328"/>
      <c r="E66" s="328"/>
      <c r="F66" s="328"/>
      <c r="G66" s="328"/>
      <c r="H66" s="328"/>
      <c r="I66" s="328"/>
      <c r="J66" s="328"/>
      <c r="K66" s="328"/>
      <c r="L66" s="328"/>
      <c r="M66" s="328"/>
      <c r="N66" s="328"/>
      <c r="O66" s="328"/>
      <c r="P66" s="328"/>
    </row>
    <row r="67" spans="1:16" ht="13.8" x14ac:dyDescent="0.25">
      <c r="A67" s="392"/>
      <c r="B67" s="328"/>
      <c r="C67" s="328"/>
      <c r="D67" s="328"/>
      <c r="E67" s="328"/>
      <c r="F67" s="328"/>
      <c r="G67" s="328"/>
      <c r="H67" s="328"/>
      <c r="I67" s="328"/>
      <c r="J67" s="328"/>
      <c r="K67" s="328"/>
      <c r="L67" s="328"/>
      <c r="M67" s="328"/>
      <c r="N67" s="328"/>
      <c r="O67" s="328"/>
      <c r="P67" s="328"/>
    </row>
    <row r="68" spans="1:16" ht="13.8" x14ac:dyDescent="0.25">
      <c r="A68" s="391"/>
      <c r="B68" s="520"/>
      <c r="C68" s="520"/>
      <c r="D68" s="520"/>
      <c r="E68" s="520"/>
      <c r="F68" s="520"/>
      <c r="G68" s="520"/>
      <c r="H68" s="842"/>
      <c r="I68" s="843"/>
      <c r="J68" s="843"/>
      <c r="K68" s="843"/>
      <c r="L68" s="843"/>
      <c r="M68" s="843"/>
      <c r="N68" s="843"/>
      <c r="O68" s="328"/>
      <c r="P68" s="328"/>
    </row>
    <row r="69" spans="1:16" ht="13.8" x14ac:dyDescent="0.25">
      <c r="A69" s="520"/>
      <c r="B69" s="516"/>
      <c r="C69" s="516"/>
      <c r="D69" s="516"/>
      <c r="E69" s="516"/>
      <c r="F69" s="516"/>
      <c r="G69" s="516"/>
      <c r="H69" s="839"/>
      <c r="I69" s="698"/>
      <c r="J69" s="698"/>
      <c r="K69" s="698"/>
      <c r="L69" s="698"/>
      <c r="M69" s="698"/>
      <c r="N69" s="698"/>
      <c r="O69" s="328"/>
      <c r="P69" s="328"/>
    </row>
    <row r="70" spans="1:16" ht="13.8" x14ac:dyDescent="0.25">
      <c r="A70" s="516"/>
      <c r="B70" s="516"/>
      <c r="C70" s="516"/>
      <c r="D70" s="516"/>
      <c r="E70" s="516"/>
      <c r="F70" s="516"/>
      <c r="G70" s="516"/>
      <c r="H70" s="839"/>
      <c r="I70" s="698"/>
      <c r="J70" s="698"/>
      <c r="K70" s="698"/>
      <c r="L70" s="698"/>
      <c r="M70" s="698"/>
      <c r="N70" s="698"/>
      <c r="O70" s="328"/>
      <c r="P70" s="328"/>
    </row>
    <row r="71" spans="1:16" ht="13.8" x14ac:dyDescent="0.25">
      <c r="A71" s="516"/>
      <c r="B71" s="516"/>
      <c r="C71" s="516"/>
      <c r="D71" s="516"/>
      <c r="E71" s="516"/>
      <c r="F71" s="516"/>
      <c r="G71" s="516"/>
      <c r="H71" s="839"/>
      <c r="I71" s="698"/>
      <c r="J71" s="698"/>
      <c r="K71" s="698"/>
      <c r="L71" s="698"/>
      <c r="M71" s="698"/>
      <c r="N71" s="698"/>
      <c r="O71" s="328"/>
      <c r="P71" s="328"/>
    </row>
    <row r="72" spans="1:16" ht="13.8" x14ac:dyDescent="0.25">
      <c r="A72" s="516"/>
      <c r="B72" s="516"/>
      <c r="C72" s="516"/>
      <c r="D72" s="516"/>
      <c r="E72" s="516"/>
      <c r="F72" s="516"/>
      <c r="G72" s="516"/>
      <c r="H72" s="839"/>
      <c r="I72" s="698"/>
      <c r="J72" s="698"/>
      <c r="K72" s="698"/>
      <c r="L72" s="698"/>
      <c r="M72" s="698"/>
      <c r="N72" s="698"/>
      <c r="O72" s="328"/>
      <c r="P72" s="328"/>
    </row>
    <row r="73" spans="1:16" ht="13.8" x14ac:dyDescent="0.25">
      <c r="A73" s="516"/>
      <c r="B73" s="516"/>
      <c r="C73" s="516"/>
      <c r="D73" s="516"/>
      <c r="E73" s="516"/>
      <c r="F73" s="516"/>
      <c r="G73" s="516"/>
      <c r="H73" s="839"/>
      <c r="I73" s="698"/>
      <c r="J73" s="698"/>
      <c r="K73" s="698"/>
      <c r="L73" s="698"/>
      <c r="M73" s="698"/>
      <c r="N73" s="698"/>
      <c r="O73" s="328"/>
      <c r="P73" s="328"/>
    </row>
    <row r="74" spans="1:16" ht="13.8" x14ac:dyDescent="0.25">
      <c r="A74" s="516"/>
      <c r="B74" s="516"/>
      <c r="C74" s="516"/>
      <c r="D74" s="516"/>
      <c r="E74" s="516"/>
      <c r="F74" s="516"/>
      <c r="G74" s="516"/>
      <c r="H74" s="839"/>
      <c r="I74" s="698"/>
      <c r="J74" s="698"/>
      <c r="K74" s="698"/>
      <c r="L74" s="698"/>
      <c r="M74" s="698"/>
      <c r="N74" s="698"/>
      <c r="O74" s="328"/>
      <c r="P74" s="328"/>
    </row>
    <row r="75" spans="1:16" ht="13.8" x14ac:dyDescent="0.25">
      <c r="A75" s="516"/>
      <c r="B75" s="516"/>
      <c r="C75" s="516"/>
      <c r="D75" s="516"/>
      <c r="E75" s="516"/>
      <c r="F75" s="516"/>
      <c r="G75" s="516"/>
      <c r="H75" s="839"/>
      <c r="I75" s="698"/>
      <c r="J75" s="698"/>
      <c r="K75" s="698"/>
      <c r="L75" s="698"/>
      <c r="M75" s="698"/>
      <c r="N75" s="698"/>
      <c r="O75" s="328"/>
      <c r="P75" s="328"/>
    </row>
    <row r="76" spans="1:16" ht="13.8" x14ac:dyDescent="0.25">
      <c r="A76" s="516"/>
      <c r="B76" s="328"/>
      <c r="C76" s="328"/>
      <c r="D76" s="328"/>
      <c r="E76" s="328"/>
      <c r="F76" s="328"/>
      <c r="G76" s="328"/>
      <c r="H76" s="328"/>
      <c r="I76" s="328"/>
      <c r="J76" s="328"/>
      <c r="K76" s="328"/>
      <c r="L76" s="328"/>
      <c r="M76" s="328"/>
      <c r="N76" s="328"/>
      <c r="O76" s="328"/>
      <c r="P76" s="328"/>
    </row>
    <row r="77" spans="1:16" ht="13.8" x14ac:dyDescent="0.25">
      <c r="A77" s="391"/>
      <c r="B77" s="328"/>
      <c r="C77" s="328"/>
      <c r="D77" s="328"/>
      <c r="E77" s="328"/>
      <c r="F77" s="328"/>
      <c r="G77" s="328"/>
      <c r="H77" s="328"/>
      <c r="I77" s="328"/>
      <c r="J77" s="328"/>
      <c r="K77" s="328"/>
      <c r="L77" s="328"/>
      <c r="M77" s="328"/>
      <c r="N77" s="328"/>
      <c r="O77" s="328"/>
      <c r="P77" s="328"/>
    </row>
    <row r="78" spans="1:16" ht="13.8" x14ac:dyDescent="0.25">
      <c r="A78" s="391"/>
      <c r="B78" s="328"/>
      <c r="C78" s="328"/>
      <c r="D78" s="328"/>
      <c r="E78" s="328"/>
      <c r="F78" s="328"/>
      <c r="G78" s="328"/>
      <c r="H78" s="328"/>
      <c r="I78" s="328"/>
      <c r="J78" s="328"/>
      <c r="K78" s="328"/>
      <c r="L78" s="328"/>
      <c r="M78" s="328"/>
      <c r="N78" s="328"/>
      <c r="O78" s="328"/>
      <c r="P78" s="328"/>
    </row>
    <row r="79" spans="1:16" ht="13.8" x14ac:dyDescent="0.25">
      <c r="A79" s="392"/>
      <c r="B79" s="328"/>
      <c r="C79" s="328"/>
      <c r="D79" s="328"/>
      <c r="E79" s="328"/>
      <c r="F79" s="328"/>
      <c r="G79" s="328"/>
      <c r="H79" s="328"/>
      <c r="I79" s="328"/>
      <c r="J79" s="328"/>
      <c r="K79" s="328"/>
      <c r="L79" s="328"/>
      <c r="M79" s="328"/>
      <c r="N79" s="328"/>
      <c r="O79" s="328"/>
      <c r="P79" s="328"/>
    </row>
    <row r="80" spans="1:16" ht="13.8" x14ac:dyDescent="0.25">
      <c r="A80" s="391"/>
      <c r="B80" s="501"/>
      <c r="C80" s="520"/>
      <c r="D80" s="501"/>
      <c r="E80" s="515"/>
      <c r="F80" s="515"/>
      <c r="G80" s="515"/>
      <c r="H80" s="515"/>
      <c r="I80" s="515"/>
      <c r="J80" s="515"/>
      <c r="K80" s="515"/>
      <c r="L80" s="515"/>
      <c r="M80" s="515"/>
      <c r="N80" s="515"/>
      <c r="O80" s="328"/>
      <c r="P80" s="328"/>
    </row>
    <row r="81" spans="1:16" ht="15" customHeight="1" x14ac:dyDescent="0.25">
      <c r="A81" s="501"/>
      <c r="B81" s="516"/>
      <c r="C81" s="516"/>
      <c r="D81" s="516"/>
      <c r="E81" s="515"/>
      <c r="F81" s="515"/>
      <c r="G81" s="515"/>
      <c r="H81" s="515"/>
      <c r="I81" s="515"/>
      <c r="J81" s="515"/>
      <c r="K81" s="515"/>
      <c r="L81" s="515"/>
      <c r="M81" s="515"/>
      <c r="N81" s="515"/>
      <c r="O81" s="328"/>
      <c r="P81" s="328"/>
    </row>
    <row r="82" spans="1:16" ht="13.8" x14ac:dyDescent="0.25">
      <c r="A82" s="516"/>
      <c r="B82" s="516"/>
      <c r="C82" s="516"/>
      <c r="D82" s="516"/>
      <c r="E82" s="515"/>
      <c r="F82" s="515"/>
      <c r="G82" s="515"/>
      <c r="H82" s="515"/>
      <c r="I82" s="515"/>
      <c r="J82" s="515"/>
      <c r="K82" s="515"/>
      <c r="L82" s="515"/>
      <c r="M82" s="515"/>
      <c r="N82" s="515"/>
      <c r="O82" s="328"/>
      <c r="P82" s="328"/>
    </row>
    <row r="83" spans="1:16" ht="13.8" x14ac:dyDescent="0.25">
      <c r="A83" s="516"/>
      <c r="B83" s="516"/>
      <c r="C83" s="516"/>
      <c r="D83" s="516"/>
      <c r="E83" s="515"/>
      <c r="F83" s="515"/>
      <c r="G83" s="515"/>
      <c r="H83" s="515"/>
      <c r="I83" s="515"/>
      <c r="J83" s="515"/>
      <c r="K83" s="515"/>
      <c r="L83" s="515"/>
      <c r="M83" s="515"/>
      <c r="N83" s="515"/>
      <c r="O83" s="328"/>
      <c r="P83" s="328"/>
    </row>
    <row r="84" spans="1:16" ht="13.8" x14ac:dyDescent="0.25">
      <c r="A84" s="516"/>
      <c r="B84" s="328"/>
      <c r="C84" s="328"/>
      <c r="D84" s="328"/>
      <c r="E84" s="328"/>
      <c r="F84" s="328"/>
      <c r="G84" s="328"/>
      <c r="H84" s="328"/>
      <c r="I84" s="328"/>
      <c r="J84" s="328"/>
      <c r="K84" s="328"/>
      <c r="L84" s="328"/>
      <c r="M84" s="328"/>
      <c r="N84" s="328"/>
      <c r="O84" s="328"/>
      <c r="P84" s="328"/>
    </row>
    <row r="85" spans="1:16" ht="13.8" x14ac:dyDescent="0.25">
      <c r="A85" s="393"/>
      <c r="B85" s="328"/>
      <c r="C85" s="328"/>
      <c r="D85" s="328"/>
      <c r="E85" s="328"/>
      <c r="F85" s="328"/>
      <c r="G85" s="328"/>
      <c r="H85" s="328"/>
      <c r="I85" s="328"/>
      <c r="J85" s="328"/>
      <c r="K85" s="328"/>
      <c r="L85" s="328"/>
      <c r="M85" s="328"/>
      <c r="N85" s="328"/>
      <c r="O85" s="328"/>
      <c r="P85" s="328"/>
    </row>
    <row r="86" spans="1:16" ht="13.8" x14ac:dyDescent="0.25">
      <c r="A86" s="392"/>
      <c r="B86" s="328"/>
      <c r="C86" s="328"/>
      <c r="D86" s="328"/>
      <c r="E86" s="328"/>
      <c r="F86" s="328"/>
      <c r="G86" s="328"/>
      <c r="H86" s="328"/>
      <c r="I86" s="328"/>
      <c r="J86" s="328"/>
      <c r="K86" s="328"/>
      <c r="L86" s="328"/>
      <c r="M86" s="328"/>
      <c r="N86" s="328"/>
      <c r="O86" s="328"/>
      <c r="P86" s="328"/>
    </row>
    <row r="87" spans="1:16" ht="13.8" x14ac:dyDescent="0.25">
      <c r="A87" s="391"/>
      <c r="B87" s="520"/>
      <c r="C87" s="520"/>
      <c r="D87" s="520"/>
      <c r="E87" s="520"/>
      <c r="F87" s="520"/>
      <c r="G87" s="518"/>
      <c r="H87" s="519"/>
      <c r="I87" s="519"/>
      <c r="J87" s="519"/>
      <c r="K87" s="519"/>
      <c r="L87" s="519"/>
      <c r="M87" s="519"/>
      <c r="N87" s="519"/>
      <c r="O87" s="328"/>
      <c r="P87" s="328"/>
    </row>
    <row r="88" spans="1:16" ht="13.8" x14ac:dyDescent="0.25">
      <c r="A88" s="520"/>
      <c r="B88" s="516"/>
      <c r="C88" s="516"/>
      <c r="D88" s="516"/>
      <c r="E88" s="516"/>
      <c r="F88" s="516"/>
      <c r="G88" s="520"/>
      <c r="H88" s="515"/>
      <c r="I88" s="515"/>
      <c r="J88" s="515"/>
      <c r="K88" s="515"/>
      <c r="L88" s="515"/>
      <c r="M88" s="515"/>
      <c r="N88" s="515"/>
      <c r="O88" s="328"/>
      <c r="P88" s="328"/>
    </row>
    <row r="89" spans="1:16" ht="13.8" x14ac:dyDescent="0.25">
      <c r="A89" s="516"/>
      <c r="B89" s="516"/>
      <c r="C89" s="516"/>
      <c r="D89" s="516"/>
      <c r="E89" s="516"/>
      <c r="F89" s="516"/>
      <c r="G89" s="520"/>
      <c r="H89" s="515"/>
      <c r="I89" s="515"/>
      <c r="J89" s="515"/>
      <c r="K89" s="515"/>
      <c r="L89" s="515"/>
      <c r="M89" s="515"/>
      <c r="N89" s="515"/>
      <c r="O89" s="328"/>
      <c r="P89" s="328"/>
    </row>
    <row r="90" spans="1:16" ht="13.8" x14ac:dyDescent="0.25">
      <c r="A90" s="516"/>
      <c r="B90" s="516"/>
      <c r="C90" s="516"/>
      <c r="D90" s="516"/>
      <c r="E90" s="516"/>
      <c r="F90" s="516"/>
      <c r="G90" s="520"/>
      <c r="H90" s="515"/>
      <c r="I90" s="515"/>
      <c r="J90" s="515"/>
      <c r="K90" s="515"/>
      <c r="L90" s="515"/>
      <c r="M90" s="515"/>
      <c r="N90" s="515"/>
      <c r="O90" s="328"/>
      <c r="P90" s="328"/>
    </row>
    <row r="91" spans="1:16" ht="13.8" x14ac:dyDescent="0.25">
      <c r="A91" s="516"/>
      <c r="B91" s="328"/>
      <c r="C91" s="328"/>
      <c r="D91" s="328"/>
      <c r="E91" s="328"/>
      <c r="F91" s="328"/>
      <c r="G91" s="328"/>
      <c r="H91" s="328"/>
      <c r="I91" s="328"/>
      <c r="J91" s="328"/>
      <c r="K91" s="328"/>
      <c r="L91" s="328"/>
      <c r="M91" s="328"/>
      <c r="N91" s="328"/>
      <c r="O91" s="328"/>
      <c r="P91" s="328"/>
    </row>
    <row r="92" spans="1:16" ht="13.8" x14ac:dyDescent="0.25">
      <c r="A92" s="393"/>
      <c r="B92" s="328"/>
      <c r="C92" s="328"/>
      <c r="D92" s="328"/>
      <c r="E92" s="328"/>
      <c r="F92" s="328"/>
      <c r="G92" s="328"/>
      <c r="H92" s="328"/>
      <c r="I92" s="328"/>
      <c r="J92" s="328"/>
      <c r="K92" s="328"/>
      <c r="L92" s="328"/>
      <c r="M92" s="328"/>
      <c r="N92" s="328"/>
      <c r="O92" s="328"/>
      <c r="P92" s="328"/>
    </row>
    <row r="93" spans="1:16" x14ac:dyDescent="0.25">
      <c r="A93" s="328"/>
      <c r="B93" s="328"/>
      <c r="C93" s="328"/>
      <c r="D93" s="328"/>
      <c r="E93" s="328"/>
      <c r="F93" s="328"/>
      <c r="G93" s="328"/>
      <c r="H93" s="328"/>
      <c r="I93" s="328"/>
      <c r="J93" s="328"/>
      <c r="K93" s="328"/>
      <c r="L93" s="328"/>
      <c r="M93" s="328"/>
      <c r="N93" s="328"/>
      <c r="O93" s="328"/>
      <c r="P93" s="328"/>
    </row>
    <row r="94" spans="1:16" ht="13.8" x14ac:dyDescent="0.25">
      <c r="A94" s="391"/>
      <c r="B94" s="328"/>
      <c r="C94" s="328"/>
      <c r="D94" s="328"/>
      <c r="E94" s="328"/>
      <c r="F94" s="328"/>
      <c r="G94" s="328"/>
      <c r="H94" s="328"/>
      <c r="I94" s="328"/>
      <c r="J94" s="328"/>
      <c r="K94" s="328"/>
      <c r="L94" s="328"/>
      <c r="M94" s="328"/>
      <c r="N94" s="328"/>
      <c r="O94" s="328"/>
      <c r="P94" s="328"/>
    </row>
    <row r="95" spans="1:16" ht="13.8" x14ac:dyDescent="0.25">
      <c r="A95" s="391"/>
      <c r="B95" s="328"/>
      <c r="C95" s="328"/>
      <c r="D95" s="328"/>
      <c r="E95" s="328"/>
      <c r="F95" s="328"/>
      <c r="G95" s="328"/>
      <c r="H95" s="328"/>
      <c r="I95" s="328"/>
      <c r="J95" s="328"/>
      <c r="K95" s="328"/>
      <c r="L95" s="328"/>
      <c r="M95" s="328"/>
      <c r="N95" s="328"/>
      <c r="O95" s="328"/>
      <c r="P95" s="328"/>
    </row>
    <row r="96" spans="1:16" ht="13.8" x14ac:dyDescent="0.25">
      <c r="A96" s="391"/>
      <c r="B96" s="328"/>
      <c r="C96" s="328"/>
      <c r="D96" s="328"/>
      <c r="E96" s="328"/>
      <c r="F96" s="328"/>
      <c r="G96" s="328"/>
      <c r="H96" s="328"/>
      <c r="I96" s="328"/>
      <c r="J96" s="328"/>
      <c r="K96" s="328"/>
      <c r="L96" s="328"/>
      <c r="M96" s="328"/>
      <c r="N96" s="328"/>
      <c r="O96" s="328"/>
      <c r="P96" s="328"/>
    </row>
    <row r="97" spans="1:16" ht="13.8" x14ac:dyDescent="0.25">
      <c r="A97" s="392"/>
      <c r="B97" s="328"/>
      <c r="C97" s="328"/>
      <c r="D97" s="328"/>
      <c r="E97" s="328"/>
      <c r="F97" s="328"/>
      <c r="G97" s="328"/>
      <c r="H97" s="328"/>
      <c r="I97" s="328"/>
      <c r="J97" s="328"/>
      <c r="K97" s="328"/>
      <c r="L97" s="328"/>
      <c r="M97" s="328"/>
      <c r="N97" s="328"/>
      <c r="O97" s="328"/>
      <c r="P97" s="328"/>
    </row>
    <row r="98" spans="1:16" ht="13.8" x14ac:dyDescent="0.25">
      <c r="A98" s="393"/>
      <c r="B98" s="501"/>
      <c r="C98" s="520"/>
      <c r="D98" s="501"/>
      <c r="E98" s="515"/>
      <c r="F98" s="515"/>
      <c r="G98" s="515"/>
      <c r="H98" s="515"/>
      <c r="I98" s="515"/>
      <c r="J98" s="328"/>
      <c r="K98" s="328"/>
      <c r="L98" s="328"/>
      <c r="M98" s="328"/>
      <c r="N98" s="328"/>
      <c r="O98" s="328"/>
      <c r="P98" s="328"/>
    </row>
    <row r="99" spans="1:16" ht="13.8" x14ac:dyDescent="0.25">
      <c r="A99" s="501"/>
      <c r="B99" s="516"/>
      <c r="C99" s="516"/>
      <c r="D99" s="516"/>
      <c r="E99" s="515"/>
      <c r="F99" s="515"/>
      <c r="G99" s="515"/>
      <c r="H99" s="515"/>
      <c r="I99" s="515"/>
      <c r="J99" s="328"/>
      <c r="K99" s="328"/>
      <c r="L99" s="328"/>
      <c r="M99" s="328"/>
      <c r="N99" s="328"/>
      <c r="O99" s="328"/>
      <c r="P99" s="328"/>
    </row>
    <row r="100" spans="1:16" ht="13.8" x14ac:dyDescent="0.25">
      <c r="A100" s="516"/>
      <c r="B100" s="516"/>
      <c r="C100" s="516"/>
      <c r="D100" s="516"/>
      <c r="E100" s="515"/>
      <c r="F100" s="515"/>
      <c r="G100" s="515"/>
      <c r="H100" s="515"/>
      <c r="I100" s="515"/>
      <c r="J100" s="328"/>
      <c r="K100" s="328"/>
      <c r="L100" s="328"/>
      <c r="M100" s="328"/>
      <c r="N100" s="328"/>
      <c r="O100" s="328"/>
      <c r="P100" s="328"/>
    </row>
    <row r="101" spans="1:16" ht="13.8" x14ac:dyDescent="0.25">
      <c r="A101" s="516"/>
      <c r="B101" s="371"/>
      <c r="C101" s="516"/>
      <c r="D101" s="516"/>
      <c r="E101" s="515"/>
      <c r="F101" s="515"/>
      <c r="G101" s="515"/>
      <c r="H101" s="515"/>
      <c r="I101" s="515"/>
      <c r="J101" s="328"/>
      <c r="K101" s="328"/>
      <c r="L101" s="328"/>
      <c r="M101" s="328"/>
      <c r="N101" s="328"/>
      <c r="O101" s="328"/>
      <c r="P101" s="328"/>
    </row>
    <row r="102" spans="1:16" ht="13.8" x14ac:dyDescent="0.25">
      <c r="A102" s="516"/>
      <c r="B102" s="371"/>
      <c r="C102" s="516"/>
      <c r="D102" s="516"/>
      <c r="E102" s="515"/>
      <c r="F102" s="515"/>
      <c r="G102" s="515"/>
      <c r="H102" s="515"/>
      <c r="I102" s="515"/>
      <c r="J102" s="328"/>
      <c r="K102" s="328"/>
      <c r="L102" s="328"/>
      <c r="M102" s="328"/>
      <c r="N102" s="328"/>
      <c r="O102" s="328"/>
      <c r="P102" s="328"/>
    </row>
    <row r="103" spans="1:16" ht="13.8" x14ac:dyDescent="0.25">
      <c r="A103" s="516"/>
      <c r="B103" s="371"/>
      <c r="C103" s="516"/>
      <c r="D103" s="516"/>
      <c r="E103" s="515"/>
      <c r="F103" s="515"/>
      <c r="G103" s="515"/>
      <c r="H103" s="515"/>
      <c r="I103" s="515"/>
      <c r="J103" s="328"/>
      <c r="K103" s="328"/>
      <c r="L103" s="328"/>
      <c r="M103" s="328"/>
      <c r="N103" s="328"/>
      <c r="O103" s="328"/>
      <c r="P103" s="328"/>
    </row>
    <row r="104" spans="1:16" ht="13.8" x14ac:dyDescent="0.25">
      <c r="A104" s="516"/>
      <c r="B104" s="371"/>
      <c r="C104" s="516"/>
      <c r="D104" s="516"/>
      <c r="E104" s="515"/>
      <c r="F104" s="515"/>
      <c r="G104" s="515"/>
      <c r="H104" s="515"/>
      <c r="I104" s="515"/>
      <c r="J104" s="328"/>
      <c r="K104" s="328"/>
      <c r="L104" s="328"/>
      <c r="M104" s="328"/>
      <c r="N104" s="328"/>
      <c r="O104" s="328"/>
      <c r="P104" s="328"/>
    </row>
    <row r="105" spans="1:16" ht="13.8" x14ac:dyDescent="0.25">
      <c r="A105" s="516"/>
      <c r="B105" s="516"/>
      <c r="C105" s="516"/>
      <c r="D105" s="516"/>
      <c r="E105" s="515"/>
      <c r="F105" s="515"/>
      <c r="G105" s="515"/>
      <c r="H105" s="515"/>
      <c r="I105" s="515"/>
      <c r="J105" s="328"/>
      <c r="K105" s="328"/>
      <c r="L105" s="328"/>
      <c r="M105" s="328"/>
      <c r="N105" s="328"/>
      <c r="O105" s="328"/>
      <c r="P105" s="328"/>
    </row>
    <row r="106" spans="1:16" ht="13.8" x14ac:dyDescent="0.25">
      <c r="A106" s="516"/>
      <c r="B106" s="328"/>
      <c r="C106" s="328"/>
      <c r="D106" s="328"/>
      <c r="E106" s="328"/>
      <c r="F106" s="328"/>
      <c r="G106" s="328"/>
      <c r="H106" s="328"/>
      <c r="I106" s="328"/>
      <c r="J106" s="328"/>
      <c r="K106" s="328"/>
      <c r="L106" s="328"/>
      <c r="M106" s="328"/>
      <c r="N106" s="328"/>
      <c r="O106" s="328"/>
      <c r="P106" s="328"/>
    </row>
    <row r="107" spans="1:16" ht="13.8" x14ac:dyDescent="0.25">
      <c r="A107" s="393"/>
      <c r="B107" s="328"/>
      <c r="C107" s="328"/>
      <c r="D107" s="328"/>
      <c r="E107" s="328"/>
      <c r="F107" s="328"/>
      <c r="G107" s="328"/>
      <c r="H107" s="328"/>
      <c r="I107" s="328"/>
      <c r="J107" s="328"/>
      <c r="K107" s="328"/>
      <c r="L107" s="328"/>
      <c r="M107" s="328"/>
      <c r="N107" s="328"/>
      <c r="O107" s="328"/>
      <c r="P107" s="328"/>
    </row>
    <row r="108" spans="1:16" ht="13.8" x14ac:dyDescent="0.25">
      <c r="A108" s="393"/>
      <c r="B108" s="520"/>
      <c r="C108" s="520"/>
      <c r="D108" s="520"/>
      <c r="E108" s="520"/>
      <c r="F108" s="520"/>
      <c r="G108" s="520"/>
      <c r="H108" s="520"/>
      <c r="I108" s="842"/>
      <c r="J108" s="843"/>
      <c r="K108" s="843"/>
      <c r="L108" s="843"/>
      <c r="M108" s="843"/>
      <c r="N108" s="843"/>
      <c r="O108" s="328"/>
      <c r="P108" s="328"/>
    </row>
    <row r="109" spans="1:16" ht="13.8" x14ac:dyDescent="0.25">
      <c r="A109" s="520"/>
      <c r="B109" s="516"/>
      <c r="C109" s="516"/>
      <c r="D109" s="516"/>
      <c r="E109" s="516"/>
      <c r="F109" s="516"/>
      <c r="G109" s="516"/>
      <c r="H109" s="516"/>
      <c r="I109" s="839"/>
      <c r="J109" s="698"/>
      <c r="K109" s="698"/>
      <c r="L109" s="698"/>
      <c r="M109" s="698"/>
      <c r="N109" s="698"/>
      <c r="O109" s="328"/>
      <c r="P109" s="328"/>
    </row>
    <row r="110" spans="1:16" ht="13.8" x14ac:dyDescent="0.25">
      <c r="A110" s="516"/>
      <c r="B110" s="516"/>
      <c r="C110" s="516"/>
      <c r="D110" s="516"/>
      <c r="E110" s="516"/>
      <c r="F110" s="516"/>
      <c r="G110" s="516"/>
      <c r="H110" s="516"/>
      <c r="I110" s="839"/>
      <c r="J110" s="698"/>
      <c r="K110" s="698"/>
      <c r="L110" s="698"/>
      <c r="M110" s="698"/>
      <c r="N110" s="698"/>
      <c r="O110" s="328"/>
      <c r="P110" s="328"/>
    </row>
    <row r="111" spans="1:16" ht="13.8" x14ac:dyDescent="0.25">
      <c r="A111" s="516"/>
      <c r="B111" s="516"/>
      <c r="C111" s="516"/>
      <c r="D111" s="516"/>
      <c r="E111" s="516"/>
      <c r="F111" s="516"/>
      <c r="G111" s="516"/>
      <c r="H111" s="516"/>
      <c r="I111" s="839"/>
      <c r="J111" s="698"/>
      <c r="K111" s="698"/>
      <c r="L111" s="698"/>
      <c r="M111" s="698"/>
      <c r="N111" s="698"/>
      <c r="O111" s="328"/>
      <c r="P111" s="328"/>
    </row>
    <row r="112" spans="1:16" ht="13.8" x14ac:dyDescent="0.25">
      <c r="A112" s="516"/>
      <c r="B112" s="516"/>
      <c r="C112" s="516"/>
      <c r="D112" s="516"/>
      <c r="E112" s="516"/>
      <c r="F112" s="516"/>
      <c r="G112" s="516"/>
      <c r="H112" s="516"/>
      <c r="I112" s="839"/>
      <c r="J112" s="698"/>
      <c r="K112" s="698"/>
      <c r="L112" s="698"/>
      <c r="M112" s="698"/>
      <c r="N112" s="698"/>
      <c r="O112" s="328"/>
      <c r="P112" s="328"/>
    </row>
    <row r="113" spans="1:16" ht="13.8" x14ac:dyDescent="0.25">
      <c r="A113" s="516"/>
      <c r="B113" s="328"/>
      <c r="C113" s="328"/>
      <c r="D113" s="328"/>
      <c r="E113" s="328"/>
      <c r="F113" s="328"/>
      <c r="G113" s="328"/>
      <c r="H113" s="328"/>
      <c r="I113" s="328"/>
      <c r="J113" s="328"/>
      <c r="K113" s="328"/>
      <c r="L113" s="328"/>
      <c r="M113" s="328"/>
      <c r="N113" s="328"/>
      <c r="O113" s="328"/>
      <c r="P113" s="328"/>
    </row>
    <row r="114" spans="1:16" ht="13.8" x14ac:dyDescent="0.25">
      <c r="A114" s="393"/>
      <c r="B114" s="328"/>
      <c r="C114" s="328"/>
      <c r="D114" s="328"/>
      <c r="E114" s="328"/>
      <c r="F114" s="328"/>
      <c r="G114" s="328"/>
      <c r="H114" s="328"/>
      <c r="I114" s="328"/>
      <c r="J114" s="328"/>
      <c r="K114" s="328"/>
      <c r="L114" s="328"/>
      <c r="M114" s="328"/>
      <c r="N114" s="328"/>
      <c r="O114" s="328"/>
      <c r="P114" s="328"/>
    </row>
    <row r="115" spans="1:16" ht="13.8" x14ac:dyDescent="0.25">
      <c r="A115" s="322"/>
      <c r="B115" s="501"/>
      <c r="C115" s="520"/>
      <c r="D115" s="501"/>
      <c r="E115" s="515"/>
      <c r="F115" s="515"/>
      <c r="G115" s="515"/>
      <c r="H115" s="515"/>
      <c r="I115" s="515"/>
      <c r="J115" s="328"/>
      <c r="K115" s="328"/>
      <c r="L115" s="328"/>
      <c r="M115" s="328"/>
      <c r="N115" s="328"/>
      <c r="O115" s="328"/>
      <c r="P115" s="328"/>
    </row>
    <row r="116" spans="1:16" ht="13.8" x14ac:dyDescent="0.25">
      <c r="A116" s="501"/>
      <c r="B116" s="516"/>
      <c r="C116" s="516"/>
      <c r="D116" s="516"/>
      <c r="E116" s="515"/>
      <c r="F116" s="515"/>
      <c r="G116" s="515"/>
      <c r="H116" s="515"/>
      <c r="I116" s="515"/>
      <c r="J116" s="328"/>
      <c r="K116" s="328"/>
      <c r="L116" s="328"/>
      <c r="M116" s="328"/>
      <c r="N116" s="328"/>
      <c r="O116" s="328"/>
      <c r="P116" s="328"/>
    </row>
    <row r="117" spans="1:16" ht="13.8" x14ac:dyDescent="0.25">
      <c r="A117" s="516"/>
      <c r="B117" s="516"/>
      <c r="C117" s="516"/>
      <c r="D117" s="516"/>
      <c r="E117" s="515"/>
      <c r="F117" s="515"/>
      <c r="G117" s="515"/>
      <c r="H117" s="515"/>
      <c r="I117" s="515"/>
      <c r="J117" s="328"/>
      <c r="K117" s="328"/>
      <c r="L117" s="328"/>
      <c r="M117" s="328"/>
      <c r="N117" s="328"/>
      <c r="O117" s="328"/>
      <c r="P117" s="328"/>
    </row>
    <row r="118" spans="1:16" ht="13.8" x14ac:dyDescent="0.25">
      <c r="A118" s="516"/>
      <c r="B118" s="395"/>
      <c r="C118" s="516"/>
      <c r="D118" s="516"/>
      <c r="E118" s="515"/>
      <c r="F118" s="515"/>
      <c r="G118" s="515"/>
      <c r="H118" s="515"/>
      <c r="I118" s="515"/>
      <c r="J118" s="328"/>
      <c r="K118" s="328"/>
      <c r="L118" s="328"/>
      <c r="M118" s="328"/>
      <c r="N118" s="328"/>
      <c r="O118" s="328"/>
      <c r="P118" s="328"/>
    </row>
    <row r="119" spans="1:16" ht="13.8" x14ac:dyDescent="0.25">
      <c r="A119" s="516"/>
      <c r="B119" s="395"/>
      <c r="C119" s="516"/>
      <c r="D119" s="516"/>
      <c r="E119" s="515"/>
      <c r="F119" s="515"/>
      <c r="G119" s="515"/>
      <c r="H119" s="515"/>
      <c r="I119" s="515"/>
      <c r="J119" s="328"/>
      <c r="K119" s="328"/>
      <c r="L119" s="328"/>
      <c r="M119" s="328"/>
      <c r="N119" s="328"/>
      <c r="O119" s="328"/>
      <c r="P119" s="328"/>
    </row>
    <row r="120" spans="1:16" ht="13.8" x14ac:dyDescent="0.25">
      <c r="A120" s="516"/>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H11:N11"/>
    <mergeCell ref="H12:N12"/>
    <mergeCell ref="H13:N13"/>
    <mergeCell ref="H14:N14"/>
    <mergeCell ref="H15:N15"/>
    <mergeCell ref="H16:N16"/>
    <mergeCell ref="H17:N17"/>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G14" sqref="G14"/>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652" t="str">
        <f>CONCATENATE('0) Signal List'!A1 &amp; " Signal List Version Control")</f>
        <v>WINDFARM NAME (TLC) Signal List Version Control</v>
      </c>
      <c r="B2" s="653"/>
      <c r="C2" s="653"/>
      <c r="D2" s="653"/>
      <c r="E2" s="653"/>
      <c r="F2" s="653"/>
      <c r="G2" s="653"/>
      <c r="H2" s="653"/>
    </row>
    <row r="3" spans="1:8" s="42" customFormat="1" ht="13.8" thickBot="1" x14ac:dyDescent="0.3">
      <c r="A3" s="43" t="s">
        <v>117</v>
      </c>
      <c r="B3" s="45" t="s">
        <v>138</v>
      </c>
      <c r="C3" s="44" t="s">
        <v>120</v>
      </c>
      <c r="D3" s="45" t="s">
        <v>160</v>
      </c>
      <c r="E3" s="45" t="s">
        <v>161</v>
      </c>
      <c r="G3" s="44" t="s">
        <v>118</v>
      </c>
      <c r="H3" s="44" t="s">
        <v>119</v>
      </c>
    </row>
    <row r="4" spans="1:8" x14ac:dyDescent="0.25">
      <c r="A4" s="278">
        <v>0.1</v>
      </c>
      <c r="B4" s="198">
        <v>43862</v>
      </c>
      <c r="C4" s="279" t="s">
        <v>677</v>
      </c>
      <c r="D4" s="207" t="s">
        <v>678</v>
      </c>
      <c r="E4" s="277" t="s">
        <v>679</v>
      </c>
      <c r="G4" s="279" t="s">
        <v>280</v>
      </c>
      <c r="H4" s="197"/>
    </row>
    <row r="5" spans="1:8" x14ac:dyDescent="0.25">
      <c r="A5" s="208"/>
      <c r="B5" s="495"/>
      <c r="C5" s="496"/>
      <c r="D5" s="497"/>
      <c r="E5" s="498"/>
      <c r="F5" s="499"/>
      <c r="G5" s="496"/>
      <c r="H5" s="500"/>
    </row>
    <row r="6" spans="1:8" x14ac:dyDescent="0.25">
      <c r="A6" s="208"/>
      <c r="B6" s="201"/>
      <c r="C6" s="199"/>
      <c r="D6" s="207"/>
      <c r="E6" s="200"/>
      <c r="G6" s="199"/>
      <c r="H6" s="202"/>
    </row>
    <row r="7" spans="1:8" x14ac:dyDescent="0.25">
      <c r="A7" s="208"/>
      <c r="B7" s="495"/>
      <c r="C7" s="511"/>
      <c r="D7" s="497"/>
      <c r="E7" s="498"/>
      <c r="F7" s="512"/>
      <c r="G7" s="496"/>
      <c r="H7" s="47"/>
    </row>
    <row r="8" spans="1:8" x14ac:dyDescent="0.25">
      <c r="A8" s="208"/>
      <c r="B8" s="201"/>
      <c r="C8" s="203"/>
      <c r="D8" s="197"/>
      <c r="E8" s="200"/>
      <c r="G8" s="47"/>
      <c r="H8" s="47"/>
    </row>
    <row r="9" spans="1:8" x14ac:dyDescent="0.25">
      <c r="A9" s="208"/>
      <c r="B9" s="201"/>
      <c r="C9" s="203"/>
      <c r="D9" s="197"/>
      <c r="E9" s="200"/>
      <c r="G9" s="496"/>
      <c r="H9" s="47"/>
    </row>
    <row r="10" spans="1:8" x14ac:dyDescent="0.25">
      <c r="A10" s="208"/>
      <c r="B10" s="201"/>
      <c r="C10" s="203"/>
      <c r="D10" s="197"/>
      <c r="E10" s="200"/>
      <c r="G10" s="47"/>
      <c r="H10" s="47"/>
    </row>
    <row r="11" spans="1:8" x14ac:dyDescent="0.25">
      <c r="A11" s="208"/>
      <c r="B11" s="201"/>
      <c r="C11" s="203"/>
      <c r="D11" s="197"/>
      <c r="E11" s="200"/>
      <c r="G11" s="47"/>
      <c r="H11" s="47"/>
    </row>
    <row r="12" spans="1:8" x14ac:dyDescent="0.25">
      <c r="A12" s="208"/>
      <c r="B12" s="201"/>
      <c r="C12" s="203"/>
      <c r="D12" s="197"/>
      <c r="E12" s="200"/>
      <c r="G12" s="47"/>
      <c r="H12" s="47"/>
    </row>
    <row r="13" spans="1:8" x14ac:dyDescent="0.25">
      <c r="A13" s="208"/>
      <c r="B13" s="201"/>
      <c r="C13" s="203"/>
      <c r="D13" s="197"/>
      <c r="E13" s="200"/>
      <c r="G13" s="47"/>
      <c r="H13" s="47"/>
    </row>
    <row r="14" spans="1:8" x14ac:dyDescent="0.25">
      <c r="A14" s="208"/>
      <c r="B14" s="201"/>
      <c r="C14" s="203"/>
      <c r="D14" s="197"/>
      <c r="E14" s="200"/>
      <c r="G14" s="47"/>
      <c r="H14" s="47"/>
    </row>
    <row r="15" spans="1:8" x14ac:dyDescent="0.25">
      <c r="A15" s="208"/>
      <c r="B15" s="201"/>
      <c r="C15" s="203"/>
      <c r="D15" s="197"/>
      <c r="E15" s="200"/>
      <c r="G15" s="47"/>
      <c r="H15" s="47"/>
    </row>
    <row r="16" spans="1:8" x14ac:dyDescent="0.25">
      <c r="A16" s="208"/>
      <c r="B16" s="201"/>
      <c r="C16" s="203"/>
      <c r="D16" s="197"/>
      <c r="E16" s="200"/>
      <c r="G16" s="47"/>
      <c r="H16" s="47"/>
    </row>
    <row r="17" spans="1:8" x14ac:dyDescent="0.25">
      <c r="A17" s="208"/>
      <c r="B17" s="201"/>
      <c r="C17" s="203"/>
      <c r="D17" s="197"/>
      <c r="E17" s="200"/>
      <c r="G17" s="47"/>
      <c r="H17" s="47"/>
    </row>
    <row r="18" spans="1:8" x14ac:dyDescent="0.25">
      <c r="A18" s="208"/>
      <c r="B18" s="201"/>
      <c r="C18" s="203"/>
      <c r="D18" s="197"/>
      <c r="E18" s="200"/>
      <c r="G18" s="47"/>
      <c r="H18" s="47"/>
    </row>
    <row r="19" spans="1:8" x14ac:dyDescent="0.25">
      <c r="A19" s="208"/>
      <c r="B19" s="201"/>
      <c r="C19" s="203"/>
      <c r="D19" s="197"/>
      <c r="E19" s="200"/>
      <c r="G19" s="47"/>
      <c r="H19" s="47"/>
    </row>
    <row r="20" spans="1:8" x14ac:dyDescent="0.25">
      <c r="A20" s="208"/>
      <c r="B20" s="201"/>
      <c r="C20" s="203"/>
      <c r="D20" s="197"/>
      <c r="E20" s="200"/>
      <c r="G20" s="47"/>
      <c r="H20" s="47"/>
    </row>
    <row r="21" spans="1:8" x14ac:dyDescent="0.25">
      <c r="A21" s="208"/>
      <c r="B21" s="201"/>
      <c r="C21" s="203"/>
      <c r="D21" s="197"/>
      <c r="E21" s="200"/>
      <c r="G21" s="47"/>
      <c r="H21" s="47"/>
    </row>
    <row r="22" spans="1:8" x14ac:dyDescent="0.25">
      <c r="A22" s="208"/>
      <c r="B22" s="201"/>
      <c r="C22" s="203"/>
      <c r="D22" s="197"/>
      <c r="E22" s="200"/>
      <c r="G22" s="47"/>
      <c r="H22" s="47"/>
    </row>
    <row r="23" spans="1:8" x14ac:dyDescent="0.25">
      <c r="A23" s="208"/>
      <c r="B23" s="201"/>
      <c r="C23" s="203"/>
      <c r="D23" s="197"/>
      <c r="E23" s="200"/>
      <c r="G23" s="47"/>
      <c r="H23" s="47"/>
    </row>
    <row r="24" spans="1:8" x14ac:dyDescent="0.25">
      <c r="A24" s="208"/>
      <c r="B24" s="201"/>
      <c r="C24" s="203"/>
      <c r="D24" s="200"/>
      <c r="E24" s="200"/>
      <c r="G24" s="47"/>
      <c r="H24" s="47"/>
    </row>
    <row r="25" spans="1:8" x14ac:dyDescent="0.25">
      <c r="A25" s="208"/>
      <c r="B25" s="201"/>
      <c r="C25" s="203"/>
      <c r="D25" s="200"/>
      <c r="E25" s="200"/>
      <c r="G25" s="47"/>
      <c r="H25" s="47"/>
    </row>
    <row r="26" spans="1:8" x14ac:dyDescent="0.25">
      <c r="A26" s="208"/>
      <c r="B26" s="201"/>
      <c r="C26" s="203"/>
      <c r="D26" s="200"/>
      <c r="E26" s="200"/>
      <c r="G26" s="47"/>
      <c r="H26" s="47"/>
    </row>
    <row r="27" spans="1:8" x14ac:dyDescent="0.25">
      <c r="A27" s="208"/>
      <c r="B27" s="201"/>
      <c r="C27" s="203"/>
      <c r="D27" s="200"/>
      <c r="E27" s="200"/>
      <c r="G27" s="47"/>
      <c r="H27" s="47"/>
    </row>
    <row r="28" spans="1:8" x14ac:dyDescent="0.25">
      <c r="A28" s="208"/>
      <c r="B28" s="201"/>
      <c r="C28" s="203"/>
      <c r="D28" s="200"/>
      <c r="E28" s="200"/>
      <c r="G28" s="47"/>
      <c r="H28" s="47"/>
    </row>
    <row r="29" spans="1:8" x14ac:dyDescent="0.25">
      <c r="A29" s="208"/>
      <c r="B29" s="201"/>
      <c r="C29" s="203"/>
      <c r="D29" s="200"/>
      <c r="E29" s="200"/>
      <c r="G29" s="47"/>
      <c r="H29" s="47"/>
    </row>
    <row r="30" spans="1:8" x14ac:dyDescent="0.25">
      <c r="A30" s="208"/>
      <c r="B30" s="201"/>
      <c r="C30" s="203"/>
      <c r="D30" s="200"/>
      <c r="E30" s="200"/>
      <c r="G30" s="47"/>
      <c r="H30" s="47"/>
    </row>
    <row r="31" spans="1:8" x14ac:dyDescent="0.25">
      <c r="A31" s="208"/>
      <c r="B31" s="201"/>
      <c r="C31" s="203"/>
      <c r="D31" s="200"/>
      <c r="E31" s="200"/>
      <c r="G31" s="47"/>
      <c r="H31" s="47"/>
    </row>
    <row r="32" spans="1:8" x14ac:dyDescent="0.25">
      <c r="A32" s="208"/>
      <c r="B32" s="201"/>
      <c r="C32" s="203"/>
      <c r="D32" s="200"/>
      <c r="E32" s="200"/>
      <c r="G32" s="47"/>
      <c r="H32" s="47"/>
    </row>
    <row r="33" spans="1:8" x14ac:dyDescent="0.25">
      <c r="A33" s="208"/>
      <c r="B33" s="201"/>
      <c r="C33" s="203"/>
      <c r="D33" s="200"/>
      <c r="E33" s="200"/>
      <c r="G33" s="47"/>
      <c r="H33" s="47"/>
    </row>
    <row r="34" spans="1:8" x14ac:dyDescent="0.25">
      <c r="A34" s="208"/>
      <c r="B34" s="201"/>
      <c r="C34" s="203"/>
      <c r="D34" s="200"/>
      <c r="E34" s="200"/>
      <c r="G34" s="47"/>
      <c r="H34" s="47"/>
    </row>
    <row r="35" spans="1:8" x14ac:dyDescent="0.25">
      <c r="A35" s="208"/>
      <c r="B35" s="201"/>
      <c r="C35" s="203"/>
      <c r="D35" s="200"/>
      <c r="E35" s="200"/>
      <c r="G35" s="47"/>
      <c r="H35" s="47"/>
    </row>
    <row r="36" spans="1:8" x14ac:dyDescent="0.25">
      <c r="A36" s="208"/>
      <c r="B36" s="201"/>
      <c r="C36" s="203"/>
      <c r="D36" s="200"/>
      <c r="E36" s="200"/>
      <c r="G36" s="47"/>
      <c r="H36" s="47"/>
    </row>
    <row r="37" spans="1:8" x14ac:dyDescent="0.25">
      <c r="A37" s="208"/>
      <c r="B37" s="201"/>
      <c r="C37" s="203"/>
      <c r="D37" s="200"/>
      <c r="E37" s="200"/>
      <c r="G37" s="47"/>
      <c r="H37" s="47"/>
    </row>
    <row r="38" spans="1:8" x14ac:dyDescent="0.25">
      <c r="A38" s="208"/>
      <c r="B38" s="201"/>
      <c r="C38" s="203"/>
      <c r="D38" s="200"/>
      <c r="E38" s="200"/>
      <c r="G38" s="47"/>
      <c r="H38" s="47"/>
    </row>
    <row r="39" spans="1:8" x14ac:dyDescent="0.25">
      <c r="A39" s="208"/>
      <c r="B39" s="201"/>
      <c r="C39" s="203"/>
      <c r="D39" s="200"/>
      <c r="E39" s="200"/>
      <c r="G39" s="47"/>
      <c r="H39" s="47"/>
    </row>
    <row r="40" spans="1:8" x14ac:dyDescent="0.25">
      <c r="A40" s="208"/>
      <c r="B40" s="201"/>
      <c r="C40" s="203"/>
      <c r="D40" s="200"/>
      <c r="E40" s="200"/>
      <c r="G40" s="47"/>
      <c r="H40" s="47"/>
    </row>
    <row r="41" spans="1:8" x14ac:dyDescent="0.25">
      <c r="A41" s="208"/>
      <c r="B41" s="201"/>
      <c r="C41" s="203"/>
      <c r="D41" s="200"/>
      <c r="E41" s="200"/>
      <c r="G41" s="47"/>
      <c r="H41" s="47"/>
    </row>
    <row r="42" spans="1:8" x14ac:dyDescent="0.25">
      <c r="A42" s="208"/>
      <c r="B42" s="201"/>
      <c r="C42" s="203"/>
      <c r="D42" s="200"/>
      <c r="E42" s="200"/>
      <c r="G42" s="47"/>
      <c r="H42" s="47"/>
    </row>
    <row r="43" spans="1:8" x14ac:dyDescent="0.25">
      <c r="A43" s="208"/>
      <c r="B43" s="201"/>
      <c r="C43" s="203"/>
      <c r="D43" s="200"/>
      <c r="E43" s="200"/>
      <c r="G43" s="47"/>
      <c r="H43" s="47"/>
    </row>
    <row r="44" spans="1:8" x14ac:dyDescent="0.25">
      <c r="A44" s="208"/>
      <c r="B44" s="201"/>
      <c r="C44" s="203"/>
      <c r="D44" s="200"/>
      <c r="E44" s="200"/>
      <c r="G44" s="47"/>
      <c r="H44" s="47"/>
    </row>
    <row r="45" spans="1:8" x14ac:dyDescent="0.25">
      <c r="A45" s="208"/>
      <c r="B45" s="201"/>
      <c r="C45" s="203"/>
      <c r="D45" s="200"/>
      <c r="E45" s="200"/>
      <c r="G45" s="47"/>
      <c r="H45" s="47"/>
    </row>
    <row r="46" spans="1:8" ht="13.8" thickBot="1" x14ac:dyDescent="0.3">
      <c r="A46" s="209"/>
      <c r="B46" s="206"/>
      <c r="C46" s="204"/>
      <c r="D46" s="205"/>
      <c r="E46" s="205"/>
      <c r="G46" s="47"/>
      <c r="H46" s="47"/>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4"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40" zoomScaleNormal="100" workbookViewId="0">
      <selection activeCell="A4" sqref="A4"/>
    </sheetView>
  </sheetViews>
  <sheetFormatPr defaultRowHeight="13.2" x14ac:dyDescent="0.25"/>
  <cols>
    <col min="1" max="1" width="154.88671875" style="583" customWidth="1"/>
    <col min="2" max="16384" width="8.88671875" style="586"/>
  </cols>
  <sheetData>
    <row r="2" spans="1:1" x14ac:dyDescent="0.25">
      <c r="A2" s="587" t="s">
        <v>562</v>
      </c>
    </row>
    <row r="3" spans="1:1" ht="26.4" x14ac:dyDescent="0.25">
      <c r="A3" s="588" t="s">
        <v>563</v>
      </c>
    </row>
    <row r="4" spans="1:1" x14ac:dyDescent="0.25">
      <c r="A4" s="588" t="s">
        <v>564</v>
      </c>
    </row>
    <row r="5" spans="1:1" ht="13.8" thickBot="1" x14ac:dyDescent="0.3">
      <c r="A5" s="589"/>
    </row>
    <row r="6" spans="1:1" x14ac:dyDescent="0.25">
      <c r="A6" s="588" t="s">
        <v>565</v>
      </c>
    </row>
    <row r="7" spans="1:1" x14ac:dyDescent="0.25">
      <c r="A7" s="590" t="s">
        <v>309</v>
      </c>
    </row>
    <row r="8" spans="1:1" x14ac:dyDescent="0.25">
      <c r="A8" s="588" t="s">
        <v>566</v>
      </c>
    </row>
    <row r="9" spans="1:1" x14ac:dyDescent="0.25">
      <c r="A9" s="588" t="s">
        <v>567</v>
      </c>
    </row>
    <row r="10" spans="1:1" x14ac:dyDescent="0.25">
      <c r="A10" s="588" t="s">
        <v>568</v>
      </c>
    </row>
    <row r="11" spans="1:1" x14ac:dyDescent="0.25">
      <c r="A11" s="590" t="s">
        <v>569</v>
      </c>
    </row>
    <row r="12" spans="1:1" x14ac:dyDescent="0.25">
      <c r="A12" s="588" t="s">
        <v>570</v>
      </c>
    </row>
    <row r="13" spans="1:1" x14ac:dyDescent="0.25">
      <c r="A13" s="588" t="s">
        <v>571</v>
      </c>
    </row>
    <row r="14" spans="1:1" x14ac:dyDescent="0.25">
      <c r="A14" s="588"/>
    </row>
    <row r="15" spans="1:1" x14ac:dyDescent="0.25">
      <c r="A15" s="590" t="s">
        <v>572</v>
      </c>
    </row>
    <row r="16" spans="1:1" x14ac:dyDescent="0.25">
      <c r="A16" s="588" t="s">
        <v>573</v>
      </c>
    </row>
    <row r="17" spans="1:1" x14ac:dyDescent="0.25">
      <c r="A17" s="588" t="s">
        <v>574</v>
      </c>
    </row>
    <row r="18" spans="1:1" x14ac:dyDescent="0.25">
      <c r="A18" s="588" t="s">
        <v>575</v>
      </c>
    </row>
    <row r="19" spans="1:1" x14ac:dyDescent="0.25">
      <c r="A19" s="588" t="s">
        <v>576</v>
      </c>
    </row>
    <row r="20" spans="1:1" ht="13.8" thickBot="1" x14ac:dyDescent="0.3">
      <c r="A20" s="589"/>
    </row>
    <row r="22" spans="1:1" x14ac:dyDescent="0.25">
      <c r="A22" s="591" t="s">
        <v>577</v>
      </c>
    </row>
    <row r="23" spans="1:1" ht="26.4" x14ac:dyDescent="0.25">
      <c r="A23" s="583" t="s">
        <v>578</v>
      </c>
    </row>
    <row r="24" spans="1:1" x14ac:dyDescent="0.25">
      <c r="A24" s="583" t="s">
        <v>579</v>
      </c>
    </row>
    <row r="26" spans="1:1" x14ac:dyDescent="0.25">
      <c r="A26" s="591" t="s">
        <v>580</v>
      </c>
    </row>
    <row r="27" spans="1:1" x14ac:dyDescent="0.25">
      <c r="A27" s="583" t="s">
        <v>581</v>
      </c>
    </row>
    <row r="28" spans="1:1" ht="26.4" x14ac:dyDescent="0.25">
      <c r="A28" s="592" t="s">
        <v>582</v>
      </c>
    </row>
    <row r="29" spans="1:1" ht="13.8" thickBot="1" x14ac:dyDescent="0.3">
      <c r="A29" s="589"/>
    </row>
    <row r="31" spans="1:1" x14ac:dyDescent="0.25">
      <c r="A31" s="591" t="s">
        <v>583</v>
      </c>
    </row>
    <row r="32" spans="1:1" x14ac:dyDescent="0.25">
      <c r="A32" s="331" t="s">
        <v>584</v>
      </c>
    </row>
    <row r="33" spans="1:1" x14ac:dyDescent="0.25">
      <c r="A33" s="583" t="s">
        <v>585</v>
      </c>
    </row>
    <row r="35" spans="1:1" x14ac:dyDescent="0.25">
      <c r="A35" s="591" t="s">
        <v>586</v>
      </c>
    </row>
    <row r="36" spans="1:1" x14ac:dyDescent="0.25">
      <c r="A36" s="593" t="s">
        <v>587</v>
      </c>
    </row>
    <row r="37" spans="1:1" x14ac:dyDescent="0.25">
      <c r="A37" s="594" t="s">
        <v>588</v>
      </c>
    </row>
    <row r="38" spans="1:1" x14ac:dyDescent="0.25">
      <c r="A38" s="594"/>
    </row>
    <row r="39" spans="1:1" x14ac:dyDescent="0.25">
      <c r="A39" s="595" t="s">
        <v>589</v>
      </c>
    </row>
    <row r="40" spans="1:1" x14ac:dyDescent="0.25">
      <c r="A40" s="596" t="s">
        <v>590</v>
      </c>
    </row>
    <row r="41" spans="1:1" x14ac:dyDescent="0.25">
      <c r="A41" s="596" t="s">
        <v>591</v>
      </c>
    </row>
    <row r="42" spans="1:1" x14ac:dyDescent="0.25">
      <c r="A42" s="596" t="s">
        <v>592</v>
      </c>
    </row>
    <row r="43" spans="1:1" x14ac:dyDescent="0.25">
      <c r="A43" s="596" t="s">
        <v>593</v>
      </c>
    </row>
    <row r="44" spans="1:1" x14ac:dyDescent="0.25">
      <c r="A44" s="596" t="s">
        <v>594</v>
      </c>
    </row>
    <row r="45" spans="1:1" x14ac:dyDescent="0.25">
      <c r="A45" s="597" t="s">
        <v>595</v>
      </c>
    </row>
    <row r="46" spans="1:1" x14ac:dyDescent="0.25">
      <c r="A46" s="597"/>
    </row>
    <row r="47" spans="1:1" x14ac:dyDescent="0.25">
      <c r="A47" s="594" t="s">
        <v>596</v>
      </c>
    </row>
    <row r="48" spans="1:1" ht="13.8" thickBot="1" x14ac:dyDescent="0.3">
      <c r="A48" s="598"/>
    </row>
    <row r="49" spans="1:1" x14ac:dyDescent="0.25">
      <c r="A49" s="594"/>
    </row>
    <row r="50" spans="1:1" x14ac:dyDescent="0.25">
      <c r="A50" s="599" t="s">
        <v>597</v>
      </c>
    </row>
    <row r="51" spans="1:1" ht="26.4" x14ac:dyDescent="0.25">
      <c r="A51" s="600" t="s">
        <v>598</v>
      </c>
    </row>
    <row r="52" spans="1:1" ht="26.4" x14ac:dyDescent="0.25">
      <c r="A52" s="585" t="s">
        <v>599</v>
      </c>
    </row>
    <row r="53" spans="1:1" x14ac:dyDescent="0.25">
      <c r="A53" s="585" t="s">
        <v>600</v>
      </c>
    </row>
    <row r="54" spans="1:1" ht="14.4" x14ac:dyDescent="0.3">
      <c r="A54" s="601"/>
    </row>
    <row r="56" spans="1:1" x14ac:dyDescent="0.25">
      <c r="A56" s="591" t="s">
        <v>435</v>
      </c>
    </row>
    <row r="57" spans="1:1" x14ac:dyDescent="0.25">
      <c r="A57" s="593" t="s">
        <v>601</v>
      </c>
    </row>
    <row r="58" spans="1:1" x14ac:dyDescent="0.25">
      <c r="A58" s="583" t="s">
        <v>602</v>
      </c>
    </row>
    <row r="59" spans="1:1" x14ac:dyDescent="0.25">
      <c r="A59" s="593" t="s">
        <v>603</v>
      </c>
    </row>
    <row r="60" spans="1:1" x14ac:dyDescent="0.25">
      <c r="A60" s="593" t="s">
        <v>604</v>
      </c>
    </row>
    <row r="61" spans="1:1" x14ac:dyDescent="0.25">
      <c r="A61" s="583" t="s">
        <v>605</v>
      </c>
    </row>
    <row r="63" spans="1:1" x14ac:dyDescent="0.25">
      <c r="A63" s="588" t="s">
        <v>606</v>
      </c>
    </row>
    <row r="64" spans="1:1" x14ac:dyDescent="0.25">
      <c r="A64" s="585" t="s">
        <v>607</v>
      </c>
    </row>
    <row r="65" spans="1:2" ht="13.8" thickBot="1" x14ac:dyDescent="0.3">
      <c r="A65" s="602"/>
      <c r="B65" s="594"/>
    </row>
    <row r="66" spans="1:2" x14ac:dyDescent="0.25">
      <c r="A66" s="585"/>
      <c r="B66" s="594"/>
    </row>
    <row r="67" spans="1:2" x14ac:dyDescent="0.25">
      <c r="A67" s="584" t="s">
        <v>608</v>
      </c>
      <c r="B67" s="594"/>
    </row>
    <row r="68" spans="1:2" x14ac:dyDescent="0.25">
      <c r="A68" s="591" t="s">
        <v>609</v>
      </c>
      <c r="B68" s="594"/>
    </row>
    <row r="69" spans="1:2" x14ac:dyDescent="0.25">
      <c r="A69" s="600" t="s">
        <v>610</v>
      </c>
      <c r="B69" s="594"/>
    </row>
    <row r="70" spans="1:2" x14ac:dyDescent="0.25">
      <c r="A70" s="600" t="s">
        <v>611</v>
      </c>
      <c r="B70" s="594"/>
    </row>
    <row r="71" spans="1:2" x14ac:dyDescent="0.25">
      <c r="A71" s="600" t="s">
        <v>612</v>
      </c>
      <c r="B71" s="594"/>
    </row>
    <row r="72" spans="1:2" ht="12.75" customHeight="1" x14ac:dyDescent="0.25">
      <c r="A72" s="600" t="s">
        <v>613</v>
      </c>
      <c r="B72" s="594"/>
    </row>
    <row r="73" spans="1:2" ht="12.75" customHeight="1" x14ac:dyDescent="0.25">
      <c r="A73" s="600"/>
      <c r="B73" s="594"/>
    </row>
    <row r="74" spans="1:2" ht="12.75" customHeight="1" x14ac:dyDescent="0.25">
      <c r="A74" s="599" t="s">
        <v>614</v>
      </c>
      <c r="B74" s="594"/>
    </row>
    <row r="75" spans="1:2" ht="13.8" x14ac:dyDescent="0.25">
      <c r="A75" s="600" t="s">
        <v>615</v>
      </c>
      <c r="B75" s="594"/>
    </row>
    <row r="76" spans="1:2" x14ac:dyDescent="0.25">
      <c r="A76" s="600" t="s">
        <v>616</v>
      </c>
      <c r="B76" s="594"/>
    </row>
    <row r="77" spans="1:2" x14ac:dyDescent="0.25">
      <c r="A77" s="600"/>
      <c r="B77" s="594"/>
    </row>
    <row r="78" spans="1:2" x14ac:dyDescent="0.25">
      <c r="A78" s="600"/>
      <c r="B78" s="594"/>
    </row>
    <row r="79" spans="1:2" ht="12.75" customHeight="1" x14ac:dyDescent="0.25">
      <c r="A79" s="603" t="s">
        <v>617</v>
      </c>
      <c r="B79" s="594"/>
    </row>
    <row r="80" spans="1:2" x14ac:dyDescent="0.25">
      <c r="A80" s="604" t="s">
        <v>618</v>
      </c>
    </row>
    <row r="81" spans="1:1" x14ac:dyDescent="0.25">
      <c r="A81" s="604" t="s">
        <v>619</v>
      </c>
    </row>
    <row r="82" spans="1:1" x14ac:dyDescent="0.25">
      <c r="A82" s="604" t="s">
        <v>620</v>
      </c>
    </row>
    <row r="83" spans="1:1" ht="14.4" x14ac:dyDescent="0.25">
      <c r="A83" s="605" t="s">
        <v>621</v>
      </c>
    </row>
    <row r="84" spans="1:1" x14ac:dyDescent="0.25">
      <c r="A84" s="600"/>
    </row>
    <row r="85" spans="1:1" x14ac:dyDescent="0.25">
      <c r="A85" s="599" t="s">
        <v>622</v>
      </c>
    </row>
    <row r="86" spans="1:1" ht="26.4" x14ac:dyDescent="0.25">
      <c r="A86" s="600" t="s">
        <v>623</v>
      </c>
    </row>
    <row r="87" spans="1:1" x14ac:dyDescent="0.25">
      <c r="A87" s="600"/>
    </row>
    <row r="88" spans="1:1" x14ac:dyDescent="0.25">
      <c r="A88" s="603" t="s">
        <v>589</v>
      </c>
    </row>
    <row r="89" spans="1:1" ht="26.4" x14ac:dyDescent="0.25">
      <c r="A89" s="604" t="s">
        <v>624</v>
      </c>
    </row>
    <row r="90" spans="1:1" x14ac:dyDescent="0.25">
      <c r="A90" s="604" t="s">
        <v>625</v>
      </c>
    </row>
    <row r="91" spans="1:1" ht="26.4" x14ac:dyDescent="0.25">
      <c r="A91" s="604" t="s">
        <v>626</v>
      </c>
    </row>
    <row r="92" spans="1:1" x14ac:dyDescent="0.25">
      <c r="A92" s="604" t="s">
        <v>627</v>
      </c>
    </row>
    <row r="93" spans="1:1" ht="12.75" customHeight="1" x14ac:dyDescent="0.25">
      <c r="A93" s="604" t="s">
        <v>628</v>
      </c>
    </row>
    <row r="94" spans="1:1" x14ac:dyDescent="0.25">
      <c r="A94" s="604" t="s">
        <v>629</v>
      </c>
    </row>
    <row r="95" spans="1:1" ht="26.4" x14ac:dyDescent="0.25">
      <c r="A95" s="604" t="s">
        <v>630</v>
      </c>
    </row>
    <row r="96" spans="1:1" x14ac:dyDescent="0.25">
      <c r="A96" s="604" t="s">
        <v>631</v>
      </c>
    </row>
    <row r="97" spans="1:1" ht="12.75" customHeight="1" x14ac:dyDescent="0.25">
      <c r="A97" s="604" t="s">
        <v>632</v>
      </c>
    </row>
    <row r="98" spans="1:1" ht="12.75" customHeight="1" x14ac:dyDescent="0.25">
      <c r="A98" s="604" t="s">
        <v>633</v>
      </c>
    </row>
    <row r="99" spans="1:1" ht="26.25" customHeight="1" x14ac:dyDescent="0.25">
      <c r="A99" s="604" t="s">
        <v>634</v>
      </c>
    </row>
    <row r="100" spans="1:1" x14ac:dyDescent="0.25">
      <c r="A100" s="604" t="s">
        <v>635</v>
      </c>
    </row>
    <row r="101" spans="1:1" x14ac:dyDescent="0.25">
      <c r="A101" s="604" t="s">
        <v>636</v>
      </c>
    </row>
    <row r="102" spans="1:1" x14ac:dyDescent="0.25">
      <c r="A102" s="604"/>
    </row>
    <row r="103" spans="1:1" ht="13.8" thickBot="1" x14ac:dyDescent="0.3">
      <c r="A103" s="606"/>
    </row>
    <row r="105" spans="1:1" x14ac:dyDescent="0.25">
      <c r="A105" s="591" t="s">
        <v>18</v>
      </c>
    </row>
    <row r="106" spans="1:1" x14ac:dyDescent="0.25">
      <c r="A106" s="593" t="s">
        <v>637</v>
      </c>
    </row>
    <row r="107" spans="1:1" x14ac:dyDescent="0.25">
      <c r="A107" s="593" t="s">
        <v>638</v>
      </c>
    </row>
    <row r="108" spans="1:1" ht="26.4" x14ac:dyDescent="0.25">
      <c r="A108" s="593" t="s">
        <v>639</v>
      </c>
    </row>
    <row r="109" spans="1:1" x14ac:dyDescent="0.25">
      <c r="A109" s="607" t="s">
        <v>640</v>
      </c>
    </row>
    <row r="110" spans="1:1" x14ac:dyDescent="0.25">
      <c r="A110" s="607"/>
    </row>
    <row r="111" spans="1:1" ht="13.8" thickBot="1" x14ac:dyDescent="0.3">
      <c r="A111" s="608"/>
    </row>
    <row r="112" spans="1:1" x14ac:dyDescent="0.25">
      <c r="A112" s="607"/>
    </row>
    <row r="113" spans="1:2" x14ac:dyDescent="0.25">
      <c r="A113" s="591" t="s">
        <v>641</v>
      </c>
    </row>
    <row r="114" spans="1:2" x14ac:dyDescent="0.25">
      <c r="A114" s="588" t="s">
        <v>642</v>
      </c>
      <c r="B114" s="594"/>
    </row>
    <row r="115" spans="1:2" x14ac:dyDescent="0.25">
      <c r="A115" s="588" t="s">
        <v>643</v>
      </c>
    </row>
    <row r="116" spans="1:2" x14ac:dyDescent="0.25">
      <c r="A116" s="583" t="s">
        <v>644</v>
      </c>
    </row>
    <row r="117" spans="1:2" x14ac:dyDescent="0.25">
      <c r="A117" s="583" t="s">
        <v>645</v>
      </c>
    </row>
    <row r="118" spans="1:2" x14ac:dyDescent="0.25">
      <c r="A118" s="586" t="s">
        <v>646</v>
      </c>
    </row>
    <row r="122" spans="1:2" x14ac:dyDescent="0.25">
      <c r="A122" s="603" t="s">
        <v>647</v>
      </c>
    </row>
    <row r="123" spans="1:2" x14ac:dyDescent="0.25">
      <c r="A123" s="604" t="s">
        <v>648</v>
      </c>
    </row>
    <row r="124" spans="1:2" x14ac:dyDescent="0.25">
      <c r="A124" s="604" t="s">
        <v>649</v>
      </c>
    </row>
    <row r="125" spans="1:2" x14ac:dyDescent="0.25">
      <c r="A125" s="604" t="s">
        <v>650</v>
      </c>
    </row>
    <row r="126" spans="1:2" x14ac:dyDescent="0.25">
      <c r="A126" s="595"/>
    </row>
    <row r="127" spans="1:2" x14ac:dyDescent="0.25">
      <c r="A127" s="595"/>
      <c r="B127" s="594"/>
    </row>
    <row r="128" spans="1:2" ht="12.75" customHeight="1" x14ac:dyDescent="0.25">
      <c r="A128" s="595"/>
    </row>
    <row r="129" spans="1:1" x14ac:dyDescent="0.25">
      <c r="A129" s="604" t="s">
        <v>651</v>
      </c>
    </row>
    <row r="130" spans="1:1" x14ac:dyDescent="0.25">
      <c r="A130" s="604" t="s">
        <v>652</v>
      </c>
    </row>
    <row r="131" spans="1:1" x14ac:dyDescent="0.25">
      <c r="A131" s="604" t="s">
        <v>653</v>
      </c>
    </row>
    <row r="132" spans="1:1" x14ac:dyDescent="0.25">
      <c r="A132" s="604"/>
    </row>
    <row r="133" spans="1:1" x14ac:dyDescent="0.25">
      <c r="A133" s="604"/>
    </row>
    <row r="134" spans="1:1" x14ac:dyDescent="0.25">
      <c r="A134" s="604"/>
    </row>
    <row r="135" spans="1:1" x14ac:dyDescent="0.25">
      <c r="A135" s="604" t="s">
        <v>654</v>
      </c>
    </row>
    <row r="136" spans="1:1" x14ac:dyDescent="0.25">
      <c r="A136" s="604" t="s">
        <v>655</v>
      </c>
    </row>
    <row r="137" spans="1:1" x14ac:dyDescent="0.25">
      <c r="A137" s="604" t="s">
        <v>656</v>
      </c>
    </row>
    <row r="138" spans="1:1" x14ac:dyDescent="0.25">
      <c r="A138" s="596"/>
    </row>
    <row r="139" spans="1:1" x14ac:dyDescent="0.25">
      <c r="A139" s="595"/>
    </row>
    <row r="140" spans="1:1" ht="13.8" thickBot="1" x14ac:dyDescent="0.3">
      <c r="A140" s="609"/>
    </row>
    <row r="142" spans="1:1" x14ac:dyDescent="0.25">
      <c r="A142" s="591" t="s">
        <v>657</v>
      </c>
    </row>
    <row r="143" spans="1:1" x14ac:dyDescent="0.25">
      <c r="A143" s="593" t="s">
        <v>658</v>
      </c>
    </row>
    <row r="144" spans="1:1" x14ac:dyDescent="0.25">
      <c r="A144" s="593"/>
    </row>
    <row r="145" spans="1:1" x14ac:dyDescent="0.25">
      <c r="A145" s="593"/>
    </row>
    <row r="146" spans="1:1" x14ac:dyDescent="0.25">
      <c r="A146" s="593"/>
    </row>
    <row r="147" spans="1:1" x14ac:dyDescent="0.25">
      <c r="A147" s="603" t="s">
        <v>659</v>
      </c>
    </row>
    <row r="148" spans="1:1" x14ac:dyDescent="0.25">
      <c r="A148" s="604" t="s">
        <v>660</v>
      </c>
    </row>
    <row r="149" spans="1:1" x14ac:dyDescent="0.25">
      <c r="A149" s="604" t="s">
        <v>661</v>
      </c>
    </row>
    <row r="150" spans="1:1" x14ac:dyDescent="0.25">
      <c r="A150" s="604" t="s">
        <v>653</v>
      </c>
    </row>
    <row r="151" spans="1:1" x14ac:dyDescent="0.25">
      <c r="A151" s="604" t="s">
        <v>662</v>
      </c>
    </row>
    <row r="152" spans="1:1" x14ac:dyDescent="0.25">
      <c r="A152" s="603"/>
    </row>
    <row r="153" spans="1:1" x14ac:dyDescent="0.25">
      <c r="A153" s="603"/>
    </row>
    <row r="154" spans="1:1" ht="13.8" thickBot="1" x14ac:dyDescent="0.3">
      <c r="A154" s="609"/>
    </row>
    <row r="155" spans="1:1" x14ac:dyDescent="0.25">
      <c r="A155" s="593"/>
    </row>
    <row r="156" spans="1:1" x14ac:dyDescent="0.25">
      <c r="A156" s="591" t="s">
        <v>663</v>
      </c>
    </row>
    <row r="157" spans="1:1" x14ac:dyDescent="0.25">
      <c r="A157" s="593" t="s">
        <v>664</v>
      </c>
    </row>
    <row r="158" spans="1:1" x14ac:dyDescent="0.25">
      <c r="A158" s="593"/>
    </row>
    <row r="159" spans="1:1" x14ac:dyDescent="0.25">
      <c r="A159" s="593"/>
    </row>
    <row r="160" spans="1:1" x14ac:dyDescent="0.25">
      <c r="A160" s="593"/>
    </row>
    <row r="161" spans="1:1" x14ac:dyDescent="0.25">
      <c r="A161" s="603" t="s">
        <v>659</v>
      </c>
    </row>
    <row r="162" spans="1:1" x14ac:dyDescent="0.25">
      <c r="A162" s="604" t="s">
        <v>665</v>
      </c>
    </row>
    <row r="163" spans="1:1" x14ac:dyDescent="0.25">
      <c r="A163" s="604" t="s">
        <v>661</v>
      </c>
    </row>
    <row r="164" spans="1:1" x14ac:dyDescent="0.25">
      <c r="A164" s="604" t="s">
        <v>666</v>
      </c>
    </row>
    <row r="165" spans="1:1" x14ac:dyDescent="0.25">
      <c r="A165" s="604" t="s">
        <v>667</v>
      </c>
    </row>
    <row r="166" spans="1:1" x14ac:dyDescent="0.25">
      <c r="A166" s="603"/>
    </row>
    <row r="167" spans="1:1" x14ac:dyDescent="0.25">
      <c r="A167" s="603"/>
    </row>
    <row r="168" spans="1:1" ht="13.8" thickBot="1" x14ac:dyDescent="0.3">
      <c r="A168" s="609"/>
    </row>
    <row r="170" spans="1:1" x14ac:dyDescent="0.25">
      <c r="A170" s="591" t="s">
        <v>668</v>
      </c>
    </row>
    <row r="171" spans="1:1" x14ac:dyDescent="0.25">
      <c r="A171" s="591" t="s">
        <v>669</v>
      </c>
    </row>
    <row r="172" spans="1:1" x14ac:dyDescent="0.25">
      <c r="A172" s="610" t="s">
        <v>670</v>
      </c>
    </row>
    <row r="174" spans="1:1" x14ac:dyDescent="0.25">
      <c r="A174" s="591" t="s">
        <v>671</v>
      </c>
    </row>
    <row r="175" spans="1:1" x14ac:dyDescent="0.25">
      <c r="A175" s="610" t="s">
        <v>670</v>
      </c>
    </row>
    <row r="176" spans="1:1" ht="13.8" thickBot="1" x14ac:dyDescent="0.3">
      <c r="A176" s="609"/>
    </row>
    <row r="178" spans="1:1" x14ac:dyDescent="0.25">
      <c r="A178" s="591" t="s">
        <v>319</v>
      </c>
    </row>
    <row r="179" spans="1:1" x14ac:dyDescent="0.25">
      <c r="A179" s="583" t="s">
        <v>672</v>
      </c>
    </row>
    <row r="181" spans="1:1" x14ac:dyDescent="0.25">
      <c r="A181" s="595" t="s">
        <v>589</v>
      </c>
    </row>
    <row r="182" spans="1:1" x14ac:dyDescent="0.25">
      <c r="A182" s="596" t="s">
        <v>673</v>
      </c>
    </row>
    <row r="183" spans="1:1" x14ac:dyDescent="0.25">
      <c r="A183" s="596" t="s">
        <v>674</v>
      </c>
    </row>
    <row r="184" spans="1:1" ht="13.8" thickBot="1" x14ac:dyDescent="0.3">
      <c r="A184" s="602"/>
    </row>
    <row r="186" spans="1:1" x14ac:dyDescent="0.25">
      <c r="A186" s="591" t="s">
        <v>675</v>
      </c>
    </row>
    <row r="187" spans="1:1" ht="26.4" x14ac:dyDescent="0.25">
      <c r="A187" s="583" t="s">
        <v>676</v>
      </c>
    </row>
    <row r="188" spans="1:1" ht="13.8" thickBot="1" x14ac:dyDescent="0.3">
      <c r="A188" s="602"/>
    </row>
  </sheetData>
  <hyperlinks>
    <hyperlink ref="A172" r:id="rId1"/>
    <hyperlink ref="A175" r:id="rId2"/>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E55"/>
  <sheetViews>
    <sheetView view="pageBreakPreview" zoomScale="115" zoomScaleSheetLayoutView="115" workbookViewId="0">
      <selection activeCell="B8" sqref="B8"/>
    </sheetView>
  </sheetViews>
  <sheetFormatPr defaultColWidth="9.109375" defaultRowHeight="13.2" x14ac:dyDescent="0.25"/>
  <cols>
    <col min="1" max="1" width="9.109375" style="339"/>
    <col min="2" max="2" width="80.44140625" style="339" bestFit="1" customWidth="1"/>
    <col min="3" max="3" width="35" style="339" bestFit="1" customWidth="1"/>
    <col min="4" max="4" width="9.109375" style="339"/>
    <col min="5" max="5" width="9.109375" style="384"/>
    <col min="6" max="6" width="16.88671875" style="339" customWidth="1"/>
    <col min="7" max="16384" width="9.109375" style="339"/>
  </cols>
  <sheetData>
    <row r="1" spans="1:5" ht="24.6" x14ac:dyDescent="0.4">
      <c r="A1" s="654" t="s">
        <v>468</v>
      </c>
      <c r="B1" s="655"/>
      <c r="C1" s="655"/>
      <c r="D1" s="655"/>
      <c r="E1" s="655"/>
    </row>
    <row r="2" spans="1:5" ht="29.25" customHeight="1" x14ac:dyDescent="0.25">
      <c r="A2" s="384">
        <v>1</v>
      </c>
      <c r="B2" s="385" t="s">
        <v>251</v>
      </c>
      <c r="C2" s="386" t="s">
        <v>281</v>
      </c>
      <c r="E2" s="339"/>
    </row>
    <row r="3" spans="1:5" s="467" customFormat="1" ht="24" customHeight="1" x14ac:dyDescent="0.25">
      <c r="A3" s="384">
        <v>2</v>
      </c>
      <c r="B3" s="385" t="s">
        <v>456</v>
      </c>
      <c r="C3" s="386" t="s">
        <v>281</v>
      </c>
    </row>
    <row r="4" spans="1:5" ht="24" customHeight="1" x14ac:dyDescent="0.25">
      <c r="A4" s="384">
        <v>3</v>
      </c>
      <c r="B4" s="385" t="s">
        <v>249</v>
      </c>
      <c r="C4" s="386" t="s">
        <v>281</v>
      </c>
      <c r="E4" s="339"/>
    </row>
    <row r="5" spans="1:5" ht="26.4" x14ac:dyDescent="0.25">
      <c r="A5" s="384">
        <v>4</v>
      </c>
      <c r="B5" s="387" t="s">
        <v>552</v>
      </c>
      <c r="C5" s="386" t="s">
        <v>281</v>
      </c>
      <c r="E5" s="339"/>
    </row>
    <row r="6" spans="1:5" s="401" customFormat="1" ht="39.6" x14ac:dyDescent="0.25">
      <c r="A6" s="384">
        <v>5</v>
      </c>
      <c r="B6" s="387" t="s">
        <v>415</v>
      </c>
      <c r="C6" s="386" t="s">
        <v>281</v>
      </c>
    </row>
    <row r="7" spans="1:5" s="582" customFormat="1" x14ac:dyDescent="0.25">
      <c r="A7" s="384">
        <v>6</v>
      </c>
      <c r="B7" s="387" t="s">
        <v>559</v>
      </c>
      <c r="C7" s="386" t="s">
        <v>281</v>
      </c>
    </row>
    <row r="8" spans="1:5" s="582" customFormat="1" x14ac:dyDescent="0.25">
      <c r="A8" s="384">
        <v>7</v>
      </c>
      <c r="B8" s="387" t="s">
        <v>560</v>
      </c>
      <c r="C8" s="386" t="s">
        <v>281</v>
      </c>
    </row>
    <row r="9" spans="1:5" s="582" customFormat="1" x14ac:dyDescent="0.25">
      <c r="A9" s="384">
        <v>8</v>
      </c>
      <c r="B9" s="387" t="s">
        <v>561</v>
      </c>
      <c r="C9" s="386" t="s">
        <v>281</v>
      </c>
    </row>
    <row r="10" spans="1:5" ht="33.75" customHeight="1" x14ac:dyDescent="0.25">
      <c r="A10" s="384">
        <v>9</v>
      </c>
      <c r="B10" s="385" t="s">
        <v>250</v>
      </c>
      <c r="C10" s="386" t="s">
        <v>281</v>
      </c>
      <c r="E10" s="339"/>
    </row>
    <row r="11" spans="1:5" ht="21.75" customHeight="1" x14ac:dyDescent="0.25">
      <c r="A11" s="384">
        <v>10</v>
      </c>
      <c r="B11" s="385" t="s">
        <v>414</v>
      </c>
      <c r="C11" s="386" t="s">
        <v>281</v>
      </c>
      <c r="E11" s="339"/>
    </row>
    <row r="12" spans="1:5" ht="21" customHeight="1" x14ac:dyDescent="0.25">
      <c r="A12" s="384"/>
      <c r="B12" s="388" t="s">
        <v>554</v>
      </c>
      <c r="C12" s="386" t="s">
        <v>281</v>
      </c>
      <c r="E12" s="339"/>
    </row>
    <row r="13" spans="1:5" x14ac:dyDescent="0.25">
      <c r="A13" s="384"/>
      <c r="B13" s="388" t="s">
        <v>555</v>
      </c>
      <c r="C13" s="386" t="s">
        <v>281</v>
      </c>
      <c r="E13" s="339"/>
    </row>
    <row r="14" spans="1:5" x14ac:dyDescent="0.25">
      <c r="A14" s="384"/>
      <c r="B14" s="385" t="s">
        <v>553</v>
      </c>
      <c r="C14" s="386" t="s">
        <v>281</v>
      </c>
      <c r="E14" s="339"/>
    </row>
    <row r="15" spans="1:5" x14ac:dyDescent="0.25">
      <c r="A15" s="384"/>
      <c r="B15" s="388" t="s">
        <v>556</v>
      </c>
      <c r="C15" s="386" t="s">
        <v>281</v>
      </c>
      <c r="E15" s="339"/>
    </row>
    <row r="16" spans="1:5" x14ac:dyDescent="0.25">
      <c r="A16" s="384"/>
      <c r="B16" s="388" t="s">
        <v>557</v>
      </c>
      <c r="C16" s="386" t="s">
        <v>281</v>
      </c>
      <c r="E16" s="339"/>
    </row>
    <row r="17" spans="1:5" s="474" customFormat="1" ht="18" customHeight="1" x14ac:dyDescent="0.25">
      <c r="A17" s="384">
        <v>11</v>
      </c>
      <c r="B17" s="385" t="s">
        <v>463</v>
      </c>
      <c r="C17" s="386" t="s">
        <v>281</v>
      </c>
    </row>
    <row r="18" spans="1:5" ht="24" customHeight="1" x14ac:dyDescent="0.25">
      <c r="A18" s="384">
        <v>12</v>
      </c>
      <c r="B18" s="385" t="s">
        <v>558</v>
      </c>
      <c r="C18" s="386" t="s">
        <v>281</v>
      </c>
      <c r="E18" s="339"/>
    </row>
    <row r="19" spans="1:5" ht="21.75" customHeight="1" x14ac:dyDescent="0.25">
      <c r="A19" s="384">
        <v>13</v>
      </c>
      <c r="B19" s="385" t="s">
        <v>282</v>
      </c>
      <c r="C19" s="386" t="s">
        <v>281</v>
      </c>
      <c r="E19" s="339"/>
    </row>
    <row r="20" spans="1:5" s="467" customFormat="1" ht="21.75" customHeight="1" x14ac:dyDescent="0.25">
      <c r="A20" s="384">
        <v>14</v>
      </c>
      <c r="B20" s="385" t="s">
        <v>457</v>
      </c>
      <c r="C20" s="386" t="s">
        <v>281</v>
      </c>
    </row>
    <row r="21" spans="1:5" s="467" customFormat="1" ht="21.75" customHeight="1" x14ac:dyDescent="0.25">
      <c r="A21" s="384">
        <v>15</v>
      </c>
      <c r="B21" s="385" t="s">
        <v>458</v>
      </c>
      <c r="C21" s="386" t="s">
        <v>281</v>
      </c>
    </row>
    <row r="22" spans="1:5" s="549" customFormat="1" ht="66" customHeight="1" x14ac:dyDescent="0.25">
      <c r="A22" s="384">
        <v>16</v>
      </c>
      <c r="B22" s="385" t="s">
        <v>547</v>
      </c>
      <c r="C22" s="555" t="s">
        <v>549</v>
      </c>
    </row>
    <row r="23" spans="1:5" x14ac:dyDescent="0.25">
      <c r="A23" s="369"/>
      <c r="B23" s="331"/>
      <c r="E23" s="339"/>
    </row>
    <row r="24" spans="1:5" x14ac:dyDescent="0.25">
      <c r="A24" s="656" t="s">
        <v>455</v>
      </c>
      <c r="B24" s="656"/>
      <c r="C24" s="656"/>
      <c r="E24" s="339"/>
    </row>
    <row r="25" spans="1:5" x14ac:dyDescent="0.25">
      <c r="A25" s="369"/>
      <c r="E25" s="339"/>
    </row>
    <row r="26" spans="1:5" x14ac:dyDescent="0.25">
      <c r="A26" s="369"/>
      <c r="B26" s="331"/>
      <c r="E26" s="339"/>
    </row>
    <row r="27" spans="1:5" ht="13.5" customHeight="1" x14ac:dyDescent="0.25">
      <c r="A27" s="369"/>
      <c r="B27" s="331"/>
      <c r="E27" s="339"/>
    </row>
    <row r="28" spans="1:5" x14ac:dyDescent="0.25">
      <c r="A28" s="369"/>
      <c r="E28" s="339"/>
    </row>
    <row r="29" spans="1:5" x14ac:dyDescent="0.25">
      <c r="E29" s="339"/>
    </row>
    <row r="30" spans="1:5" x14ac:dyDescent="0.25">
      <c r="E30" s="339"/>
    </row>
    <row r="31" spans="1:5" x14ac:dyDescent="0.25">
      <c r="E31" s="339"/>
    </row>
    <row r="32" spans="1:5" x14ac:dyDescent="0.25">
      <c r="E32" s="339"/>
    </row>
    <row r="33" spans="5:5" x14ac:dyDescent="0.25">
      <c r="E33" s="339"/>
    </row>
    <row r="34" spans="5:5" x14ac:dyDescent="0.25">
      <c r="E34" s="339"/>
    </row>
    <row r="35" spans="5:5" x14ac:dyDescent="0.25">
      <c r="E35" s="339"/>
    </row>
    <row r="36" spans="5:5" x14ac:dyDescent="0.25">
      <c r="E36" s="339"/>
    </row>
    <row r="37" spans="5:5" x14ac:dyDescent="0.25">
      <c r="E37" s="339"/>
    </row>
    <row r="38" spans="5:5" x14ac:dyDescent="0.25">
      <c r="E38" s="339"/>
    </row>
    <row r="39" spans="5:5" x14ac:dyDescent="0.25">
      <c r="E39" s="339"/>
    </row>
    <row r="40" spans="5:5" x14ac:dyDescent="0.25">
      <c r="E40" s="339"/>
    </row>
    <row r="41" spans="5:5" x14ac:dyDescent="0.25">
      <c r="E41" s="339"/>
    </row>
    <row r="42" spans="5:5" x14ac:dyDescent="0.25">
      <c r="E42" s="339"/>
    </row>
    <row r="43" spans="5:5" x14ac:dyDescent="0.25">
      <c r="E43" s="339"/>
    </row>
    <row r="44" spans="5:5" x14ac:dyDescent="0.25">
      <c r="E44" s="339"/>
    </row>
    <row r="45" spans="5:5" x14ac:dyDescent="0.25">
      <c r="E45" s="339"/>
    </row>
    <row r="46" spans="5:5" x14ac:dyDescent="0.25">
      <c r="E46" s="339"/>
    </row>
    <row r="47" spans="5:5" x14ac:dyDescent="0.25">
      <c r="E47" s="339"/>
    </row>
    <row r="48" spans="5:5" x14ac:dyDescent="0.25">
      <c r="E48" s="339"/>
    </row>
    <row r="49" spans="5:5" x14ac:dyDescent="0.25">
      <c r="E49" s="339"/>
    </row>
    <row r="50" spans="5:5" x14ac:dyDescent="0.25">
      <c r="E50" s="339"/>
    </row>
    <row r="51" spans="5:5" x14ac:dyDescent="0.25">
      <c r="E51" s="339"/>
    </row>
    <row r="52" spans="5:5" x14ac:dyDescent="0.25">
      <c r="E52" s="339"/>
    </row>
    <row r="53" spans="5:5" x14ac:dyDescent="0.25">
      <c r="E53" s="339"/>
    </row>
    <row r="54" spans="5:5" x14ac:dyDescent="0.25">
      <c r="E54" s="339"/>
    </row>
    <row r="55" spans="5:5" x14ac:dyDescent="0.25">
      <c r="E55" s="339"/>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40"/>
  <sheetViews>
    <sheetView view="pageBreakPreview" topLeftCell="B1" zoomScale="85" zoomScaleNormal="85" zoomScaleSheetLayoutView="85" workbookViewId="0">
      <selection activeCell="C1" sqref="C1"/>
    </sheetView>
  </sheetViews>
  <sheetFormatPr defaultColWidth="9.109375" defaultRowHeight="13.2" x14ac:dyDescent="0.25"/>
  <cols>
    <col min="1" max="1" width="16.33203125" style="4" customWidth="1"/>
    <col min="2" max="2" width="54.88671875" style="35" customWidth="1"/>
    <col min="3" max="3" width="19.33203125" style="35" customWidth="1"/>
    <col min="4" max="4" width="9.109375" style="35"/>
    <col min="5" max="5" width="10.44140625" style="28" bestFit="1" customWidth="1"/>
    <col min="6" max="6" width="16.44140625" style="35" customWidth="1"/>
    <col min="7" max="7" width="14.33203125" style="15" bestFit="1" customWidth="1"/>
    <col min="8" max="8" width="24.44140625" style="15" bestFit="1" customWidth="1"/>
    <col min="9" max="9" width="92.109375" style="24" customWidth="1"/>
    <col min="10" max="10" width="27.88671875" style="23" customWidth="1"/>
    <col min="11" max="16384" width="9.109375" style="23"/>
  </cols>
  <sheetData>
    <row r="1" spans="1:13" s="11" customFormat="1" ht="24.6" x14ac:dyDescent="0.4">
      <c r="A1" s="73" t="s">
        <v>508</v>
      </c>
      <c r="B1" s="74"/>
      <c r="C1" s="10" t="s">
        <v>680</v>
      </c>
      <c r="D1" s="159">
        <v>1</v>
      </c>
      <c r="E1" s="74" t="s">
        <v>352</v>
      </c>
      <c r="F1" s="10" t="s">
        <v>1</v>
      </c>
      <c r="G1" s="9" t="s">
        <v>548</v>
      </c>
      <c r="H1" s="9"/>
      <c r="I1" s="157" t="s">
        <v>190</v>
      </c>
    </row>
    <row r="2" spans="1:13" ht="33" x14ac:dyDescent="0.6">
      <c r="A2" s="6" t="s">
        <v>343</v>
      </c>
      <c r="B2" s="23"/>
      <c r="C2" s="1"/>
      <c r="D2" s="2"/>
      <c r="E2" s="12"/>
      <c r="F2" s="2"/>
      <c r="G2" s="61"/>
      <c r="H2" s="61"/>
      <c r="I2" s="75"/>
    </row>
    <row r="3" spans="1:13" ht="33" x14ac:dyDescent="0.6">
      <c r="A3" s="59" t="s">
        <v>163</v>
      </c>
      <c r="B3" s="76"/>
      <c r="C3" s="65" t="str">
        <f>CONCATENATE("Registered Capacity: ",E1," MW")</f>
        <v>Registered Capacity: XX MW</v>
      </c>
      <c r="D3" s="65"/>
      <c r="E3" s="66"/>
      <c r="F3" s="65" t="str">
        <f>CONCATENATE("Installed Plant: XXX MW")</f>
        <v>Installed Plant: XXX MW</v>
      </c>
      <c r="G3" s="67"/>
      <c r="H3" s="65" t="str">
        <f>CONCATENATE("MEC: XXX MW")</f>
        <v>MEC: XXX MW</v>
      </c>
      <c r="I3" s="14"/>
    </row>
    <row r="4" spans="1:13" x14ac:dyDescent="0.25">
      <c r="A4" s="7"/>
      <c r="B4" s="23"/>
      <c r="C4" s="23"/>
      <c r="D4" s="23"/>
      <c r="E4" s="3"/>
      <c r="F4" s="23"/>
      <c r="I4" s="16"/>
    </row>
    <row r="5" spans="1:13" ht="14.4" thickBot="1" x14ac:dyDescent="0.3">
      <c r="A5" s="78" t="s">
        <v>82</v>
      </c>
      <c r="B5" s="79" t="s">
        <v>444</v>
      </c>
      <c r="C5" s="80"/>
      <c r="D5" s="80"/>
      <c r="E5" s="81"/>
      <c r="F5" s="80"/>
      <c r="G5" s="82" t="s">
        <v>19</v>
      </c>
      <c r="H5" s="82" t="s">
        <v>154</v>
      </c>
      <c r="I5" s="101" t="s">
        <v>385</v>
      </c>
    </row>
    <row r="6" spans="1:13" ht="14.4" thickTop="1" x14ac:dyDescent="0.25">
      <c r="A6" s="83"/>
      <c r="B6" s="84"/>
      <c r="C6" s="84"/>
      <c r="D6" s="84"/>
      <c r="E6" s="85"/>
      <c r="F6" s="84"/>
      <c r="G6" s="86"/>
      <c r="H6" s="86"/>
      <c r="I6" s="87"/>
    </row>
    <row r="7" spans="1:13" ht="13.8" x14ac:dyDescent="0.25">
      <c r="A7" s="83"/>
      <c r="B7" s="88" t="s">
        <v>4</v>
      </c>
      <c r="C7" s="84" t="s">
        <v>17</v>
      </c>
      <c r="D7" s="84"/>
      <c r="E7" s="85"/>
      <c r="F7" s="84"/>
      <c r="G7" s="89"/>
      <c r="H7" s="89"/>
      <c r="I7" s="87" t="s">
        <v>158</v>
      </c>
    </row>
    <row r="8" spans="1:13" ht="14.4" x14ac:dyDescent="0.3">
      <c r="A8" s="83"/>
      <c r="B8" s="276" t="s">
        <v>47</v>
      </c>
      <c r="C8" s="84"/>
      <c r="D8" s="84"/>
      <c r="E8" s="85"/>
      <c r="F8" s="84"/>
      <c r="G8" s="89"/>
      <c r="H8" s="90"/>
      <c r="I8" s="87"/>
    </row>
    <row r="9" spans="1:13" ht="13.8" x14ac:dyDescent="0.25">
      <c r="A9" s="83" t="s">
        <v>21</v>
      </c>
      <c r="B9" s="84" t="s">
        <v>469</v>
      </c>
      <c r="C9" s="84"/>
      <c r="D9" s="84" t="s">
        <v>5</v>
      </c>
      <c r="E9" s="85"/>
      <c r="F9" s="84"/>
      <c r="G9" s="90" t="s">
        <v>470</v>
      </c>
      <c r="H9" s="90" t="s">
        <v>188</v>
      </c>
      <c r="I9" s="87" t="s">
        <v>681</v>
      </c>
    </row>
    <row r="10" spans="1:13" ht="13.8" x14ac:dyDescent="0.25">
      <c r="A10" s="83" t="s">
        <v>22</v>
      </c>
      <c r="B10" s="84" t="s">
        <v>469</v>
      </c>
      <c r="C10" s="84"/>
      <c r="D10" s="84" t="s">
        <v>6</v>
      </c>
      <c r="E10" s="85"/>
      <c r="F10" s="84"/>
      <c r="G10" s="90" t="s">
        <v>470</v>
      </c>
      <c r="H10" s="90" t="s">
        <v>188</v>
      </c>
      <c r="I10" s="87" t="s">
        <v>681</v>
      </c>
    </row>
    <row r="11" spans="1:13" ht="13.8" x14ac:dyDescent="0.25">
      <c r="A11" s="83" t="s">
        <v>23</v>
      </c>
      <c r="B11" s="84" t="s">
        <v>347</v>
      </c>
      <c r="C11" s="84"/>
      <c r="D11" s="84" t="s">
        <v>5</v>
      </c>
      <c r="E11" s="85"/>
      <c r="F11" s="84"/>
      <c r="G11" s="90" t="s">
        <v>470</v>
      </c>
      <c r="H11" s="90" t="s">
        <v>188</v>
      </c>
      <c r="I11" s="87" t="s">
        <v>681</v>
      </c>
    </row>
    <row r="12" spans="1:13" ht="13.8" x14ac:dyDescent="0.25">
      <c r="A12" s="83" t="s">
        <v>24</v>
      </c>
      <c r="B12" s="84" t="s">
        <v>347</v>
      </c>
      <c r="C12" s="84"/>
      <c r="D12" s="84" t="s">
        <v>6</v>
      </c>
      <c r="E12" s="85"/>
      <c r="F12" s="84"/>
      <c r="G12" s="90" t="s">
        <v>470</v>
      </c>
      <c r="H12" s="90" t="s">
        <v>188</v>
      </c>
      <c r="I12" s="87" t="s">
        <v>681</v>
      </c>
      <c r="J12" s="657" t="s">
        <v>162</v>
      </c>
      <c r="K12" s="658"/>
      <c r="L12" s="658"/>
      <c r="M12" s="658"/>
    </row>
    <row r="13" spans="1:13" ht="13.8" x14ac:dyDescent="0.25">
      <c r="A13" s="83" t="s">
        <v>25</v>
      </c>
      <c r="B13" s="84" t="s">
        <v>348</v>
      </c>
      <c r="C13" s="84"/>
      <c r="D13" s="84" t="s">
        <v>5</v>
      </c>
      <c r="E13" s="85"/>
      <c r="F13" s="84"/>
      <c r="G13" s="90" t="s">
        <v>470</v>
      </c>
      <c r="H13" s="90" t="s">
        <v>188</v>
      </c>
      <c r="I13" s="87" t="s">
        <v>681</v>
      </c>
      <c r="J13" s="659"/>
      <c r="K13" s="660"/>
      <c r="L13" s="660"/>
      <c r="M13" s="660"/>
    </row>
    <row r="14" spans="1:13" ht="13.8" x14ac:dyDescent="0.25">
      <c r="A14" s="83" t="s">
        <v>26</v>
      </c>
      <c r="B14" s="84" t="s">
        <v>348</v>
      </c>
      <c r="C14" s="84"/>
      <c r="D14" s="84" t="s">
        <v>6</v>
      </c>
      <c r="E14" s="85"/>
      <c r="F14" s="84"/>
      <c r="G14" s="90" t="s">
        <v>470</v>
      </c>
      <c r="H14" s="90" t="s">
        <v>188</v>
      </c>
      <c r="I14" s="87" t="s">
        <v>681</v>
      </c>
    </row>
    <row r="15" spans="1:13" ht="13.8" x14ac:dyDescent="0.25">
      <c r="A15" s="83" t="s">
        <v>57</v>
      </c>
      <c r="B15" s="84" t="s">
        <v>349</v>
      </c>
      <c r="C15" s="84"/>
      <c r="D15" s="84" t="s">
        <v>5</v>
      </c>
      <c r="E15" s="85"/>
      <c r="F15" s="84"/>
      <c r="G15" s="90" t="s">
        <v>470</v>
      </c>
      <c r="H15" s="90" t="s">
        <v>188</v>
      </c>
      <c r="I15" s="87" t="s">
        <v>681</v>
      </c>
    </row>
    <row r="16" spans="1:13" ht="13.8" x14ac:dyDescent="0.25">
      <c r="A16" s="83" t="s">
        <v>58</v>
      </c>
      <c r="B16" s="84" t="s">
        <v>349</v>
      </c>
      <c r="C16" s="84"/>
      <c r="D16" s="84" t="s">
        <v>6</v>
      </c>
      <c r="E16" s="85"/>
      <c r="F16" s="84"/>
      <c r="G16" s="90" t="s">
        <v>470</v>
      </c>
      <c r="H16" s="90" t="s">
        <v>188</v>
      </c>
      <c r="I16" s="87" t="s">
        <v>681</v>
      </c>
      <c r="J16" s="62"/>
      <c r="K16" s="62"/>
    </row>
    <row r="17" spans="1:11" ht="13.8" x14ac:dyDescent="0.25">
      <c r="A17" s="83" t="s">
        <v>59</v>
      </c>
      <c r="B17" s="84" t="s">
        <v>350</v>
      </c>
      <c r="C17" s="84"/>
      <c r="D17" s="84" t="s">
        <v>5</v>
      </c>
      <c r="E17" s="85"/>
      <c r="F17" s="84"/>
      <c r="G17" s="90" t="s">
        <v>470</v>
      </c>
      <c r="H17" s="90" t="s">
        <v>188</v>
      </c>
      <c r="I17" s="87" t="s">
        <v>681</v>
      </c>
      <c r="K17" s="62"/>
    </row>
    <row r="18" spans="1:11" ht="13.8" x14ac:dyDescent="0.25">
      <c r="A18" s="83" t="s">
        <v>60</v>
      </c>
      <c r="B18" s="84" t="s">
        <v>350</v>
      </c>
      <c r="C18" s="84"/>
      <c r="D18" s="84" t="s">
        <v>6</v>
      </c>
      <c r="E18" s="85"/>
      <c r="F18" s="84"/>
      <c r="G18" s="90" t="s">
        <v>470</v>
      </c>
      <c r="H18" s="90" t="s">
        <v>188</v>
      </c>
      <c r="I18" s="87" t="s">
        <v>681</v>
      </c>
      <c r="K18" s="62"/>
    </row>
    <row r="19" spans="1:11" ht="13.8" x14ac:dyDescent="0.25">
      <c r="A19" s="83" t="s">
        <v>83</v>
      </c>
      <c r="B19" s="84" t="s">
        <v>351</v>
      </c>
      <c r="C19" s="84"/>
      <c r="D19" s="84" t="s">
        <v>5</v>
      </c>
      <c r="E19" s="85"/>
      <c r="F19" s="84"/>
      <c r="G19" s="90" t="s">
        <v>470</v>
      </c>
      <c r="H19" s="90" t="s">
        <v>188</v>
      </c>
      <c r="I19" s="87" t="s">
        <v>681</v>
      </c>
      <c r="K19" s="62"/>
    </row>
    <row r="20" spans="1:11" ht="13.8" x14ac:dyDescent="0.25">
      <c r="A20" s="83" t="s">
        <v>84</v>
      </c>
      <c r="B20" s="84" t="s">
        <v>351</v>
      </c>
      <c r="C20" s="84"/>
      <c r="D20" s="84" t="s">
        <v>6</v>
      </c>
      <c r="E20" s="85"/>
      <c r="F20" s="84"/>
      <c r="G20" s="90" t="s">
        <v>470</v>
      </c>
      <c r="H20" s="90" t="s">
        <v>188</v>
      </c>
      <c r="I20" s="87" t="s">
        <v>681</v>
      </c>
      <c r="K20" s="62"/>
    </row>
    <row r="21" spans="1:11" ht="14.25" customHeight="1" x14ac:dyDescent="0.25">
      <c r="A21" s="83" t="s">
        <v>130</v>
      </c>
      <c r="B21" s="84" t="s">
        <v>509</v>
      </c>
      <c r="C21" s="84"/>
      <c r="D21" s="84" t="s">
        <v>7</v>
      </c>
      <c r="E21" s="85"/>
      <c r="F21" s="84"/>
      <c r="G21" s="90" t="s">
        <v>470</v>
      </c>
      <c r="H21" s="90" t="s">
        <v>510</v>
      </c>
      <c r="I21" s="96" t="s">
        <v>518</v>
      </c>
    </row>
    <row r="22" spans="1:11" ht="14.25" customHeight="1" x14ac:dyDescent="0.25">
      <c r="A22" s="83" t="s">
        <v>131</v>
      </c>
      <c r="B22" s="84" t="s">
        <v>509</v>
      </c>
      <c r="C22" s="84"/>
      <c r="D22" s="84" t="s">
        <v>8</v>
      </c>
      <c r="E22" s="85"/>
      <c r="F22" s="84"/>
      <c r="G22" s="90" t="s">
        <v>470</v>
      </c>
      <c r="H22" s="90" t="s">
        <v>510</v>
      </c>
      <c r="I22" s="96" t="s">
        <v>518</v>
      </c>
    </row>
    <row r="23" spans="1:11" ht="13.8" x14ac:dyDescent="0.25">
      <c r="A23" s="83" t="s">
        <v>132</v>
      </c>
      <c r="B23" s="84" t="s">
        <v>519</v>
      </c>
      <c r="C23" s="84"/>
      <c r="D23" s="84" t="s">
        <v>7</v>
      </c>
      <c r="E23" s="85"/>
      <c r="F23" s="84"/>
      <c r="G23" s="90" t="s">
        <v>470</v>
      </c>
      <c r="H23" s="90" t="s">
        <v>511</v>
      </c>
      <c r="I23" s="87"/>
    </row>
    <row r="24" spans="1:11" ht="13.8" x14ac:dyDescent="0.25">
      <c r="A24" s="83" t="s">
        <v>133</v>
      </c>
      <c r="B24" s="84" t="s">
        <v>519</v>
      </c>
      <c r="C24" s="84"/>
      <c r="D24" s="84" t="s">
        <v>8</v>
      </c>
      <c r="E24" s="85"/>
      <c r="F24" s="84"/>
      <c r="G24" s="90" t="s">
        <v>470</v>
      </c>
      <c r="H24" s="90" t="s">
        <v>511</v>
      </c>
      <c r="I24" s="87"/>
    </row>
    <row r="25" spans="1:11" ht="13.8" x14ac:dyDescent="0.25">
      <c r="A25" s="83" t="s">
        <v>152</v>
      </c>
      <c r="B25" s="84" t="s">
        <v>520</v>
      </c>
      <c r="C25" s="84"/>
      <c r="D25" s="84" t="s">
        <v>7</v>
      </c>
      <c r="E25" s="85"/>
      <c r="F25" s="84"/>
      <c r="G25" s="90" t="s">
        <v>470</v>
      </c>
      <c r="H25" s="90" t="s">
        <v>511</v>
      </c>
      <c r="I25" s="87"/>
    </row>
    <row r="26" spans="1:11" ht="13.8" x14ac:dyDescent="0.25">
      <c r="A26" s="83" t="s">
        <v>153</v>
      </c>
      <c r="B26" s="84" t="s">
        <v>520</v>
      </c>
      <c r="C26" s="84"/>
      <c r="D26" s="84" t="s">
        <v>8</v>
      </c>
      <c r="E26" s="85"/>
      <c r="F26" s="84"/>
      <c r="G26" s="90" t="s">
        <v>470</v>
      </c>
      <c r="H26" s="90" t="s">
        <v>511</v>
      </c>
      <c r="I26" s="87"/>
    </row>
    <row r="27" spans="1:11" ht="13.8" x14ac:dyDescent="0.25">
      <c r="A27" s="83" t="s">
        <v>513</v>
      </c>
      <c r="B27" s="84" t="s">
        <v>512</v>
      </c>
      <c r="C27" s="84"/>
      <c r="D27" s="84" t="s">
        <v>7</v>
      </c>
      <c r="E27" s="85"/>
      <c r="F27" s="84"/>
      <c r="G27" s="90" t="s">
        <v>511</v>
      </c>
      <c r="H27" s="90" t="s">
        <v>511</v>
      </c>
      <c r="I27" s="87"/>
    </row>
    <row r="28" spans="1:11" ht="13.8" x14ac:dyDescent="0.25">
      <c r="A28" s="83" t="s">
        <v>514</v>
      </c>
      <c r="B28" s="84" t="s">
        <v>512</v>
      </c>
      <c r="C28" s="84"/>
      <c r="D28" s="84" t="s">
        <v>8</v>
      </c>
      <c r="E28" s="85"/>
      <c r="F28" s="84"/>
      <c r="G28" s="90" t="s">
        <v>511</v>
      </c>
      <c r="H28" s="90" t="s">
        <v>511</v>
      </c>
      <c r="I28" s="87"/>
    </row>
    <row r="29" spans="1:11" ht="13.8" x14ac:dyDescent="0.25">
      <c r="A29" s="83" t="s">
        <v>515</v>
      </c>
      <c r="B29" s="84" t="s">
        <v>442</v>
      </c>
      <c r="C29" s="91"/>
      <c r="D29" s="313" t="s">
        <v>7</v>
      </c>
      <c r="E29" s="93"/>
      <c r="F29" s="84"/>
      <c r="G29" s="90" t="s">
        <v>470</v>
      </c>
      <c r="H29" s="90" t="s">
        <v>188</v>
      </c>
      <c r="I29" s="87" t="s">
        <v>681</v>
      </c>
    </row>
    <row r="30" spans="1:11" ht="13.8" x14ac:dyDescent="0.25">
      <c r="A30" s="83" t="s">
        <v>516</v>
      </c>
      <c r="B30" s="84" t="s">
        <v>442</v>
      </c>
      <c r="C30" s="91"/>
      <c r="D30" s="313" t="s">
        <v>8</v>
      </c>
      <c r="E30" s="93"/>
      <c r="F30" s="84"/>
      <c r="G30" s="90" t="s">
        <v>470</v>
      </c>
      <c r="H30" s="90" t="s">
        <v>188</v>
      </c>
      <c r="I30" s="87" t="s">
        <v>681</v>
      </c>
    </row>
    <row r="31" spans="1:11" ht="13.8" x14ac:dyDescent="0.25">
      <c r="A31" s="83"/>
      <c r="B31" s="84"/>
      <c r="C31" s="84"/>
      <c r="D31" s="84"/>
      <c r="E31" s="85"/>
      <c r="F31" s="84"/>
      <c r="G31" s="90"/>
      <c r="H31" s="90"/>
      <c r="I31" s="87"/>
    </row>
    <row r="32" spans="1:11" ht="14.4" x14ac:dyDescent="0.3">
      <c r="A32" s="83"/>
      <c r="B32" s="276" t="s">
        <v>48</v>
      </c>
      <c r="C32" s="84"/>
      <c r="D32" s="84"/>
      <c r="E32" s="85"/>
      <c r="F32" s="84"/>
      <c r="G32" s="89"/>
      <c r="H32" s="89"/>
      <c r="I32" s="87"/>
    </row>
    <row r="33" spans="1:9" ht="13.8" x14ac:dyDescent="0.25">
      <c r="A33" s="83" t="s">
        <v>27</v>
      </c>
      <c r="B33" s="132" t="s">
        <v>276</v>
      </c>
      <c r="C33" s="84"/>
      <c r="D33" s="84" t="s">
        <v>7</v>
      </c>
      <c r="E33" s="85"/>
      <c r="F33" s="84"/>
      <c r="G33" s="90" t="s">
        <v>470</v>
      </c>
      <c r="H33" s="90" t="s">
        <v>188</v>
      </c>
      <c r="I33" s="87" t="s">
        <v>682</v>
      </c>
    </row>
    <row r="34" spans="1:9" ht="13.8" x14ac:dyDescent="0.25">
      <c r="A34" s="83" t="s">
        <v>28</v>
      </c>
      <c r="B34" s="132" t="s">
        <v>276</v>
      </c>
      <c r="C34" s="84"/>
      <c r="D34" s="84" t="s">
        <v>8</v>
      </c>
      <c r="E34" s="85"/>
      <c r="F34" s="84"/>
      <c r="G34" s="90" t="s">
        <v>470</v>
      </c>
      <c r="H34" s="90" t="s">
        <v>188</v>
      </c>
      <c r="I34" s="87" t="s">
        <v>682</v>
      </c>
    </row>
    <row r="35" spans="1:9" ht="13.8" x14ac:dyDescent="0.25">
      <c r="A35" s="83" t="s">
        <v>29</v>
      </c>
      <c r="B35" s="84" t="s">
        <v>277</v>
      </c>
      <c r="C35" s="84"/>
      <c r="D35" s="84" t="s">
        <v>7</v>
      </c>
      <c r="E35" s="85"/>
      <c r="F35" s="84"/>
      <c r="G35" s="90" t="s">
        <v>470</v>
      </c>
      <c r="H35" s="90" t="s">
        <v>188</v>
      </c>
      <c r="I35" s="87" t="s">
        <v>682</v>
      </c>
    </row>
    <row r="36" spans="1:9" ht="13.8" x14ac:dyDescent="0.25">
      <c r="A36" s="83" t="s">
        <v>30</v>
      </c>
      <c r="B36" s="84" t="s">
        <v>277</v>
      </c>
      <c r="C36" s="84"/>
      <c r="D36" s="84" t="s">
        <v>8</v>
      </c>
      <c r="E36" s="85"/>
      <c r="F36" s="84"/>
      <c r="G36" s="90" t="s">
        <v>470</v>
      </c>
      <c r="H36" s="90" t="s">
        <v>188</v>
      </c>
      <c r="I36" s="87" t="s">
        <v>682</v>
      </c>
    </row>
    <row r="37" spans="1:9" ht="13.8" x14ac:dyDescent="0.25">
      <c r="A37" s="83" t="s">
        <v>31</v>
      </c>
      <c r="B37" s="84" t="s">
        <v>275</v>
      </c>
      <c r="C37" s="84"/>
      <c r="D37" s="84" t="s">
        <v>10</v>
      </c>
      <c r="E37" s="85"/>
      <c r="F37" s="84"/>
      <c r="G37" s="90" t="s">
        <v>470</v>
      </c>
      <c r="H37" s="90" t="s">
        <v>188</v>
      </c>
      <c r="I37" s="87" t="s">
        <v>682</v>
      </c>
    </row>
    <row r="38" spans="1:9" ht="13.8" x14ac:dyDescent="0.25">
      <c r="A38" s="83" t="s">
        <v>32</v>
      </c>
      <c r="B38" s="84" t="s">
        <v>275</v>
      </c>
      <c r="C38" s="84"/>
      <c r="D38" s="84" t="s">
        <v>11</v>
      </c>
      <c r="E38" s="85"/>
      <c r="F38" s="84"/>
      <c r="G38" s="90" t="s">
        <v>470</v>
      </c>
      <c r="H38" s="90" t="s">
        <v>188</v>
      </c>
      <c r="I38" s="87" t="s">
        <v>682</v>
      </c>
    </row>
    <row r="39" spans="1:9" ht="13.8" x14ac:dyDescent="0.25">
      <c r="A39" s="83" t="s">
        <v>310</v>
      </c>
      <c r="B39" s="132" t="s">
        <v>379</v>
      </c>
      <c r="C39" s="84"/>
      <c r="D39" s="84" t="s">
        <v>7</v>
      </c>
      <c r="E39" s="85"/>
      <c r="F39" s="84"/>
      <c r="G39" s="90" t="s">
        <v>470</v>
      </c>
      <c r="H39" s="90" t="s">
        <v>188</v>
      </c>
      <c r="I39" s="87" t="s">
        <v>345</v>
      </c>
    </row>
    <row r="40" spans="1:9" ht="13.8" x14ac:dyDescent="0.25">
      <c r="A40" s="83" t="s">
        <v>311</v>
      </c>
      <c r="B40" s="132" t="s">
        <v>379</v>
      </c>
      <c r="C40" s="84"/>
      <c r="D40" s="84" t="s">
        <v>8</v>
      </c>
      <c r="E40" s="85"/>
      <c r="F40" s="84"/>
      <c r="G40" s="90" t="s">
        <v>470</v>
      </c>
      <c r="H40" s="90" t="s">
        <v>188</v>
      </c>
      <c r="I40" s="87" t="s">
        <v>345</v>
      </c>
    </row>
    <row r="41" spans="1:9" ht="13.8" x14ac:dyDescent="0.25">
      <c r="A41" s="83" t="s">
        <v>312</v>
      </c>
      <c r="B41" s="84" t="s">
        <v>440</v>
      </c>
      <c r="C41" s="84"/>
      <c r="D41" s="84" t="s">
        <v>7</v>
      </c>
      <c r="E41" s="85"/>
      <c r="F41" s="84"/>
      <c r="G41" s="90" t="s">
        <v>470</v>
      </c>
      <c r="H41" s="90" t="s">
        <v>188</v>
      </c>
      <c r="I41" s="87" t="s">
        <v>345</v>
      </c>
    </row>
    <row r="42" spans="1:9" ht="13.8" x14ac:dyDescent="0.25">
      <c r="A42" s="83" t="s">
        <v>313</v>
      </c>
      <c r="B42" s="84" t="s">
        <v>440</v>
      </c>
      <c r="C42" s="84"/>
      <c r="D42" s="84" t="s">
        <v>8</v>
      </c>
      <c r="E42" s="85"/>
      <c r="F42" s="84"/>
      <c r="G42" s="90" t="s">
        <v>470</v>
      </c>
      <c r="H42" s="90" t="s">
        <v>188</v>
      </c>
      <c r="I42" s="87" t="s">
        <v>345</v>
      </c>
    </row>
    <row r="43" spans="1:9" ht="13.8" x14ac:dyDescent="0.25">
      <c r="A43" s="83" t="s">
        <v>314</v>
      </c>
      <c r="B43" s="84" t="s">
        <v>317</v>
      </c>
      <c r="C43" s="84"/>
      <c r="D43" s="84" t="s">
        <v>7</v>
      </c>
      <c r="E43" s="85"/>
      <c r="F43" s="84"/>
      <c r="G43" s="90" t="s">
        <v>470</v>
      </c>
      <c r="H43" s="90" t="s">
        <v>188</v>
      </c>
      <c r="I43" s="87" t="s">
        <v>345</v>
      </c>
    </row>
    <row r="44" spans="1:9" ht="13.8" x14ac:dyDescent="0.25">
      <c r="A44" s="83" t="s">
        <v>315</v>
      </c>
      <c r="B44" s="84" t="s">
        <v>317</v>
      </c>
      <c r="C44" s="84"/>
      <c r="D44" s="84" t="s">
        <v>8</v>
      </c>
      <c r="E44" s="85"/>
      <c r="F44" s="84"/>
      <c r="G44" s="90" t="s">
        <v>470</v>
      </c>
      <c r="H44" s="90" t="s">
        <v>188</v>
      </c>
      <c r="I44" s="87" t="s">
        <v>345</v>
      </c>
    </row>
    <row r="45" spans="1:9" ht="13.8" x14ac:dyDescent="0.25">
      <c r="A45" s="83" t="s">
        <v>533</v>
      </c>
      <c r="B45" s="84" t="s">
        <v>535</v>
      </c>
      <c r="C45" s="84"/>
      <c r="D45" s="84" t="s">
        <v>7</v>
      </c>
      <c r="E45" s="85"/>
      <c r="F45" s="84"/>
      <c r="G45" s="90" t="s">
        <v>470</v>
      </c>
      <c r="H45" s="90" t="s">
        <v>511</v>
      </c>
      <c r="I45" s="87" t="s">
        <v>550</v>
      </c>
    </row>
    <row r="46" spans="1:9" ht="13.8" x14ac:dyDescent="0.25">
      <c r="A46" s="83" t="s">
        <v>534</v>
      </c>
      <c r="B46" s="84" t="s">
        <v>535</v>
      </c>
      <c r="C46" s="84"/>
      <c r="D46" s="84" t="s">
        <v>8</v>
      </c>
      <c r="E46" s="85"/>
      <c r="F46" s="84"/>
      <c r="G46" s="90" t="s">
        <v>470</v>
      </c>
      <c r="H46" s="90" t="s">
        <v>511</v>
      </c>
      <c r="I46" s="87" t="s">
        <v>550</v>
      </c>
    </row>
    <row r="47" spans="1:9" ht="13.8" x14ac:dyDescent="0.25">
      <c r="A47" s="83"/>
      <c r="B47" s="84"/>
      <c r="C47" s="84"/>
      <c r="D47" s="84"/>
      <c r="E47" s="85"/>
      <c r="F47" s="84"/>
      <c r="G47" s="89"/>
      <c r="H47" s="89"/>
      <c r="I47" s="87"/>
    </row>
    <row r="48" spans="1:9" ht="13.8" x14ac:dyDescent="0.25">
      <c r="A48" s="83"/>
      <c r="B48" s="84" t="s">
        <v>155</v>
      </c>
      <c r="C48" s="84"/>
      <c r="D48" s="84"/>
      <c r="E48" s="85"/>
      <c r="F48" s="84"/>
      <c r="G48" s="89"/>
      <c r="H48" s="89"/>
      <c r="I48" s="87"/>
    </row>
    <row r="49" spans="1:9" ht="13.8" x14ac:dyDescent="0.25">
      <c r="A49" s="83"/>
      <c r="B49" s="84"/>
      <c r="C49" s="84"/>
      <c r="D49" s="84"/>
      <c r="E49" s="85"/>
      <c r="F49" s="84"/>
      <c r="G49" s="89"/>
      <c r="H49" s="89"/>
      <c r="I49" s="94"/>
    </row>
    <row r="50" spans="1:9" ht="14.4" thickBot="1" x14ac:dyDescent="0.3">
      <c r="A50" s="78" t="s">
        <v>82</v>
      </c>
      <c r="B50" s="79" t="s">
        <v>51</v>
      </c>
      <c r="C50" s="80"/>
      <c r="D50" s="80"/>
      <c r="E50" s="81"/>
      <c r="F50" s="80"/>
      <c r="G50" s="82" t="s">
        <v>19</v>
      </c>
      <c r="H50" s="82" t="s">
        <v>154</v>
      </c>
      <c r="I50" s="101" t="s">
        <v>385</v>
      </c>
    </row>
    <row r="51" spans="1:9" ht="12" customHeight="1" thickTop="1" x14ac:dyDescent="0.25">
      <c r="A51" s="95"/>
      <c r="B51" s="84"/>
      <c r="C51" s="84"/>
      <c r="D51" s="84"/>
      <c r="E51" s="85"/>
      <c r="F51" s="84"/>
      <c r="G51" s="86"/>
      <c r="H51" s="86"/>
      <c r="I51" s="87"/>
    </row>
    <row r="52" spans="1:9" ht="14.4" x14ac:dyDescent="0.3">
      <c r="A52" s="95"/>
      <c r="B52" s="276" t="s">
        <v>49</v>
      </c>
      <c r="C52" s="84"/>
      <c r="D52" s="84"/>
      <c r="E52" s="85"/>
      <c r="F52" s="84"/>
      <c r="G52" s="89"/>
      <c r="H52" s="89"/>
      <c r="I52" s="87"/>
    </row>
    <row r="53" spans="1:9" ht="13.8" x14ac:dyDescent="0.25">
      <c r="A53" s="83" t="s">
        <v>33</v>
      </c>
      <c r="B53" s="84" t="s">
        <v>380</v>
      </c>
      <c r="C53" s="100" t="s">
        <v>194</v>
      </c>
      <c r="D53" s="84" t="s">
        <v>3</v>
      </c>
      <c r="E53" s="85" t="e">
        <f>CONCATENATE("+/- ", ROUNDUP($E$1*1.25,0))</f>
        <v>#VALUE!</v>
      </c>
      <c r="F53" s="84" t="s">
        <v>1</v>
      </c>
      <c r="G53" s="90" t="s">
        <v>470</v>
      </c>
      <c r="H53" s="90" t="s">
        <v>188</v>
      </c>
      <c r="I53" s="87" t="s">
        <v>683</v>
      </c>
    </row>
    <row r="54" spans="1:9" ht="13.8" x14ac:dyDescent="0.25">
      <c r="A54" s="83" t="s">
        <v>34</v>
      </c>
      <c r="B54" s="84" t="s">
        <v>381</v>
      </c>
      <c r="C54" s="100" t="s">
        <v>194</v>
      </c>
      <c r="D54" s="84" t="s">
        <v>3</v>
      </c>
      <c r="E54" s="85" t="e">
        <f>CONCATENATE("+/- ",ROUNDUP(1.5*E1*TAN((ACOS(0.835))),0))</f>
        <v>#VALUE!</v>
      </c>
      <c r="F54" s="84" t="s">
        <v>342</v>
      </c>
      <c r="G54" s="90" t="s">
        <v>470</v>
      </c>
      <c r="H54" s="90" t="s">
        <v>188</v>
      </c>
      <c r="I54" s="87" t="s">
        <v>684</v>
      </c>
    </row>
    <row r="55" spans="1:9" ht="13.8" x14ac:dyDescent="0.25">
      <c r="A55" s="83" t="s">
        <v>61</v>
      </c>
      <c r="B55" s="84" t="s">
        <v>382</v>
      </c>
      <c r="C55" s="84" t="s">
        <v>2</v>
      </c>
      <c r="D55" s="84" t="s">
        <v>3</v>
      </c>
      <c r="E55" s="85" t="s">
        <v>321</v>
      </c>
      <c r="F55" s="84" t="s">
        <v>62</v>
      </c>
      <c r="G55" s="90" t="s">
        <v>470</v>
      </c>
      <c r="H55" s="90" t="s">
        <v>188</v>
      </c>
      <c r="I55" s="87" t="s">
        <v>685</v>
      </c>
    </row>
    <row r="56" spans="1:9" ht="13.8" x14ac:dyDescent="0.25">
      <c r="A56" s="83"/>
      <c r="B56" s="84"/>
      <c r="C56" s="84"/>
      <c r="D56" s="84"/>
      <c r="E56" s="85"/>
      <c r="F56" s="84"/>
      <c r="G56" s="90"/>
      <c r="H56" s="90"/>
      <c r="I56" s="87"/>
    </row>
    <row r="57" spans="1:9" ht="14.4" x14ac:dyDescent="0.3">
      <c r="A57" s="97"/>
      <c r="B57" s="276" t="s">
        <v>50</v>
      </c>
      <c r="C57" s="84"/>
      <c r="D57" s="84"/>
      <c r="E57" s="85"/>
      <c r="F57" s="84"/>
      <c r="G57" s="90"/>
      <c r="H57" s="90"/>
      <c r="I57" s="87"/>
    </row>
    <row r="58" spans="1:9" ht="13.8" x14ac:dyDescent="0.25">
      <c r="A58" s="83" t="s">
        <v>35</v>
      </c>
      <c r="B58" s="84" t="s">
        <v>18</v>
      </c>
      <c r="C58" s="84" t="s">
        <v>2</v>
      </c>
      <c r="D58" s="84" t="s">
        <v>3</v>
      </c>
      <c r="E58" s="85" t="e">
        <f>CONCATENATE("0 - ", ROUNDUP($E$1*1.25,0))</f>
        <v>#VALUE!</v>
      </c>
      <c r="F58" s="84" t="s">
        <v>1</v>
      </c>
      <c r="G58" s="90" t="s">
        <v>470</v>
      </c>
      <c r="H58" s="90" t="s">
        <v>188</v>
      </c>
      <c r="I58" s="87" t="s">
        <v>683</v>
      </c>
    </row>
    <row r="59" spans="1:9" ht="13.8" x14ac:dyDescent="0.25">
      <c r="A59" s="83" t="s">
        <v>36</v>
      </c>
      <c r="B59" s="84" t="s">
        <v>86</v>
      </c>
      <c r="C59" s="84" t="s">
        <v>2</v>
      </c>
      <c r="D59" s="84" t="s">
        <v>3</v>
      </c>
      <c r="E59" s="85" t="e">
        <f>CONCATENATE("0 - ", ROUNDUP($E$1*1.25,0))</f>
        <v>#VALUE!</v>
      </c>
      <c r="F59" s="84" t="s">
        <v>1</v>
      </c>
      <c r="G59" s="90" t="s">
        <v>470</v>
      </c>
      <c r="H59" s="90" t="s">
        <v>188</v>
      </c>
      <c r="I59" s="87" t="s">
        <v>686</v>
      </c>
    </row>
    <row r="60" spans="1:9" ht="13.8" x14ac:dyDescent="0.25">
      <c r="A60" s="83" t="s">
        <v>63</v>
      </c>
      <c r="B60" s="84" t="s">
        <v>316</v>
      </c>
      <c r="C60" s="84" t="s">
        <v>2</v>
      </c>
      <c r="D60" s="84" t="s">
        <v>3</v>
      </c>
      <c r="E60" s="85" t="s">
        <v>322</v>
      </c>
      <c r="F60" s="84" t="s">
        <v>62</v>
      </c>
      <c r="G60" s="90" t="s">
        <v>470</v>
      </c>
      <c r="H60" s="90" t="s">
        <v>188</v>
      </c>
      <c r="I60" s="87" t="s">
        <v>346</v>
      </c>
    </row>
    <row r="61" spans="1:9" ht="13.8" x14ac:dyDescent="0.25">
      <c r="A61" s="83" t="s">
        <v>64</v>
      </c>
      <c r="B61" s="84" t="s">
        <v>441</v>
      </c>
      <c r="C61" s="100" t="s">
        <v>194</v>
      </c>
      <c r="D61" s="84" t="s">
        <v>3</v>
      </c>
      <c r="E61" s="85" t="e">
        <f>CONCATENATE("+/- ",ROUNDUP(1.5*E1*TAN((ACOS(0.835))),0))</f>
        <v>#VALUE!</v>
      </c>
      <c r="F61" s="84" t="s">
        <v>342</v>
      </c>
      <c r="G61" s="90" t="s">
        <v>470</v>
      </c>
      <c r="H61" s="90" t="s">
        <v>188</v>
      </c>
      <c r="I61" s="87" t="s">
        <v>345</v>
      </c>
    </row>
    <row r="62" spans="1:9" ht="27.6" x14ac:dyDescent="0.25">
      <c r="A62" s="556" t="s">
        <v>68</v>
      </c>
      <c r="B62" s="557" t="s">
        <v>318</v>
      </c>
      <c r="C62" s="558" t="s">
        <v>194</v>
      </c>
      <c r="D62" s="557" t="s">
        <v>3</v>
      </c>
      <c r="E62" s="559" t="s">
        <v>452</v>
      </c>
      <c r="F62" s="557" t="s">
        <v>453</v>
      </c>
      <c r="G62" s="560" t="s">
        <v>470</v>
      </c>
      <c r="H62" s="560" t="s">
        <v>188</v>
      </c>
      <c r="I62" s="561" t="s">
        <v>451</v>
      </c>
    </row>
    <row r="63" spans="1:9" ht="13.8" x14ac:dyDescent="0.25">
      <c r="A63" s="83" t="s">
        <v>70</v>
      </c>
      <c r="B63" s="84" t="s">
        <v>353</v>
      </c>
      <c r="C63" s="84" t="s">
        <v>2</v>
      </c>
      <c r="D63" s="84" t="s">
        <v>3</v>
      </c>
      <c r="E63" s="85" t="s">
        <v>355</v>
      </c>
      <c r="F63" s="84" t="s">
        <v>66</v>
      </c>
      <c r="G63" s="90" t="s">
        <v>470</v>
      </c>
      <c r="H63" s="90" t="s">
        <v>188</v>
      </c>
      <c r="I63" s="87" t="s">
        <v>354</v>
      </c>
    </row>
    <row r="64" spans="1:9" ht="13.8" x14ac:dyDescent="0.25">
      <c r="A64" s="83" t="s">
        <v>73</v>
      </c>
      <c r="B64" s="84" t="s">
        <v>319</v>
      </c>
      <c r="C64" s="84" t="s">
        <v>2</v>
      </c>
      <c r="D64" s="84" t="s">
        <v>3</v>
      </c>
      <c r="E64" s="85" t="s">
        <v>497</v>
      </c>
      <c r="F64" s="84" t="s">
        <v>320</v>
      </c>
      <c r="G64" s="90" t="s">
        <v>470</v>
      </c>
      <c r="H64" s="90" t="s">
        <v>188</v>
      </c>
      <c r="I64" s="87" t="s">
        <v>687</v>
      </c>
    </row>
    <row r="65" spans="1:9" ht="13.8" x14ac:dyDescent="0.25">
      <c r="A65" s="83"/>
      <c r="B65" s="84"/>
      <c r="C65" s="84"/>
      <c r="D65" s="84"/>
      <c r="E65" s="85"/>
      <c r="F65" s="84"/>
      <c r="G65" s="90"/>
      <c r="H65" s="90"/>
      <c r="I65" s="87"/>
    </row>
    <row r="66" spans="1:9" ht="14.4" x14ac:dyDescent="0.3">
      <c r="A66" s="83"/>
      <c r="B66" s="276" t="s">
        <v>308</v>
      </c>
      <c r="C66" s="84"/>
      <c r="D66" s="84"/>
      <c r="E66" s="85"/>
      <c r="F66" s="84"/>
      <c r="G66" s="90"/>
      <c r="H66" s="90"/>
      <c r="I66" s="87"/>
    </row>
    <row r="67" spans="1:9" ht="13.8" x14ac:dyDescent="0.25">
      <c r="A67" s="83" t="s">
        <v>76</v>
      </c>
      <c r="B67" s="84" t="s">
        <v>65</v>
      </c>
      <c r="C67" s="84" t="s">
        <v>2</v>
      </c>
      <c r="D67" s="84" t="s">
        <v>3</v>
      </c>
      <c r="E67" s="85" t="s">
        <v>135</v>
      </c>
      <c r="F67" s="84" t="s">
        <v>66</v>
      </c>
      <c r="G67" s="90" t="s">
        <v>470</v>
      </c>
      <c r="H67" s="90" t="s">
        <v>188</v>
      </c>
      <c r="I67" s="87" t="s">
        <v>688</v>
      </c>
    </row>
    <row r="68" spans="1:9" ht="13.8" x14ac:dyDescent="0.25">
      <c r="A68" s="83" t="s">
        <v>79</v>
      </c>
      <c r="B68" s="84" t="s">
        <v>67</v>
      </c>
      <c r="C68" s="84" t="s">
        <v>2</v>
      </c>
      <c r="D68" s="84" t="s">
        <v>3</v>
      </c>
      <c r="E68" s="85" t="s">
        <v>135</v>
      </c>
      <c r="F68" s="84" t="s">
        <v>66</v>
      </c>
      <c r="G68" s="90" t="s">
        <v>470</v>
      </c>
      <c r="H68" s="90" t="s">
        <v>188</v>
      </c>
      <c r="I68" s="87" t="s">
        <v>688</v>
      </c>
    </row>
    <row r="69" spans="1:9" ht="13.8" x14ac:dyDescent="0.25">
      <c r="A69" s="83" t="s">
        <v>99</v>
      </c>
      <c r="B69" s="84" t="s">
        <v>69</v>
      </c>
      <c r="C69" s="84" t="s">
        <v>2</v>
      </c>
      <c r="D69" s="84" t="s">
        <v>3</v>
      </c>
      <c r="E69" s="85" t="s">
        <v>135</v>
      </c>
      <c r="F69" s="84" t="s">
        <v>66</v>
      </c>
      <c r="G69" s="90" t="s">
        <v>470</v>
      </c>
      <c r="H69" s="90" t="s">
        <v>188</v>
      </c>
      <c r="I69" s="87" t="s">
        <v>688</v>
      </c>
    </row>
    <row r="70" spans="1:9" ht="13.8" x14ac:dyDescent="0.25">
      <c r="A70" s="83"/>
      <c r="B70" s="84"/>
      <c r="C70" s="84"/>
      <c r="D70" s="84"/>
      <c r="E70" s="85"/>
      <c r="F70" s="84"/>
      <c r="G70" s="90"/>
      <c r="H70" s="90"/>
      <c r="I70" s="87"/>
    </row>
    <row r="71" spans="1:9" ht="14.4" x14ac:dyDescent="0.3">
      <c r="A71" s="83"/>
      <c r="B71" s="276" t="s">
        <v>551</v>
      </c>
      <c r="C71" s="84"/>
      <c r="D71" s="84"/>
      <c r="E71" s="85"/>
      <c r="F71" s="84"/>
      <c r="G71" s="90"/>
      <c r="H71" s="90"/>
      <c r="I71" s="87"/>
    </row>
    <row r="72" spans="1:9" ht="13.8" x14ac:dyDescent="0.25">
      <c r="A72" s="83" t="s">
        <v>100</v>
      </c>
      <c r="B72" s="84" t="s">
        <v>542</v>
      </c>
      <c r="C72" s="84" t="s">
        <v>2</v>
      </c>
      <c r="D72" s="84" t="s">
        <v>3</v>
      </c>
      <c r="E72" s="85" t="s">
        <v>543</v>
      </c>
      <c r="F72" s="84" t="s">
        <v>1</v>
      </c>
      <c r="G72" s="90" t="s">
        <v>470</v>
      </c>
      <c r="H72" s="90" t="s">
        <v>511</v>
      </c>
      <c r="I72" s="87" t="s">
        <v>544</v>
      </c>
    </row>
    <row r="73" spans="1:9" ht="13.8" x14ac:dyDescent="0.25">
      <c r="A73" s="83" t="s">
        <v>102</v>
      </c>
      <c r="B73" s="84" t="s">
        <v>545</v>
      </c>
      <c r="C73" s="84" t="s">
        <v>2</v>
      </c>
      <c r="D73" s="84" t="s">
        <v>3</v>
      </c>
      <c r="E73" s="85" t="s">
        <v>543</v>
      </c>
      <c r="F73" s="84" t="s">
        <v>1</v>
      </c>
      <c r="G73" s="90" t="s">
        <v>470</v>
      </c>
      <c r="H73" s="90" t="s">
        <v>511</v>
      </c>
      <c r="I73" s="87" t="s">
        <v>546</v>
      </c>
    </row>
    <row r="74" spans="1:9" ht="13.8" x14ac:dyDescent="0.25">
      <c r="A74" s="83"/>
      <c r="B74" s="84"/>
      <c r="C74" s="84"/>
      <c r="D74" s="84"/>
      <c r="E74" s="85"/>
      <c r="F74" s="84"/>
      <c r="G74" s="89"/>
      <c r="H74" s="89"/>
      <c r="I74" s="87"/>
    </row>
    <row r="75" spans="1:9" ht="14.4" x14ac:dyDescent="0.3">
      <c r="A75" s="83"/>
      <c r="B75" s="276" t="s">
        <v>156</v>
      </c>
      <c r="C75" s="84"/>
      <c r="D75" s="84"/>
      <c r="E75" s="85"/>
      <c r="F75" s="84"/>
      <c r="G75" s="89"/>
      <c r="H75" s="89"/>
      <c r="I75" s="87"/>
    </row>
    <row r="76" spans="1:9" ht="13.8" x14ac:dyDescent="0.25">
      <c r="A76" s="83" t="s">
        <v>103</v>
      </c>
      <c r="B76" s="84" t="s">
        <v>97</v>
      </c>
      <c r="C76" s="84" t="s">
        <v>2</v>
      </c>
      <c r="D76" s="84" t="s">
        <v>3</v>
      </c>
      <c r="E76" s="85" t="s">
        <v>71</v>
      </c>
      <c r="F76" s="84" t="s">
        <v>72</v>
      </c>
      <c r="G76" s="90" t="s">
        <v>470</v>
      </c>
      <c r="H76" s="90" t="s">
        <v>188</v>
      </c>
      <c r="I76" s="87" t="s">
        <v>689</v>
      </c>
    </row>
    <row r="77" spans="1:9" ht="41.4" x14ac:dyDescent="0.25">
      <c r="A77" s="83" t="s">
        <v>323</v>
      </c>
      <c r="B77" s="84" t="s">
        <v>98</v>
      </c>
      <c r="C77" s="84" t="s">
        <v>2</v>
      </c>
      <c r="D77" s="84" t="s">
        <v>3</v>
      </c>
      <c r="E77" s="85" t="s">
        <v>74</v>
      </c>
      <c r="F77" s="84" t="s">
        <v>75</v>
      </c>
      <c r="G77" s="90" t="s">
        <v>470</v>
      </c>
      <c r="H77" s="90" t="s">
        <v>188</v>
      </c>
      <c r="I77" s="96" t="s">
        <v>690</v>
      </c>
    </row>
    <row r="78" spans="1:9" ht="13.8" x14ac:dyDescent="0.25">
      <c r="A78" s="83" t="s">
        <v>324</v>
      </c>
      <c r="B78" s="84" t="s">
        <v>116</v>
      </c>
      <c r="C78" s="84" t="s">
        <v>2</v>
      </c>
      <c r="D78" s="84" t="s">
        <v>3</v>
      </c>
      <c r="E78" s="98" t="s">
        <v>77</v>
      </c>
      <c r="F78" s="84" t="s">
        <v>78</v>
      </c>
      <c r="G78" s="90" t="s">
        <v>470</v>
      </c>
      <c r="H78" s="90" t="s">
        <v>188</v>
      </c>
      <c r="I78" s="87" t="s">
        <v>689</v>
      </c>
    </row>
    <row r="79" spans="1:9" ht="13.8" x14ac:dyDescent="0.25">
      <c r="A79" s="83" t="s">
        <v>325</v>
      </c>
      <c r="B79" s="84" t="s">
        <v>101</v>
      </c>
      <c r="C79" s="84" t="s">
        <v>2</v>
      </c>
      <c r="D79" s="84" t="s">
        <v>3</v>
      </c>
      <c r="E79" s="85" t="s">
        <v>80</v>
      </c>
      <c r="F79" s="84" t="s">
        <v>81</v>
      </c>
      <c r="G79" s="90" t="s">
        <v>470</v>
      </c>
      <c r="H79" s="90" t="s">
        <v>188</v>
      </c>
      <c r="I79" s="87" t="s">
        <v>689</v>
      </c>
    </row>
    <row r="80" spans="1:9" ht="13.8" x14ac:dyDescent="0.25">
      <c r="A80" s="83"/>
      <c r="B80" s="84"/>
      <c r="C80" s="84"/>
      <c r="D80" s="84"/>
      <c r="E80" s="85"/>
      <c r="F80" s="84"/>
      <c r="G80" s="89"/>
      <c r="H80" s="89"/>
      <c r="I80" s="87"/>
    </row>
    <row r="81" spans="1:9" ht="14.4" x14ac:dyDescent="0.3">
      <c r="A81" s="83"/>
      <c r="B81" s="276" t="s">
        <v>157</v>
      </c>
      <c r="C81" s="84"/>
      <c r="D81" s="84"/>
      <c r="E81" s="85"/>
      <c r="F81" s="84"/>
      <c r="G81" s="89"/>
      <c r="H81" s="89"/>
      <c r="I81" s="87"/>
    </row>
    <row r="82" spans="1:9" ht="13.8" x14ac:dyDescent="0.25">
      <c r="A82" s="83" t="s">
        <v>326</v>
      </c>
      <c r="B82" s="84" t="s">
        <v>87</v>
      </c>
      <c r="C82" s="84" t="s">
        <v>2</v>
      </c>
      <c r="D82" s="84" t="s">
        <v>3</v>
      </c>
      <c r="E82" s="85" t="s">
        <v>71</v>
      </c>
      <c r="F82" s="84" t="s">
        <v>72</v>
      </c>
      <c r="G82" s="90" t="s">
        <v>470</v>
      </c>
      <c r="H82" s="90" t="s">
        <v>188</v>
      </c>
      <c r="I82" s="87" t="s">
        <v>689</v>
      </c>
    </row>
    <row r="83" spans="1:9" ht="13.8" x14ac:dyDescent="0.25">
      <c r="A83" s="83" t="s">
        <v>359</v>
      </c>
      <c r="B83" s="84" t="s">
        <v>88</v>
      </c>
      <c r="C83" s="84" t="s">
        <v>2</v>
      </c>
      <c r="D83" s="84" t="s">
        <v>3</v>
      </c>
      <c r="E83" s="85" t="s">
        <v>74</v>
      </c>
      <c r="F83" s="84" t="s">
        <v>75</v>
      </c>
      <c r="G83" s="90" t="s">
        <v>470</v>
      </c>
      <c r="H83" s="90" t="s">
        <v>188</v>
      </c>
      <c r="I83" s="87" t="s">
        <v>689</v>
      </c>
    </row>
    <row r="84" spans="1:9" ht="13.8" x14ac:dyDescent="0.25">
      <c r="A84" s="83" t="s">
        <v>536</v>
      </c>
      <c r="B84" s="84" t="s">
        <v>89</v>
      </c>
      <c r="C84" s="84" t="s">
        <v>2</v>
      </c>
      <c r="D84" s="84" t="s">
        <v>3</v>
      </c>
      <c r="E84" s="98" t="s">
        <v>77</v>
      </c>
      <c r="F84" s="84" t="s">
        <v>78</v>
      </c>
      <c r="G84" s="90" t="s">
        <v>470</v>
      </c>
      <c r="H84" s="90" t="s">
        <v>188</v>
      </c>
      <c r="I84" s="87" t="s">
        <v>689</v>
      </c>
    </row>
    <row r="85" spans="1:9" ht="13.8" x14ac:dyDescent="0.25">
      <c r="A85" s="83" t="s">
        <v>537</v>
      </c>
      <c r="B85" s="84" t="s">
        <v>90</v>
      </c>
      <c r="C85" s="84" t="s">
        <v>2</v>
      </c>
      <c r="D85" s="84" t="s">
        <v>3</v>
      </c>
      <c r="E85" s="85" t="s">
        <v>80</v>
      </c>
      <c r="F85" s="84" t="s">
        <v>81</v>
      </c>
      <c r="G85" s="90" t="s">
        <v>470</v>
      </c>
      <c r="H85" s="90" t="s">
        <v>188</v>
      </c>
      <c r="I85" s="87" t="s">
        <v>689</v>
      </c>
    </row>
    <row r="86" spans="1:9" ht="13.8" x14ac:dyDescent="0.25">
      <c r="A86" s="83"/>
      <c r="B86" s="84"/>
      <c r="C86" s="84"/>
      <c r="D86" s="84"/>
      <c r="E86" s="85"/>
      <c r="F86" s="84"/>
      <c r="G86" s="89"/>
      <c r="H86" s="89"/>
      <c r="I86" s="87"/>
    </row>
    <row r="87" spans="1:9" ht="13.8" x14ac:dyDescent="0.25">
      <c r="A87" s="83"/>
      <c r="B87" s="84" t="s">
        <v>471</v>
      </c>
      <c r="C87" s="84"/>
      <c r="D87" s="84"/>
      <c r="E87" s="85"/>
      <c r="F87" s="84"/>
      <c r="G87" s="89"/>
      <c r="H87" s="89"/>
      <c r="I87" s="87"/>
    </row>
    <row r="88" spans="1:9" ht="14.25" customHeight="1" x14ac:dyDescent="0.25">
      <c r="A88" s="83"/>
      <c r="B88" s="84"/>
      <c r="C88" s="84"/>
      <c r="D88" s="84"/>
      <c r="E88" s="85"/>
      <c r="F88" s="84"/>
      <c r="G88" s="89"/>
      <c r="H88" s="89"/>
      <c r="I88" s="87"/>
    </row>
    <row r="89" spans="1:9" ht="14.25" customHeight="1" thickBot="1" x14ac:dyDescent="0.3">
      <c r="A89" s="78" t="s">
        <v>82</v>
      </c>
      <c r="B89" s="79" t="s">
        <v>52</v>
      </c>
      <c r="C89" s="99"/>
      <c r="D89" s="80"/>
      <c r="E89" s="81"/>
      <c r="F89" s="80"/>
      <c r="G89" s="82" t="s">
        <v>20</v>
      </c>
      <c r="H89" s="82" t="s">
        <v>154</v>
      </c>
      <c r="I89" s="101" t="s">
        <v>165</v>
      </c>
    </row>
    <row r="90" spans="1:9" ht="14.25" customHeight="1" thickTop="1" x14ac:dyDescent="0.25">
      <c r="A90" s="83"/>
      <c r="B90" s="84"/>
      <c r="C90" s="100"/>
      <c r="D90" s="84"/>
      <c r="E90" s="85"/>
      <c r="F90" s="84"/>
      <c r="G90" s="86"/>
      <c r="H90" s="86"/>
      <c r="I90" s="87"/>
    </row>
    <row r="91" spans="1:9" ht="14.25" customHeight="1" x14ac:dyDescent="0.25">
      <c r="A91" s="83"/>
      <c r="B91" s="88" t="s">
        <v>13</v>
      </c>
      <c r="C91" s="84" t="s">
        <v>14</v>
      </c>
      <c r="D91" s="84"/>
      <c r="E91" s="85"/>
      <c r="F91" s="84"/>
      <c r="G91" s="89"/>
      <c r="H91" s="89"/>
      <c r="I91" s="87"/>
    </row>
    <row r="92" spans="1:9" ht="14.25" customHeight="1" x14ac:dyDescent="0.3">
      <c r="A92" s="83"/>
      <c r="B92" s="276" t="s">
        <v>54</v>
      </c>
      <c r="C92" s="100"/>
      <c r="D92" s="84"/>
      <c r="E92" s="85"/>
      <c r="F92" s="84"/>
      <c r="G92" s="89"/>
      <c r="H92" s="89"/>
      <c r="I92" s="87"/>
    </row>
    <row r="93" spans="1:9" ht="14.25" customHeight="1" x14ac:dyDescent="0.25">
      <c r="A93" s="83" t="s">
        <v>37</v>
      </c>
      <c r="B93" s="132" t="s">
        <v>278</v>
      </c>
      <c r="C93" s="84"/>
      <c r="D93" s="84" t="s">
        <v>7</v>
      </c>
      <c r="E93" s="84" t="s">
        <v>0</v>
      </c>
      <c r="F93" s="84" t="s">
        <v>85</v>
      </c>
      <c r="G93" s="90" t="s">
        <v>470</v>
      </c>
      <c r="H93" s="90" t="s">
        <v>188</v>
      </c>
      <c r="I93" s="87" t="s">
        <v>682</v>
      </c>
    </row>
    <row r="94" spans="1:9" ht="14.25" customHeight="1" x14ac:dyDescent="0.25">
      <c r="A94" s="83" t="s">
        <v>38</v>
      </c>
      <c r="B94" s="132" t="s">
        <v>279</v>
      </c>
      <c r="C94" s="84"/>
      <c r="D94" s="84" t="s">
        <v>8</v>
      </c>
      <c r="E94" s="84" t="s">
        <v>0</v>
      </c>
      <c r="F94" s="84" t="s">
        <v>85</v>
      </c>
      <c r="G94" s="90" t="s">
        <v>470</v>
      </c>
      <c r="H94" s="90" t="s">
        <v>188</v>
      </c>
      <c r="I94" s="87" t="s">
        <v>682</v>
      </c>
    </row>
    <row r="95" spans="1:9" ht="14.25" customHeight="1" x14ac:dyDescent="0.25">
      <c r="A95" s="83" t="s">
        <v>39</v>
      </c>
      <c r="B95" s="84" t="s">
        <v>9</v>
      </c>
      <c r="C95" s="84"/>
      <c r="D95" s="84" t="s">
        <v>7</v>
      </c>
      <c r="E95" s="84" t="s">
        <v>0</v>
      </c>
      <c r="F95" s="84" t="s">
        <v>85</v>
      </c>
      <c r="G95" s="90" t="s">
        <v>470</v>
      </c>
      <c r="H95" s="90" t="s">
        <v>188</v>
      </c>
      <c r="I95" s="87" t="s">
        <v>687</v>
      </c>
    </row>
    <row r="96" spans="1:9" ht="14.25" customHeight="1" x14ac:dyDescent="0.25">
      <c r="A96" s="83" t="s">
        <v>40</v>
      </c>
      <c r="B96" s="84" t="s">
        <v>9</v>
      </c>
      <c r="C96" s="84"/>
      <c r="D96" s="84" t="s">
        <v>8</v>
      </c>
      <c r="E96" s="84" t="s">
        <v>0</v>
      </c>
      <c r="F96" s="84" t="s">
        <v>85</v>
      </c>
      <c r="G96" s="90" t="s">
        <v>470</v>
      </c>
      <c r="H96" s="90" t="s">
        <v>188</v>
      </c>
      <c r="I96" s="87" t="s">
        <v>687</v>
      </c>
    </row>
    <row r="97" spans="1:9" ht="14.25" customHeight="1" x14ac:dyDescent="0.25">
      <c r="A97" s="83" t="s">
        <v>41</v>
      </c>
      <c r="B97" s="84" t="s">
        <v>15</v>
      </c>
      <c r="C97" s="84"/>
      <c r="D97" s="84" t="s">
        <v>10</v>
      </c>
      <c r="E97" s="84" t="s">
        <v>0</v>
      </c>
      <c r="F97" s="84" t="s">
        <v>85</v>
      </c>
      <c r="G97" s="90" t="s">
        <v>470</v>
      </c>
      <c r="H97" s="90" t="s">
        <v>188</v>
      </c>
      <c r="I97" s="87" t="s">
        <v>687</v>
      </c>
    </row>
    <row r="98" spans="1:9" ht="14.25" customHeight="1" x14ac:dyDescent="0.25">
      <c r="A98" s="83" t="s">
        <v>42</v>
      </c>
      <c r="B98" s="84" t="s">
        <v>15</v>
      </c>
      <c r="C98" s="84"/>
      <c r="D98" s="84" t="s">
        <v>11</v>
      </c>
      <c r="E98" s="84" t="s">
        <v>0</v>
      </c>
      <c r="F98" s="84" t="s">
        <v>85</v>
      </c>
      <c r="G98" s="90" t="s">
        <v>470</v>
      </c>
      <c r="H98" s="90" t="s">
        <v>188</v>
      </c>
      <c r="I98" s="87" t="s">
        <v>687</v>
      </c>
    </row>
    <row r="99" spans="1:9" ht="14.25" customHeight="1" x14ac:dyDescent="0.25">
      <c r="A99" s="83" t="s">
        <v>45</v>
      </c>
      <c r="B99" s="84" t="s">
        <v>535</v>
      </c>
      <c r="C99" s="84"/>
      <c r="D99" s="84" t="s">
        <v>7</v>
      </c>
      <c r="E99" s="84" t="s">
        <v>0</v>
      </c>
      <c r="F99" s="84" t="s">
        <v>85</v>
      </c>
      <c r="G99" s="90" t="s">
        <v>470</v>
      </c>
      <c r="H99" s="90" t="s">
        <v>188</v>
      </c>
      <c r="I99" s="87" t="s">
        <v>538</v>
      </c>
    </row>
    <row r="100" spans="1:9" ht="14.25" customHeight="1" x14ac:dyDescent="0.25">
      <c r="A100" s="83" t="s">
        <v>327</v>
      </c>
      <c r="B100" s="84" t="s">
        <v>535</v>
      </c>
      <c r="C100" s="84"/>
      <c r="D100" s="84" t="s">
        <v>8</v>
      </c>
      <c r="E100" s="84" t="s">
        <v>0</v>
      </c>
      <c r="F100" s="84" t="s">
        <v>85</v>
      </c>
      <c r="G100" s="90" t="s">
        <v>470</v>
      </c>
      <c r="H100" s="90" t="s">
        <v>188</v>
      </c>
      <c r="I100" s="87" t="s">
        <v>538</v>
      </c>
    </row>
    <row r="101" spans="1:9" ht="15" customHeight="1" x14ac:dyDescent="0.25">
      <c r="A101" s="83"/>
      <c r="B101" s="84"/>
      <c r="C101" s="91"/>
      <c r="D101" s="612"/>
      <c r="E101" s="84"/>
      <c r="F101" s="84"/>
      <c r="G101" s="90"/>
      <c r="H101" s="90"/>
      <c r="I101" s="87"/>
    </row>
    <row r="102" spans="1:9" ht="14.25" customHeight="1" x14ac:dyDescent="0.3">
      <c r="A102" s="83"/>
      <c r="B102" s="276" t="s">
        <v>55</v>
      </c>
      <c r="C102" s="91"/>
      <c r="D102" s="313"/>
      <c r="E102" s="84"/>
      <c r="F102" s="84"/>
      <c r="G102" s="90"/>
      <c r="H102" s="90"/>
      <c r="I102" s="87"/>
    </row>
    <row r="103" spans="1:9" ht="14.25" customHeight="1" x14ac:dyDescent="0.25">
      <c r="A103" s="83" t="s">
        <v>43</v>
      </c>
      <c r="B103" s="84" t="s">
        <v>309</v>
      </c>
      <c r="C103" s="91"/>
      <c r="D103" s="319" t="s">
        <v>285</v>
      </c>
      <c r="E103" s="84" t="s">
        <v>0</v>
      </c>
      <c r="F103" s="84" t="s">
        <v>85</v>
      </c>
      <c r="G103" s="90" t="s">
        <v>470</v>
      </c>
      <c r="H103" s="90" t="s">
        <v>188</v>
      </c>
      <c r="I103" s="87" t="s">
        <v>344</v>
      </c>
    </row>
    <row r="104" spans="1:9" ht="14.25" customHeight="1" x14ac:dyDescent="0.25">
      <c r="A104" s="83" t="s">
        <v>44</v>
      </c>
      <c r="B104" s="84" t="s">
        <v>309</v>
      </c>
      <c r="C104" s="91"/>
      <c r="D104" s="319" t="s">
        <v>284</v>
      </c>
      <c r="E104" s="84" t="s">
        <v>0</v>
      </c>
      <c r="F104" s="84" t="s">
        <v>85</v>
      </c>
      <c r="G104" s="90" t="s">
        <v>470</v>
      </c>
      <c r="H104" s="90" t="s">
        <v>188</v>
      </c>
      <c r="I104" s="87" t="s">
        <v>344</v>
      </c>
    </row>
    <row r="105" spans="1:9" ht="14.25" customHeight="1" x14ac:dyDescent="0.25">
      <c r="A105" s="97"/>
      <c r="B105" s="84"/>
      <c r="C105" s="84"/>
      <c r="D105" s="84"/>
      <c r="E105" s="93"/>
      <c r="F105" s="84"/>
      <c r="G105" s="89"/>
      <c r="H105" s="89"/>
      <c r="I105" s="87"/>
    </row>
    <row r="106" spans="1:9" ht="14.25" customHeight="1" x14ac:dyDescent="0.25">
      <c r="A106" s="83"/>
      <c r="B106" s="88" t="s">
        <v>449</v>
      </c>
      <c r="C106" s="84"/>
      <c r="D106" s="84"/>
      <c r="E106" s="93"/>
      <c r="F106" s="84"/>
      <c r="G106" s="89"/>
      <c r="H106" s="89"/>
      <c r="I106" s="87"/>
    </row>
    <row r="107" spans="1:9" ht="14.25" customHeight="1" x14ac:dyDescent="0.3">
      <c r="A107" s="97"/>
      <c r="B107" s="276" t="s">
        <v>54</v>
      </c>
      <c r="C107" s="84"/>
      <c r="D107" s="84"/>
      <c r="E107" s="93"/>
      <c r="F107" s="84"/>
      <c r="G107" s="89"/>
      <c r="H107" s="89"/>
      <c r="I107" s="87"/>
    </row>
    <row r="108" spans="1:9" ht="14.25" customHeight="1" x14ac:dyDescent="0.25">
      <c r="A108" s="83" t="s">
        <v>328</v>
      </c>
      <c r="B108" s="132" t="s">
        <v>168</v>
      </c>
      <c r="C108" s="84"/>
      <c r="D108" s="84"/>
      <c r="E108" s="84" t="s">
        <v>0</v>
      </c>
      <c r="F108" s="84" t="s">
        <v>85</v>
      </c>
      <c r="G108" s="90" t="s">
        <v>470</v>
      </c>
      <c r="H108" s="90" t="s">
        <v>188</v>
      </c>
      <c r="I108" s="87" t="s">
        <v>682</v>
      </c>
    </row>
    <row r="109" spans="1:9" ht="14.25" customHeight="1" x14ac:dyDescent="0.25">
      <c r="A109" s="83" t="s">
        <v>329</v>
      </c>
      <c r="B109" s="132" t="s">
        <v>334</v>
      </c>
      <c r="C109" s="84"/>
      <c r="D109" s="84"/>
      <c r="E109" s="84" t="s">
        <v>0</v>
      </c>
      <c r="F109" s="84" t="s">
        <v>85</v>
      </c>
      <c r="G109" s="90" t="s">
        <v>470</v>
      </c>
      <c r="H109" s="90" t="s">
        <v>188</v>
      </c>
      <c r="I109" s="87" t="s">
        <v>345</v>
      </c>
    </row>
    <row r="110" spans="1:9" ht="14.25" customHeight="1" x14ac:dyDescent="0.25">
      <c r="A110" s="83" t="s">
        <v>330</v>
      </c>
      <c r="B110" s="132" t="s">
        <v>443</v>
      </c>
      <c r="C110" s="84"/>
      <c r="D110" s="84"/>
      <c r="E110" s="84" t="s">
        <v>0</v>
      </c>
      <c r="F110" s="84" t="s">
        <v>85</v>
      </c>
      <c r="G110" s="90" t="s">
        <v>470</v>
      </c>
      <c r="H110" s="90" t="s">
        <v>188</v>
      </c>
      <c r="I110" s="87" t="s">
        <v>345</v>
      </c>
    </row>
    <row r="111" spans="1:9" ht="14.25" customHeight="1" x14ac:dyDescent="0.25">
      <c r="A111" s="83" t="s">
        <v>331</v>
      </c>
      <c r="B111" s="132" t="s">
        <v>333</v>
      </c>
      <c r="C111" s="84"/>
      <c r="D111" s="84"/>
      <c r="E111" s="84" t="s">
        <v>0</v>
      </c>
      <c r="F111" s="84" t="s">
        <v>85</v>
      </c>
      <c r="G111" s="90" t="s">
        <v>470</v>
      </c>
      <c r="H111" s="90" t="s">
        <v>188</v>
      </c>
      <c r="I111" s="87" t="s">
        <v>345</v>
      </c>
    </row>
    <row r="112" spans="1:9" ht="14.25" customHeight="1" x14ac:dyDescent="0.25">
      <c r="A112" s="83" t="s">
        <v>332</v>
      </c>
      <c r="B112" s="132" t="s">
        <v>356</v>
      </c>
      <c r="C112" s="84"/>
      <c r="D112" s="84"/>
      <c r="E112" s="84" t="s">
        <v>0</v>
      </c>
      <c r="F112" s="84" t="s">
        <v>85</v>
      </c>
      <c r="G112" s="90" t="s">
        <v>470</v>
      </c>
      <c r="H112" s="90" t="s">
        <v>188</v>
      </c>
      <c r="I112" s="87" t="s">
        <v>354</v>
      </c>
    </row>
    <row r="113" spans="1:9" ht="14.25" customHeight="1" x14ac:dyDescent="0.25">
      <c r="A113" s="83"/>
      <c r="B113" s="132"/>
      <c r="C113" s="84"/>
      <c r="D113" s="84"/>
      <c r="E113" s="84"/>
      <c r="F113" s="84"/>
      <c r="G113" s="90"/>
      <c r="H113" s="90"/>
      <c r="I113" s="87"/>
    </row>
    <row r="114" spans="1:9" ht="14.25" customHeight="1" x14ac:dyDescent="0.25">
      <c r="A114" s="83"/>
      <c r="B114" s="88" t="s">
        <v>16</v>
      </c>
      <c r="C114" s="84"/>
      <c r="D114" s="84"/>
      <c r="E114" s="84"/>
      <c r="F114" s="84"/>
      <c r="G114" s="90"/>
      <c r="H114" s="90"/>
      <c r="I114" s="87"/>
    </row>
    <row r="115" spans="1:9" ht="14.25" customHeight="1" x14ac:dyDescent="0.25">
      <c r="A115" s="83" t="s">
        <v>335</v>
      </c>
      <c r="B115" s="84" t="s">
        <v>492</v>
      </c>
      <c r="C115" s="84"/>
      <c r="D115" s="84" t="s">
        <v>8</v>
      </c>
      <c r="E115" s="84" t="s">
        <v>0</v>
      </c>
      <c r="F115" s="84" t="s">
        <v>85</v>
      </c>
      <c r="G115" s="90" t="s">
        <v>470</v>
      </c>
      <c r="H115" s="90" t="s">
        <v>188</v>
      </c>
      <c r="I115" s="87" t="s">
        <v>346</v>
      </c>
    </row>
    <row r="116" spans="1:9" ht="14.25" customHeight="1" x14ac:dyDescent="0.25">
      <c r="A116" s="83" t="s">
        <v>539</v>
      </c>
      <c r="B116" s="84" t="s">
        <v>493</v>
      </c>
      <c r="C116" s="91"/>
      <c r="D116" s="523" t="s">
        <v>8</v>
      </c>
      <c r="E116" s="84" t="s">
        <v>0</v>
      </c>
      <c r="F116" s="84" t="s">
        <v>85</v>
      </c>
      <c r="G116" s="90" t="s">
        <v>470</v>
      </c>
      <c r="H116" s="90" t="s">
        <v>188</v>
      </c>
      <c r="I116" s="87" t="s">
        <v>345</v>
      </c>
    </row>
    <row r="117" spans="1:9" ht="14.25" customHeight="1" x14ac:dyDescent="0.25">
      <c r="A117" s="83" t="s">
        <v>540</v>
      </c>
      <c r="B117" s="84" t="s">
        <v>494</v>
      </c>
      <c r="C117" s="91"/>
      <c r="D117" s="523" t="s">
        <v>8</v>
      </c>
      <c r="E117" s="84" t="s">
        <v>0</v>
      </c>
      <c r="F117" s="84" t="s">
        <v>85</v>
      </c>
      <c r="G117" s="90" t="s">
        <v>470</v>
      </c>
      <c r="H117" s="90" t="s">
        <v>188</v>
      </c>
      <c r="I117" s="87" t="s">
        <v>345</v>
      </c>
    </row>
    <row r="118" spans="1:9" ht="14.25" customHeight="1" x14ac:dyDescent="0.25">
      <c r="A118" s="83"/>
      <c r="B118" s="84"/>
      <c r="C118" s="91"/>
      <c r="D118" s="551"/>
      <c r="E118" s="84"/>
      <c r="F118" s="84"/>
      <c r="G118" s="90"/>
      <c r="H118" s="90"/>
      <c r="I118" s="87"/>
    </row>
    <row r="119" spans="1:9" ht="13.8" x14ac:dyDescent="0.25">
      <c r="A119" s="83"/>
      <c r="B119" s="661" t="s">
        <v>193</v>
      </c>
      <c r="C119" s="662"/>
      <c r="D119" s="662"/>
      <c r="E119" s="662"/>
      <c r="F119" s="663"/>
      <c r="G119" s="90"/>
      <c r="H119" s="90"/>
      <c r="I119" s="87"/>
    </row>
    <row r="120" spans="1:9" ht="14.25" customHeight="1" x14ac:dyDescent="0.25">
      <c r="A120" s="83"/>
      <c r="B120" s="521"/>
      <c r="C120" s="524"/>
      <c r="D120" s="524"/>
      <c r="E120" s="524"/>
      <c r="F120" s="524"/>
      <c r="G120" s="90"/>
      <c r="H120" s="90"/>
      <c r="I120" s="87"/>
    </row>
    <row r="121" spans="1:9" ht="14.25" customHeight="1" thickBot="1" x14ac:dyDescent="0.3">
      <c r="A121" s="78" t="s">
        <v>82</v>
      </c>
      <c r="B121" s="79" t="s">
        <v>53</v>
      </c>
      <c r="C121" s="80"/>
      <c r="D121" s="80"/>
      <c r="E121" s="81"/>
      <c r="F121" s="80"/>
      <c r="G121" s="82" t="s">
        <v>20</v>
      </c>
      <c r="H121" s="82" t="s">
        <v>154</v>
      </c>
      <c r="I121" s="101" t="s">
        <v>165</v>
      </c>
    </row>
    <row r="122" spans="1:9" ht="14.25" customHeight="1" thickTop="1" x14ac:dyDescent="0.25">
      <c r="A122" s="103"/>
      <c r="B122" s="84"/>
      <c r="C122" s="84"/>
      <c r="D122" s="84"/>
      <c r="E122" s="85"/>
      <c r="F122" s="84"/>
      <c r="G122" s="86"/>
      <c r="H122" s="86"/>
      <c r="I122" s="87"/>
    </row>
    <row r="123" spans="1:9" ht="14.25" customHeight="1" x14ac:dyDescent="0.3">
      <c r="A123" s="97"/>
      <c r="B123" s="276" t="s">
        <v>56</v>
      </c>
      <c r="C123" s="84"/>
      <c r="D123" s="84"/>
      <c r="E123" s="85"/>
      <c r="F123" s="84"/>
      <c r="G123" s="89"/>
      <c r="H123" s="89"/>
      <c r="I123" s="87"/>
    </row>
    <row r="124" spans="1:9" ht="14.25" customHeight="1" x14ac:dyDescent="0.25">
      <c r="A124" s="83" t="s">
        <v>46</v>
      </c>
      <c r="B124" s="132" t="s">
        <v>169</v>
      </c>
      <c r="C124" s="100" t="s">
        <v>12</v>
      </c>
      <c r="D124" s="84" t="s">
        <v>3</v>
      </c>
      <c r="E124" s="85" t="e">
        <f>CONCATENATE("0 - ", ROUNDUP($E$1*1.25,0))</f>
        <v>#VALUE!</v>
      </c>
      <c r="F124" s="84" t="s">
        <v>1</v>
      </c>
      <c r="G124" s="90" t="s">
        <v>470</v>
      </c>
      <c r="H124" s="90" t="s">
        <v>188</v>
      </c>
      <c r="I124" s="87" t="s">
        <v>686</v>
      </c>
    </row>
    <row r="125" spans="1:9" ht="14.25" customHeight="1" x14ac:dyDescent="0.25">
      <c r="A125" s="83" t="s">
        <v>336</v>
      </c>
      <c r="B125" s="132" t="s">
        <v>339</v>
      </c>
      <c r="C125" s="100" t="s">
        <v>12</v>
      </c>
      <c r="D125" s="84" t="s">
        <v>3</v>
      </c>
      <c r="E125" s="85" t="str">
        <f>E60</f>
        <v>99 - 132</v>
      </c>
      <c r="F125" s="84" t="s">
        <v>62</v>
      </c>
      <c r="G125" s="90" t="s">
        <v>470</v>
      </c>
      <c r="H125" s="90" t="s">
        <v>188</v>
      </c>
      <c r="I125" s="87" t="s">
        <v>345</v>
      </c>
    </row>
    <row r="126" spans="1:9" ht="14.25" customHeight="1" x14ac:dyDescent="0.25">
      <c r="A126" s="83" t="s">
        <v>337</v>
      </c>
      <c r="B126" s="132" t="s">
        <v>340</v>
      </c>
      <c r="C126" s="100" t="s">
        <v>12</v>
      </c>
      <c r="D126" s="84" t="s">
        <v>3</v>
      </c>
      <c r="E126" s="85" t="e">
        <f>E54</f>
        <v>#VALUE!</v>
      </c>
      <c r="F126" s="84" t="s">
        <v>342</v>
      </c>
      <c r="G126" s="90" t="s">
        <v>470</v>
      </c>
      <c r="H126" s="90" t="s">
        <v>188</v>
      </c>
      <c r="I126" s="87" t="s">
        <v>345</v>
      </c>
    </row>
    <row r="127" spans="1:9" ht="14.25" customHeight="1" x14ac:dyDescent="0.25">
      <c r="A127" s="83" t="s">
        <v>338</v>
      </c>
      <c r="B127" s="132" t="s">
        <v>341</v>
      </c>
      <c r="C127" s="100" t="s">
        <v>12</v>
      </c>
      <c r="D127" s="84" t="s">
        <v>3</v>
      </c>
      <c r="E127" s="85" t="s">
        <v>452</v>
      </c>
      <c r="F127" s="84" t="s">
        <v>453</v>
      </c>
      <c r="G127" s="90" t="s">
        <v>470</v>
      </c>
      <c r="H127" s="90" t="s">
        <v>188</v>
      </c>
      <c r="I127" s="87" t="s">
        <v>345</v>
      </c>
    </row>
    <row r="128" spans="1:9" ht="14.25" customHeight="1" x14ac:dyDescent="0.25">
      <c r="A128" s="83" t="s">
        <v>357</v>
      </c>
      <c r="B128" s="84" t="s">
        <v>358</v>
      </c>
      <c r="C128" s="100" t="s">
        <v>12</v>
      </c>
      <c r="D128" s="84" t="s">
        <v>3</v>
      </c>
      <c r="E128" s="85" t="s">
        <v>355</v>
      </c>
      <c r="F128" s="84" t="s">
        <v>66</v>
      </c>
      <c r="G128" s="90" t="s">
        <v>470</v>
      </c>
      <c r="H128" s="90" t="s">
        <v>188</v>
      </c>
      <c r="I128" s="87" t="s">
        <v>354</v>
      </c>
    </row>
    <row r="129" spans="1:9" ht="14.25" customHeight="1" x14ac:dyDescent="0.25">
      <c r="A129" s="97"/>
      <c r="B129" s="84"/>
      <c r="C129" s="84"/>
      <c r="D129" s="84"/>
      <c r="E129" s="85"/>
      <c r="F129" s="84"/>
      <c r="G129" s="89"/>
      <c r="H129" s="89"/>
      <c r="I129" s="87"/>
    </row>
    <row r="130" spans="1:9" ht="14.25" customHeight="1" x14ac:dyDescent="0.25">
      <c r="A130" s="97"/>
      <c r="B130" s="84" t="s">
        <v>472</v>
      </c>
      <c r="C130" s="84"/>
      <c r="D130" s="84"/>
      <c r="E130" s="85"/>
      <c r="F130" s="84"/>
      <c r="G130" s="89"/>
      <c r="H130" s="89"/>
      <c r="I130" s="87"/>
    </row>
    <row r="131" spans="1:9" ht="13.8" x14ac:dyDescent="0.25">
      <c r="A131" s="97"/>
      <c r="B131" s="84"/>
      <c r="C131" s="84"/>
      <c r="D131" s="84"/>
      <c r="E131" s="93"/>
      <c r="F131" s="84"/>
      <c r="G131" s="89"/>
      <c r="H131" s="89"/>
      <c r="I131" s="87"/>
    </row>
    <row r="132" spans="1:9" ht="14.4" thickBot="1" x14ac:dyDescent="0.3">
      <c r="A132" s="106"/>
      <c r="B132" s="107"/>
      <c r="C132" s="108"/>
      <c r="D132" s="107"/>
      <c r="E132" s="109"/>
      <c r="F132" s="107"/>
      <c r="G132" s="110"/>
      <c r="H132" s="110"/>
      <c r="I132" s="111"/>
    </row>
    <row r="133" spans="1:9" x14ac:dyDescent="0.25">
      <c r="A133"/>
      <c r="I133" s="35"/>
    </row>
    <row r="134" spans="1:9" x14ac:dyDescent="0.25">
      <c r="A134"/>
      <c r="I134" s="35"/>
    </row>
    <row r="135" spans="1:9" x14ac:dyDescent="0.25">
      <c r="A135"/>
      <c r="I135" s="35"/>
    </row>
    <row r="136" spans="1:9" x14ac:dyDescent="0.25">
      <c r="A136"/>
      <c r="I136" s="35"/>
    </row>
    <row r="137" spans="1:9" x14ac:dyDescent="0.25">
      <c r="A137"/>
      <c r="I137" s="35"/>
    </row>
    <row r="138" spans="1:9" x14ac:dyDescent="0.25">
      <c r="A138"/>
      <c r="I138" s="35"/>
    </row>
    <row r="139" spans="1:9" x14ac:dyDescent="0.25">
      <c r="A139"/>
      <c r="I139" s="35"/>
    </row>
    <row r="140" spans="1:9" x14ac:dyDescent="0.25">
      <c r="A140"/>
      <c r="I140" s="35"/>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2">
    <mergeCell ref="J12:M13"/>
    <mergeCell ref="B119:F119"/>
  </mergeCells>
  <phoneticPr fontId="6" type="noConversion"/>
  <printOptions horizontalCentered="1" verticalCentered="1"/>
  <pageMargins left="0.23622047244094491" right="0.23622047244094491" top="0.74803149606299213" bottom="0.74803149606299213" header="0.31496062992125984" footer="0.31496062992125984"/>
  <pageSetup paperSize="8" scale="56"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topLeftCell="A61" zoomScaleNormal="85" zoomScaleSheetLayoutView="100" workbookViewId="0">
      <selection activeCell="A4" sqref="A4:K4"/>
    </sheetView>
  </sheetViews>
  <sheetFormatPr defaultColWidth="9.109375" defaultRowHeight="13.2" x14ac:dyDescent="0.25"/>
  <cols>
    <col min="1" max="1" width="6.44140625" style="339" customWidth="1"/>
    <col min="2" max="2" width="1" style="369" customWidth="1"/>
    <col min="3" max="3" width="8.5546875" style="370" bestFit="1" customWidth="1"/>
    <col min="4" max="4" width="55" style="339" bestFit="1" customWidth="1"/>
    <col min="5" max="5" width="41.44140625" style="320" customWidth="1"/>
    <col min="6" max="6" width="1.88671875" style="320" customWidth="1"/>
    <col min="7" max="7" width="14" style="320" customWidth="1"/>
    <col min="8" max="8" width="18.109375" style="320" customWidth="1"/>
    <col min="9" max="9" width="3.44140625" style="369" customWidth="1"/>
    <col min="10" max="10" width="12.109375" style="320" customWidth="1"/>
    <col min="11" max="11" width="9.109375" style="320"/>
    <col min="12" max="12" width="11.88671875" style="320" hidden="1" customWidth="1"/>
    <col min="13" max="13" width="9.109375" style="320" hidden="1" customWidth="1"/>
    <col min="14" max="14" width="10.5546875" style="320" hidden="1" customWidth="1"/>
    <col min="15" max="15" width="0" style="320" hidden="1" customWidth="1"/>
    <col min="16" max="16384" width="9.109375" style="320"/>
  </cols>
  <sheetData>
    <row r="1" spans="1:14" ht="17.399999999999999" x14ac:dyDescent="0.3">
      <c r="A1" s="344"/>
      <c r="B1" s="345"/>
      <c r="C1" s="346"/>
      <c r="D1" s="347"/>
      <c r="E1" s="341"/>
      <c r="F1" s="341"/>
      <c r="G1" s="341"/>
      <c r="H1" s="341"/>
      <c r="I1" s="345"/>
      <c r="J1" s="341"/>
      <c r="K1" s="342"/>
    </row>
    <row r="2" spans="1:14" x14ac:dyDescent="0.25">
      <c r="A2" s="672" t="str">
        <f>CONCATENATE('0) Signal List'!A1," Information and Contact Details to be sent by WFPS via ESB Networks to EirGrid (generator_testing@EirGrid.com)")</f>
        <v>WINDFARM NAME (TLC) Information and Contact Details to be sent by WFPS via ESB Networks to EirGrid (generator_testing@EirGrid.com)</v>
      </c>
      <c r="B2" s="673"/>
      <c r="C2" s="673"/>
      <c r="D2" s="673"/>
      <c r="E2" s="673"/>
      <c r="F2" s="673"/>
      <c r="G2" s="673"/>
      <c r="H2" s="673"/>
      <c r="I2" s="673"/>
      <c r="J2" s="673"/>
      <c r="K2" s="674"/>
    </row>
    <row r="3" spans="1:14" x14ac:dyDescent="0.25">
      <c r="A3" s="675"/>
      <c r="B3" s="676"/>
      <c r="C3" s="676"/>
      <c r="D3" s="676"/>
      <c r="E3" s="676"/>
      <c r="F3" s="676"/>
      <c r="G3" s="676"/>
      <c r="H3" s="676"/>
      <c r="I3" s="676"/>
      <c r="J3" s="676"/>
      <c r="K3" s="674"/>
    </row>
    <row r="4" spans="1:14" x14ac:dyDescent="0.25">
      <c r="A4" s="677" t="s">
        <v>274</v>
      </c>
      <c r="B4" s="678"/>
      <c r="C4" s="678"/>
      <c r="D4" s="678"/>
      <c r="E4" s="678"/>
      <c r="F4" s="678"/>
      <c r="G4" s="678"/>
      <c r="H4" s="678"/>
      <c r="I4" s="678"/>
      <c r="J4" s="678"/>
      <c r="K4" s="679"/>
    </row>
    <row r="5" spans="1:14" ht="13.8" thickBot="1" x14ac:dyDescent="0.3">
      <c r="A5" s="334"/>
      <c r="B5" s="348"/>
      <c r="C5" s="349"/>
      <c r="D5" s="340"/>
      <c r="E5" s="328"/>
      <c r="F5" s="328"/>
      <c r="G5" s="328"/>
      <c r="H5" s="328"/>
      <c r="I5" s="348"/>
      <c r="J5" s="328"/>
      <c r="K5" s="332"/>
    </row>
    <row r="6" spans="1:14" ht="21" customHeight="1" thickBot="1" x14ac:dyDescent="0.3">
      <c r="A6" s="334"/>
      <c r="B6" s="348"/>
      <c r="C6" s="349"/>
      <c r="D6" s="350" t="s">
        <v>287</v>
      </c>
      <c r="E6" s="351"/>
      <c r="F6" s="352"/>
      <c r="G6" s="352"/>
      <c r="H6" s="352"/>
      <c r="I6" s="352"/>
      <c r="J6" s="352"/>
      <c r="K6" s="332"/>
    </row>
    <row r="7" spans="1:14" ht="13.8" thickBot="1" x14ac:dyDescent="0.3">
      <c r="A7" s="334"/>
      <c r="B7" s="348"/>
      <c r="C7" s="349"/>
      <c r="D7" s="350"/>
      <c r="E7" s="352"/>
      <c r="F7" s="352"/>
      <c r="G7" s="352"/>
      <c r="H7" s="352"/>
      <c r="I7" s="352"/>
      <c r="J7" s="352"/>
      <c r="K7" s="332"/>
    </row>
    <row r="8" spans="1:14" ht="25.5" customHeight="1" thickBot="1" x14ac:dyDescent="0.3">
      <c r="A8" s="334"/>
      <c r="B8" s="348"/>
      <c r="C8" s="349"/>
      <c r="D8" s="350" t="s">
        <v>288</v>
      </c>
      <c r="E8" s="351"/>
      <c r="F8" s="667"/>
      <c r="G8" s="667"/>
      <c r="H8" s="680"/>
      <c r="I8" s="680"/>
      <c r="J8" s="680"/>
      <c r="K8" s="332"/>
      <c r="L8" s="338" t="s">
        <v>289</v>
      </c>
      <c r="N8" s="338" t="s">
        <v>290</v>
      </c>
    </row>
    <row r="9" spans="1:14" ht="13.8" thickBot="1" x14ac:dyDescent="0.3">
      <c r="A9" s="334"/>
      <c r="B9" s="348"/>
      <c r="C9" s="349"/>
      <c r="D9" s="350"/>
      <c r="E9" s="352"/>
      <c r="F9" s="352"/>
      <c r="G9" s="353"/>
      <c r="H9" s="352"/>
      <c r="I9" s="352"/>
      <c r="J9" s="352"/>
      <c r="K9" s="332"/>
      <c r="L9" s="320" t="s">
        <v>291</v>
      </c>
      <c r="M9" s="320" t="s">
        <v>292</v>
      </c>
      <c r="N9" s="338" t="s">
        <v>293</v>
      </c>
    </row>
    <row r="10" spans="1:14" ht="28.5" customHeight="1" thickBot="1" x14ac:dyDescent="0.3">
      <c r="A10" s="334"/>
      <c r="B10" s="348"/>
      <c r="C10" s="349"/>
      <c r="D10" s="350" t="s">
        <v>294</v>
      </c>
      <c r="E10" s="351" t="s">
        <v>295</v>
      </c>
      <c r="F10" s="668" t="s">
        <v>91</v>
      </c>
      <c r="G10" s="668"/>
      <c r="H10" s="354" t="str">
        <f>IF(E10="Karl O'Keeffe","(+353) 1 2370240",IF(E10="Colm MacManus","(+353) 1 23 70168
",IF(E10="Oisín Goulding","(+353) 1 2370327",IF(E10="C&amp;T Team","(+353) 1 2370583",IF(E10="Ciarán Maguire","(+353) 1 2370160")))))</f>
        <v xml:space="preserve">(+353) 1 23 70168
</v>
      </c>
      <c r="I10" s="355"/>
      <c r="J10" s="355"/>
      <c r="K10" s="332"/>
      <c r="L10" s="320" t="s">
        <v>296</v>
      </c>
      <c r="M10" s="320" t="s">
        <v>297</v>
      </c>
    </row>
    <row r="11" spans="1:14" x14ac:dyDescent="0.25">
      <c r="A11" s="334"/>
      <c r="B11" s="348"/>
      <c r="C11" s="349"/>
      <c r="D11" s="194" t="s">
        <v>184</v>
      </c>
      <c r="E11" s="352"/>
      <c r="F11" s="356"/>
      <c r="G11" s="356"/>
      <c r="H11" s="357"/>
      <c r="I11" s="353"/>
      <c r="J11" s="353"/>
      <c r="K11" s="332"/>
      <c r="L11" s="320" t="s">
        <v>298</v>
      </c>
      <c r="M11" s="320" t="s">
        <v>295</v>
      </c>
    </row>
    <row r="12" spans="1:14" x14ac:dyDescent="0.25">
      <c r="A12" s="334"/>
      <c r="B12" s="348"/>
      <c r="C12" s="349"/>
      <c r="D12" s="194" t="s">
        <v>183</v>
      </c>
      <c r="E12" s="352"/>
      <c r="F12" s="356"/>
      <c r="G12" s="356"/>
      <c r="H12" s="357"/>
      <c r="I12" s="353"/>
      <c r="J12" s="353"/>
      <c r="K12" s="332"/>
      <c r="L12" s="338" t="s">
        <v>299</v>
      </c>
      <c r="M12" s="338" t="s">
        <v>300</v>
      </c>
    </row>
    <row r="13" spans="1:14" ht="13.8" thickBot="1" x14ac:dyDescent="0.3">
      <c r="A13" s="334"/>
      <c r="B13" s="348"/>
      <c r="C13" s="349"/>
      <c r="D13" s="350"/>
      <c r="E13" s="352"/>
      <c r="F13" s="327"/>
      <c r="G13" s="358"/>
      <c r="H13" s="357"/>
      <c r="I13" s="352"/>
      <c r="J13" s="352"/>
      <c r="K13" s="332"/>
      <c r="L13" s="320" t="s">
        <v>384</v>
      </c>
      <c r="M13" s="320" t="s">
        <v>383</v>
      </c>
    </row>
    <row r="14" spans="1:14" ht="31.5" customHeight="1" thickBot="1" x14ac:dyDescent="0.3">
      <c r="A14" s="334"/>
      <c r="B14" s="348"/>
      <c r="C14" s="349"/>
      <c r="D14" s="350" t="s">
        <v>301</v>
      </c>
      <c r="E14" s="359" t="s">
        <v>289</v>
      </c>
      <c r="F14" s="668" t="s">
        <v>91</v>
      </c>
      <c r="G14" s="668"/>
      <c r="H14" s="354" t="str">
        <f>IF(E14="ESBTS Team","(+353) 1 7027835",IF(E14="Frank Donnelly","(+353) 87 6789505",IF(E14="Liam Delany","(+353) 86 8114209",IF(E14="Nessan Heaslip","(+353) 87 2428420",IF(E14="Robert Groarke","(+353) 87 6622137",IF(E14="Niall Molloy","(+353) 87 7919148"))))))</f>
        <v>(+353) 1 7027835</v>
      </c>
      <c r="I14" s="353"/>
      <c r="J14" s="353"/>
      <c r="K14" s="332"/>
    </row>
    <row r="15" spans="1:14" ht="13.8" thickBot="1" x14ac:dyDescent="0.3">
      <c r="A15" s="334"/>
      <c r="B15" s="348"/>
      <c r="C15" s="349"/>
      <c r="D15" s="350"/>
      <c r="E15" s="352"/>
      <c r="F15" s="327"/>
      <c r="G15" s="358"/>
      <c r="H15" s="357"/>
      <c r="I15" s="352"/>
      <c r="J15" s="352"/>
      <c r="K15" s="332"/>
    </row>
    <row r="16" spans="1:14" ht="30.75" customHeight="1" thickBot="1" x14ac:dyDescent="0.3">
      <c r="A16" s="334"/>
      <c r="B16" s="348"/>
      <c r="C16" s="349"/>
      <c r="D16" s="350" t="s">
        <v>302</v>
      </c>
      <c r="E16" s="351" t="s">
        <v>289</v>
      </c>
      <c r="F16" s="668" t="s">
        <v>91</v>
      </c>
      <c r="G16" s="668"/>
      <c r="H16" s="354" t="str">
        <f>IF(E16="ESBTS Team","(+353) 1 7027835",IF(E16="Frank Donnelly","(+353) 87 6789505",IF(E16="Liam Delany","(+353) 86 8114209",IF(E16="Nessan Heaslip","(+353) 87 2428420",IF(E16="Robert Groarke","(+353) 87 6622137",IF(E16="Niall Molloy","(+353) 87 7919148"))))))</f>
        <v>(+353) 1 7027835</v>
      </c>
      <c r="I16" s="353"/>
      <c r="J16" s="353"/>
      <c r="K16" s="332"/>
    </row>
    <row r="17" spans="1:11" ht="13.8" thickBot="1" x14ac:dyDescent="0.3">
      <c r="A17" s="334"/>
      <c r="B17" s="348"/>
      <c r="C17" s="349"/>
      <c r="D17" s="194" t="s">
        <v>185</v>
      </c>
      <c r="E17" s="352"/>
      <c r="F17" s="356"/>
      <c r="G17" s="356"/>
      <c r="H17" s="360"/>
      <c r="I17" s="353"/>
      <c r="J17" s="353"/>
      <c r="K17" s="332"/>
    </row>
    <row r="18" spans="1:11" ht="13.8" thickBot="1" x14ac:dyDescent="0.3">
      <c r="A18" s="334"/>
      <c r="B18" s="348"/>
      <c r="C18" s="349"/>
      <c r="D18" s="350"/>
      <c r="E18" s="352"/>
      <c r="F18" s="356"/>
      <c r="G18" s="358"/>
      <c r="H18" s="361"/>
      <c r="I18" s="353"/>
      <c r="J18" s="353"/>
      <c r="K18" s="332"/>
    </row>
    <row r="19" spans="1:11" ht="24.75" customHeight="1" thickBot="1" x14ac:dyDescent="0.3">
      <c r="A19" s="334"/>
      <c r="B19" s="348"/>
      <c r="C19" s="349"/>
      <c r="D19" s="350" t="s">
        <v>303</v>
      </c>
      <c r="E19" s="351"/>
      <c r="F19" s="668" t="s">
        <v>91</v>
      </c>
      <c r="G19" s="668"/>
      <c r="H19" s="361"/>
      <c r="I19" s="353"/>
      <c r="J19" s="353"/>
      <c r="K19" s="332"/>
    </row>
    <row r="20" spans="1:11" ht="13.8" thickBot="1" x14ac:dyDescent="0.3">
      <c r="A20" s="334"/>
      <c r="B20" s="348"/>
      <c r="C20" s="349"/>
      <c r="D20" s="194" t="s">
        <v>186</v>
      </c>
      <c r="E20" s="352"/>
      <c r="F20" s="356"/>
      <c r="G20" s="356"/>
      <c r="H20" s="360"/>
      <c r="I20" s="353"/>
      <c r="J20" s="353"/>
      <c r="K20" s="332"/>
    </row>
    <row r="21" spans="1:11" ht="24.75" customHeight="1" thickBot="1" x14ac:dyDescent="0.3">
      <c r="A21" s="334"/>
      <c r="B21" s="348"/>
      <c r="C21" s="349"/>
      <c r="D21" s="350" t="s">
        <v>304</v>
      </c>
      <c r="E21" s="351"/>
      <c r="F21" s="668" t="s">
        <v>91</v>
      </c>
      <c r="G21" s="668"/>
      <c r="H21" s="669" t="s">
        <v>181</v>
      </c>
      <c r="I21" s="670"/>
      <c r="J21" s="671"/>
      <c r="K21" s="332"/>
    </row>
    <row r="22" spans="1:11" ht="30.75" customHeight="1" thickBot="1" x14ac:dyDescent="0.3">
      <c r="A22" s="334"/>
      <c r="B22" s="348"/>
      <c r="C22" s="349"/>
      <c r="D22" s="350" t="s">
        <v>305</v>
      </c>
      <c r="E22" s="351"/>
      <c r="F22" s="668" t="s">
        <v>91</v>
      </c>
      <c r="G22" s="668"/>
      <c r="H22" s="669" t="s">
        <v>181</v>
      </c>
      <c r="I22" s="681"/>
      <c r="J22" s="682"/>
      <c r="K22" s="332"/>
    </row>
    <row r="23" spans="1:11" ht="13.8" thickBot="1" x14ac:dyDescent="0.3">
      <c r="A23" s="334"/>
      <c r="B23" s="348"/>
      <c r="C23" s="349"/>
      <c r="D23" s="350"/>
      <c r="E23" s="352"/>
      <c r="F23" s="356"/>
      <c r="G23" s="327"/>
      <c r="H23" s="352"/>
      <c r="I23" s="352"/>
      <c r="J23" s="352"/>
      <c r="K23" s="332"/>
    </row>
    <row r="24" spans="1:11" ht="33" customHeight="1" thickBot="1" x14ac:dyDescent="0.3">
      <c r="A24" s="334"/>
      <c r="B24" s="348"/>
      <c r="C24" s="349"/>
      <c r="D24" s="350" t="s">
        <v>473</v>
      </c>
      <c r="E24" s="351"/>
      <c r="F24" s="668" t="s">
        <v>91</v>
      </c>
      <c r="G24" s="668"/>
      <c r="H24" s="669" t="s">
        <v>181</v>
      </c>
      <c r="I24" s="670"/>
      <c r="J24" s="671"/>
      <c r="K24" s="332"/>
    </row>
    <row r="25" spans="1:11" ht="13.8" thickBot="1" x14ac:dyDescent="0.3">
      <c r="A25" s="334"/>
      <c r="B25" s="348"/>
      <c r="C25" s="349"/>
      <c r="D25" s="350"/>
      <c r="E25" s="352"/>
      <c r="F25" s="327"/>
      <c r="G25" s="358"/>
      <c r="H25" s="352"/>
      <c r="I25" s="352"/>
      <c r="J25" s="352"/>
      <c r="K25" s="332"/>
    </row>
    <row r="26" spans="1:11" ht="37.5" customHeight="1" thickBot="1" x14ac:dyDescent="0.3">
      <c r="A26" s="334"/>
      <c r="B26" s="348"/>
      <c r="C26" s="349"/>
      <c r="D26" s="350" t="s">
        <v>306</v>
      </c>
      <c r="E26" s="351"/>
      <c r="F26" s="668" t="s">
        <v>91</v>
      </c>
      <c r="G26" s="668"/>
      <c r="H26" s="669" t="s">
        <v>181</v>
      </c>
      <c r="I26" s="670"/>
      <c r="J26" s="671"/>
      <c r="K26" s="332"/>
    </row>
    <row r="27" spans="1:11" ht="13.8" thickBot="1" x14ac:dyDescent="0.3">
      <c r="A27" s="334"/>
      <c r="B27" s="348"/>
      <c r="C27" s="349"/>
      <c r="D27" s="362"/>
      <c r="E27" s="352"/>
      <c r="F27" s="356"/>
      <c r="G27" s="358"/>
      <c r="H27" s="352"/>
      <c r="I27" s="352"/>
      <c r="J27" s="352"/>
      <c r="K27" s="332"/>
    </row>
    <row r="28" spans="1:11" ht="33.75" customHeight="1" thickBot="1" x14ac:dyDescent="0.3">
      <c r="A28" s="334"/>
      <c r="B28" s="348"/>
      <c r="C28" s="349"/>
      <c r="D28" s="350" t="s">
        <v>307</v>
      </c>
      <c r="E28" s="351"/>
      <c r="F28" s="668" t="s">
        <v>91</v>
      </c>
      <c r="G28" s="668"/>
      <c r="H28" s="669" t="s">
        <v>181</v>
      </c>
      <c r="I28" s="670"/>
      <c r="J28" s="671"/>
      <c r="K28" s="332"/>
    </row>
    <row r="29" spans="1:11" ht="13.8" thickBot="1" x14ac:dyDescent="0.3">
      <c r="A29" s="334"/>
      <c r="B29" s="348"/>
      <c r="C29" s="349"/>
      <c r="D29" s="352"/>
      <c r="E29" s="352"/>
      <c r="F29" s="667"/>
      <c r="G29" s="667"/>
      <c r="H29" s="352"/>
      <c r="I29" s="352"/>
      <c r="J29" s="352"/>
      <c r="K29" s="332"/>
    </row>
    <row r="30" spans="1:11" x14ac:dyDescent="0.25">
      <c r="A30" s="334"/>
      <c r="B30" s="348"/>
      <c r="C30" s="349"/>
      <c r="D30" s="705" t="s">
        <v>175</v>
      </c>
      <c r="E30" s="352"/>
      <c r="F30" s="352"/>
      <c r="G30" s="664" t="s">
        <v>179</v>
      </c>
      <c r="H30" s="352"/>
      <c r="I30" s="352"/>
      <c r="J30" s="352"/>
      <c r="K30" s="332"/>
    </row>
    <row r="31" spans="1:11" x14ac:dyDescent="0.25">
      <c r="A31" s="334"/>
      <c r="B31" s="348"/>
      <c r="C31" s="349"/>
      <c r="D31" s="706"/>
      <c r="E31" s="352"/>
      <c r="F31" s="352"/>
      <c r="G31" s="665"/>
      <c r="H31" s="352"/>
      <c r="I31" s="352"/>
      <c r="J31" s="352"/>
      <c r="K31" s="332"/>
    </row>
    <row r="32" spans="1:11" ht="13.8" thickBot="1" x14ac:dyDescent="0.3">
      <c r="A32" s="334"/>
      <c r="B32" s="348"/>
      <c r="C32" s="349"/>
      <c r="D32" s="706"/>
      <c r="E32" s="352"/>
      <c r="F32" s="352"/>
      <c r="G32" s="666"/>
      <c r="H32" s="352"/>
      <c r="I32" s="352"/>
      <c r="J32" s="352"/>
      <c r="K32" s="332"/>
    </row>
    <row r="33" spans="1:11" ht="13.8" thickBot="1" x14ac:dyDescent="0.3">
      <c r="A33" s="334"/>
      <c r="B33" s="348"/>
      <c r="C33" s="349"/>
      <c r="D33" s="363"/>
      <c r="E33" s="352"/>
      <c r="F33" s="352"/>
      <c r="G33" s="327"/>
      <c r="H33" s="352"/>
      <c r="I33" s="352"/>
      <c r="J33" s="352"/>
      <c r="K33" s="332"/>
    </row>
    <row r="34" spans="1:11" x14ac:dyDescent="0.25">
      <c r="A34" s="334"/>
      <c r="B34" s="348"/>
      <c r="C34" s="349"/>
      <c r="D34" s="705" t="s">
        <v>105</v>
      </c>
      <c r="E34" s="352"/>
      <c r="F34" s="352"/>
      <c r="G34" s="664" t="s">
        <v>180</v>
      </c>
      <c r="H34" s="352"/>
      <c r="I34" s="352"/>
      <c r="J34" s="352"/>
      <c r="K34" s="332"/>
    </row>
    <row r="35" spans="1:11" x14ac:dyDescent="0.25">
      <c r="A35" s="334"/>
      <c r="B35" s="348"/>
      <c r="C35" s="349"/>
      <c r="D35" s="706"/>
      <c r="E35" s="352"/>
      <c r="F35" s="352"/>
      <c r="G35" s="665"/>
      <c r="H35" s="352"/>
      <c r="I35" s="352"/>
      <c r="J35" s="352"/>
      <c r="K35" s="332"/>
    </row>
    <row r="36" spans="1:11" ht="13.8" thickBot="1" x14ac:dyDescent="0.3">
      <c r="A36" s="334"/>
      <c r="B36" s="348"/>
      <c r="C36" s="349"/>
      <c r="D36" s="706"/>
      <c r="E36" s="352"/>
      <c r="F36" s="352"/>
      <c r="G36" s="666"/>
      <c r="H36" s="352"/>
      <c r="I36" s="352"/>
      <c r="J36" s="352"/>
      <c r="K36" s="332"/>
    </row>
    <row r="37" spans="1:11" ht="13.8" thickBot="1" x14ac:dyDescent="0.3">
      <c r="A37" s="334"/>
      <c r="B37" s="348"/>
      <c r="C37" s="349"/>
      <c r="D37" s="350"/>
      <c r="E37" s="352"/>
      <c r="F37" s="352"/>
      <c r="G37" s="327"/>
      <c r="H37" s="352"/>
      <c r="I37" s="352"/>
      <c r="J37" s="352"/>
      <c r="K37" s="332"/>
    </row>
    <row r="38" spans="1:11" x14ac:dyDescent="0.25">
      <c r="A38" s="334"/>
      <c r="B38" s="348"/>
      <c r="C38" s="349"/>
      <c r="D38" s="705" t="s">
        <v>176</v>
      </c>
      <c r="E38" s="352"/>
      <c r="F38" s="352"/>
      <c r="G38" s="664" t="s">
        <v>180</v>
      </c>
      <c r="H38" s="352"/>
      <c r="I38" s="352"/>
      <c r="J38" s="352"/>
      <c r="K38" s="332"/>
    </row>
    <row r="39" spans="1:11" x14ac:dyDescent="0.25">
      <c r="A39" s="334"/>
      <c r="B39" s="348"/>
      <c r="C39" s="349"/>
      <c r="D39" s="706"/>
      <c r="E39" s="352"/>
      <c r="F39" s="352"/>
      <c r="G39" s="665"/>
      <c r="H39" s="352"/>
      <c r="I39" s="352"/>
      <c r="J39" s="352"/>
      <c r="K39" s="332"/>
    </row>
    <row r="40" spans="1:11" ht="13.8" thickBot="1" x14ac:dyDescent="0.3">
      <c r="A40" s="334"/>
      <c r="B40" s="348"/>
      <c r="C40" s="349"/>
      <c r="D40" s="706"/>
      <c r="E40" s="352"/>
      <c r="F40" s="352"/>
      <c r="G40" s="666"/>
      <c r="H40" s="352"/>
      <c r="I40" s="352"/>
      <c r="J40" s="352"/>
      <c r="K40" s="332"/>
    </row>
    <row r="41" spans="1:11" ht="13.8" thickBot="1" x14ac:dyDescent="0.3">
      <c r="A41" s="334"/>
      <c r="B41" s="348"/>
      <c r="C41" s="349"/>
      <c r="D41" s="350"/>
      <c r="E41" s="352"/>
      <c r="F41" s="352"/>
      <c r="G41" s="327"/>
      <c r="H41" s="352"/>
      <c r="I41" s="352"/>
      <c r="J41" s="352"/>
      <c r="K41" s="332"/>
    </row>
    <row r="42" spans="1:11" x14ac:dyDescent="0.25">
      <c r="A42" s="334"/>
      <c r="B42" s="348"/>
      <c r="C42" s="349"/>
      <c r="D42" s="705" t="s">
        <v>177</v>
      </c>
      <c r="E42" s="352"/>
      <c r="F42" s="352"/>
      <c r="G42" s="664" t="s">
        <v>180</v>
      </c>
      <c r="H42" s="352"/>
      <c r="I42" s="352"/>
      <c r="J42" s="352"/>
      <c r="K42" s="332"/>
    </row>
    <row r="43" spans="1:11" x14ac:dyDescent="0.25">
      <c r="A43" s="334"/>
      <c r="B43" s="348"/>
      <c r="C43" s="349"/>
      <c r="D43" s="706"/>
      <c r="E43" s="352"/>
      <c r="F43" s="352"/>
      <c r="G43" s="665"/>
      <c r="H43" s="352"/>
      <c r="I43" s="352"/>
      <c r="J43" s="352"/>
      <c r="K43" s="332"/>
    </row>
    <row r="44" spans="1:11" ht="13.8" thickBot="1" x14ac:dyDescent="0.3">
      <c r="A44" s="334"/>
      <c r="B44" s="348"/>
      <c r="C44" s="349"/>
      <c r="D44" s="706"/>
      <c r="E44" s="352"/>
      <c r="F44" s="352"/>
      <c r="G44" s="666"/>
      <c r="H44" s="352"/>
      <c r="I44" s="352"/>
      <c r="J44" s="352"/>
      <c r="K44" s="332"/>
    </row>
    <row r="45" spans="1:11" ht="13.8" thickBot="1" x14ac:dyDescent="0.3">
      <c r="A45" s="334"/>
      <c r="B45" s="348"/>
      <c r="C45" s="349"/>
      <c r="D45" s="363"/>
      <c r="E45" s="352"/>
      <c r="F45" s="352"/>
      <c r="G45" s="327"/>
      <c r="H45" s="352"/>
      <c r="I45" s="352"/>
      <c r="J45" s="352"/>
      <c r="K45" s="332"/>
    </row>
    <row r="46" spans="1:11" ht="13.8" thickBot="1" x14ac:dyDescent="0.3">
      <c r="A46" s="334"/>
      <c r="B46" s="348"/>
      <c r="C46" s="349"/>
      <c r="D46" s="364" t="s">
        <v>474</v>
      </c>
      <c r="E46" s="352"/>
      <c r="F46" s="352"/>
      <c r="G46" s="354" t="s">
        <v>66</v>
      </c>
      <c r="H46" s="352"/>
      <c r="I46" s="352"/>
      <c r="J46" s="352"/>
      <c r="K46" s="332"/>
    </row>
    <row r="47" spans="1:11" ht="13.8" thickBot="1" x14ac:dyDescent="0.3">
      <c r="A47" s="334"/>
      <c r="B47" s="348"/>
      <c r="C47" s="349"/>
      <c r="D47" s="350"/>
      <c r="E47" s="352"/>
      <c r="F47" s="352"/>
      <c r="G47" s="352"/>
      <c r="H47" s="352"/>
      <c r="I47" s="352"/>
      <c r="J47" s="352"/>
      <c r="K47" s="332"/>
    </row>
    <row r="48" spans="1:11" ht="40.5" customHeight="1" thickBot="1" x14ac:dyDescent="0.3">
      <c r="A48" s="334"/>
      <c r="B48" s="348"/>
      <c r="C48" s="349"/>
      <c r="D48" s="350" t="s">
        <v>178</v>
      </c>
      <c r="E48" s="702" t="s">
        <v>445</v>
      </c>
      <c r="F48" s="703"/>
      <c r="G48" s="703"/>
      <c r="H48" s="703"/>
      <c r="I48" s="703"/>
      <c r="J48" s="704"/>
      <c r="K48" s="332"/>
    </row>
    <row r="49" spans="1:11" ht="13.8" thickBot="1" x14ac:dyDescent="0.3">
      <c r="A49" s="334"/>
      <c r="B49" s="348"/>
      <c r="C49" s="349"/>
      <c r="D49" s="328"/>
      <c r="E49" s="328"/>
      <c r="F49" s="328"/>
      <c r="G49" s="328"/>
      <c r="H49" s="328"/>
      <c r="I49" s="348"/>
      <c r="J49" s="328"/>
      <c r="K49" s="332"/>
    </row>
    <row r="50" spans="1:11" x14ac:dyDescent="0.25">
      <c r="A50" s="334"/>
      <c r="B50" s="348"/>
      <c r="C50" s="349"/>
      <c r="D50" s="322" t="s">
        <v>104</v>
      </c>
      <c r="E50" s="707" t="s">
        <v>475</v>
      </c>
      <c r="F50" s="708"/>
      <c r="G50" s="708"/>
      <c r="H50" s="708"/>
      <c r="I50" s="708"/>
      <c r="J50" s="709"/>
      <c r="K50" s="332"/>
    </row>
    <row r="51" spans="1:11" x14ac:dyDescent="0.25">
      <c r="A51" s="334"/>
      <c r="B51" s="348"/>
      <c r="C51" s="349"/>
      <c r="D51" s="322"/>
      <c r="E51" s="710"/>
      <c r="F51" s="685"/>
      <c r="G51" s="685"/>
      <c r="H51" s="685"/>
      <c r="I51" s="685"/>
      <c r="J51" s="711"/>
      <c r="K51" s="332"/>
    </row>
    <row r="52" spans="1:11" ht="13.8" thickBot="1" x14ac:dyDescent="0.3">
      <c r="A52" s="334"/>
      <c r="B52" s="348"/>
      <c r="C52" s="349"/>
      <c r="D52" s="322"/>
      <c r="E52" s="712"/>
      <c r="F52" s="686"/>
      <c r="G52" s="686"/>
      <c r="H52" s="686"/>
      <c r="I52" s="686"/>
      <c r="J52" s="713"/>
      <c r="K52" s="332"/>
    </row>
    <row r="53" spans="1:11" x14ac:dyDescent="0.25">
      <c r="A53" s="334"/>
      <c r="B53" s="348"/>
      <c r="C53" s="349"/>
      <c r="D53" s="328"/>
      <c r="E53" s="328"/>
      <c r="F53" s="328"/>
      <c r="G53" s="328"/>
      <c r="H53" s="328"/>
      <c r="I53" s="348"/>
      <c r="J53" s="328"/>
      <c r="K53" s="332"/>
    </row>
    <row r="54" spans="1:11" ht="13.5" customHeight="1" thickBot="1" x14ac:dyDescent="0.3">
      <c r="A54" s="334"/>
      <c r="B54" s="348"/>
      <c r="C54" s="349"/>
      <c r="D54" s="697" t="s">
        <v>476</v>
      </c>
      <c r="E54" s="328"/>
      <c r="F54" s="328"/>
      <c r="G54" s="328"/>
      <c r="H54" s="328"/>
      <c r="I54" s="348"/>
      <c r="J54" s="328"/>
      <c r="K54" s="332"/>
    </row>
    <row r="55" spans="1:11" ht="12.75" customHeight="1" x14ac:dyDescent="0.25">
      <c r="A55" s="334"/>
      <c r="B55" s="348"/>
      <c r="C55" s="349"/>
      <c r="D55" s="698"/>
      <c r="E55" s="688" t="s">
        <v>187</v>
      </c>
      <c r="F55" s="689"/>
      <c r="G55" s="689"/>
      <c r="H55" s="689"/>
      <c r="I55" s="689"/>
      <c r="J55" s="689"/>
      <c r="K55" s="690"/>
    </row>
    <row r="56" spans="1:11" x14ac:dyDescent="0.25">
      <c r="A56" s="334"/>
      <c r="B56" s="348"/>
      <c r="C56" s="349"/>
      <c r="D56" s="328"/>
      <c r="E56" s="691"/>
      <c r="F56" s="692"/>
      <c r="G56" s="692"/>
      <c r="H56" s="692"/>
      <c r="I56" s="692"/>
      <c r="J56" s="692"/>
      <c r="K56" s="693"/>
    </row>
    <row r="57" spans="1:11" x14ac:dyDescent="0.25">
      <c r="A57" s="334"/>
      <c r="B57" s="348"/>
      <c r="C57" s="349"/>
      <c r="D57" s="322"/>
      <c r="E57" s="691"/>
      <c r="F57" s="692"/>
      <c r="G57" s="692"/>
      <c r="H57" s="692"/>
      <c r="I57" s="692"/>
      <c r="J57" s="692"/>
      <c r="K57" s="693"/>
    </row>
    <row r="58" spans="1:11" ht="25.5" customHeight="1" x14ac:dyDescent="0.25">
      <c r="A58" s="334"/>
      <c r="B58" s="348"/>
      <c r="C58" s="349"/>
      <c r="D58" s="333"/>
      <c r="E58" s="691"/>
      <c r="F58" s="692"/>
      <c r="G58" s="692"/>
      <c r="H58" s="692"/>
      <c r="I58" s="692"/>
      <c r="J58" s="692"/>
      <c r="K58" s="693"/>
    </row>
    <row r="59" spans="1:11" x14ac:dyDescent="0.25">
      <c r="A59" s="334"/>
      <c r="B59" s="348"/>
      <c r="C59" s="349"/>
      <c r="D59" s="333"/>
      <c r="E59" s="691"/>
      <c r="F59" s="692"/>
      <c r="G59" s="692"/>
      <c r="H59" s="692"/>
      <c r="I59" s="692"/>
      <c r="J59" s="692"/>
      <c r="K59" s="693"/>
    </row>
    <row r="60" spans="1:11" x14ac:dyDescent="0.25">
      <c r="A60" s="334"/>
      <c r="B60" s="348"/>
      <c r="C60" s="349"/>
      <c r="D60" s="333"/>
      <c r="E60" s="691"/>
      <c r="F60" s="692"/>
      <c r="G60" s="692"/>
      <c r="H60" s="692"/>
      <c r="I60" s="692"/>
      <c r="J60" s="692"/>
      <c r="K60" s="693"/>
    </row>
    <row r="61" spans="1:11" ht="25.5" customHeight="1" x14ac:dyDescent="0.25">
      <c r="A61" s="334"/>
      <c r="B61" s="348"/>
      <c r="C61" s="349"/>
      <c r="D61" s="333"/>
      <c r="E61" s="691"/>
      <c r="F61" s="692"/>
      <c r="G61" s="692"/>
      <c r="H61" s="692"/>
      <c r="I61" s="692"/>
      <c r="J61" s="692"/>
      <c r="K61" s="693"/>
    </row>
    <row r="62" spans="1:11" ht="13.8" thickBot="1" x14ac:dyDescent="0.3">
      <c r="A62" s="334"/>
      <c r="B62" s="348"/>
      <c r="C62" s="349"/>
      <c r="D62" s="333"/>
      <c r="E62" s="694"/>
      <c r="F62" s="695"/>
      <c r="G62" s="695"/>
      <c r="H62" s="695"/>
      <c r="I62" s="695"/>
      <c r="J62" s="695"/>
      <c r="K62" s="696"/>
    </row>
    <row r="63" spans="1:11" ht="13.8" thickBot="1" x14ac:dyDescent="0.3">
      <c r="A63" s="334"/>
      <c r="B63" s="348"/>
      <c r="C63" s="349"/>
      <c r="D63" s="365"/>
      <c r="E63" s="328"/>
      <c r="F63" s="328"/>
      <c r="G63" s="328"/>
      <c r="H63" s="328"/>
      <c r="I63" s="348"/>
      <c r="J63" s="328"/>
      <c r="K63" s="332"/>
    </row>
    <row r="64" spans="1:11" ht="12.75" customHeight="1" x14ac:dyDescent="0.25">
      <c r="A64" s="334"/>
      <c r="B64" s="348"/>
      <c r="C64" s="349"/>
      <c r="D64" s="697" t="s">
        <v>182</v>
      </c>
      <c r="E64" s="688" t="s">
        <v>477</v>
      </c>
      <c r="F64" s="689"/>
      <c r="G64" s="689"/>
      <c r="H64" s="689"/>
      <c r="I64" s="689"/>
      <c r="J64" s="689"/>
      <c r="K64" s="690"/>
    </row>
    <row r="65" spans="1:11" x14ac:dyDescent="0.25">
      <c r="A65" s="334"/>
      <c r="B65" s="348"/>
      <c r="C65" s="349"/>
      <c r="D65" s="698"/>
      <c r="E65" s="691"/>
      <c r="F65" s="692"/>
      <c r="G65" s="692"/>
      <c r="H65" s="692"/>
      <c r="I65" s="692"/>
      <c r="J65" s="692"/>
      <c r="K65" s="693"/>
    </row>
    <row r="66" spans="1:11" ht="15" x14ac:dyDescent="0.25">
      <c r="A66" s="334"/>
      <c r="B66" s="348"/>
      <c r="C66" s="349"/>
      <c r="D66" s="366"/>
      <c r="E66" s="691"/>
      <c r="F66" s="692"/>
      <c r="G66" s="692"/>
      <c r="H66" s="692"/>
      <c r="I66" s="692"/>
      <c r="J66" s="692"/>
      <c r="K66" s="693"/>
    </row>
    <row r="67" spans="1:11" x14ac:dyDescent="0.25">
      <c r="A67" s="334"/>
      <c r="B67" s="348"/>
      <c r="C67" s="349"/>
      <c r="D67" s="333"/>
      <c r="E67" s="691"/>
      <c r="F67" s="692"/>
      <c r="G67" s="692"/>
      <c r="H67" s="692"/>
      <c r="I67" s="692"/>
      <c r="J67" s="692"/>
      <c r="K67" s="693"/>
    </row>
    <row r="68" spans="1:11" x14ac:dyDescent="0.25">
      <c r="A68" s="334"/>
      <c r="B68" s="348"/>
      <c r="C68" s="349"/>
      <c r="D68" s="333"/>
      <c r="E68" s="691"/>
      <c r="F68" s="692"/>
      <c r="G68" s="692"/>
      <c r="H68" s="692"/>
      <c r="I68" s="692"/>
      <c r="J68" s="692"/>
      <c r="K68" s="693"/>
    </row>
    <row r="69" spans="1:11" x14ac:dyDescent="0.25">
      <c r="A69" s="334"/>
      <c r="B69" s="348"/>
      <c r="C69" s="349"/>
      <c r="D69" s="333"/>
      <c r="E69" s="691"/>
      <c r="F69" s="692"/>
      <c r="G69" s="692"/>
      <c r="H69" s="692"/>
      <c r="I69" s="692"/>
      <c r="J69" s="692"/>
      <c r="K69" s="693"/>
    </row>
    <row r="70" spans="1:11" ht="13.8" thickBot="1" x14ac:dyDescent="0.3">
      <c r="A70" s="334"/>
      <c r="B70" s="348"/>
      <c r="C70" s="349"/>
      <c r="D70" s="333"/>
      <c r="E70" s="699"/>
      <c r="F70" s="700"/>
      <c r="G70" s="700"/>
      <c r="H70" s="700"/>
      <c r="I70" s="700"/>
      <c r="J70" s="700"/>
      <c r="K70" s="701"/>
    </row>
    <row r="71" spans="1:11" x14ac:dyDescent="0.25">
      <c r="A71" s="334"/>
      <c r="B71" s="348"/>
      <c r="C71" s="349"/>
      <c r="D71" s="333"/>
      <c r="E71" s="328"/>
      <c r="F71" s="328"/>
      <c r="G71" s="328"/>
      <c r="H71" s="328"/>
      <c r="I71" s="348"/>
      <c r="J71" s="328"/>
      <c r="K71" s="332"/>
    </row>
    <row r="72" spans="1:11" x14ac:dyDescent="0.25">
      <c r="A72" s="334"/>
      <c r="B72" s="348"/>
      <c r="C72" s="349"/>
      <c r="D72" s="333"/>
      <c r="E72" s="328"/>
      <c r="F72" s="328"/>
      <c r="G72" s="328"/>
      <c r="H72" s="328"/>
      <c r="I72" s="348"/>
      <c r="J72" s="328"/>
      <c r="K72" s="332"/>
    </row>
    <row r="73" spans="1:11" x14ac:dyDescent="0.25">
      <c r="A73" s="334"/>
      <c r="B73" s="348"/>
      <c r="C73" s="349"/>
      <c r="D73" s="365"/>
      <c r="E73" s="365"/>
      <c r="F73" s="328"/>
      <c r="G73" s="328"/>
      <c r="H73" s="328"/>
      <c r="I73" s="348"/>
      <c r="J73" s="328"/>
      <c r="K73" s="332"/>
    </row>
    <row r="74" spans="1:11" x14ac:dyDescent="0.25">
      <c r="A74" s="334"/>
      <c r="B74" s="348"/>
      <c r="C74" s="349"/>
      <c r="D74" s="333"/>
      <c r="E74" s="328"/>
      <c r="F74" s="328"/>
      <c r="G74" s="328"/>
      <c r="H74" s="328"/>
      <c r="I74" s="348"/>
      <c r="J74" s="328"/>
      <c r="K74" s="332"/>
    </row>
    <row r="75" spans="1:11" x14ac:dyDescent="0.25">
      <c r="A75" s="334"/>
      <c r="B75" s="348"/>
      <c r="C75" s="349"/>
      <c r="D75" s="348"/>
      <c r="E75" s="348"/>
      <c r="F75" s="328"/>
      <c r="G75" s="328"/>
      <c r="H75" s="328"/>
      <c r="I75" s="348"/>
      <c r="J75" s="328"/>
      <c r="K75" s="332"/>
    </row>
    <row r="76" spans="1:11" x14ac:dyDescent="0.25">
      <c r="A76" s="334"/>
      <c r="B76" s="348"/>
      <c r="C76" s="349"/>
      <c r="D76" s="333"/>
      <c r="E76" s="328"/>
      <c r="F76" s="328"/>
      <c r="G76" s="328"/>
      <c r="H76" s="328"/>
      <c r="I76" s="348"/>
      <c r="J76" s="328"/>
      <c r="K76" s="332"/>
    </row>
    <row r="77" spans="1:11" x14ac:dyDescent="0.25">
      <c r="A77" s="334"/>
      <c r="B77" s="348"/>
      <c r="C77" s="349"/>
      <c r="D77" s="333"/>
      <c r="E77" s="328"/>
      <c r="F77" s="328"/>
      <c r="G77" s="328"/>
      <c r="H77" s="328"/>
      <c r="I77" s="348"/>
      <c r="J77" s="328"/>
      <c r="K77" s="332"/>
    </row>
    <row r="78" spans="1:11" x14ac:dyDescent="0.25">
      <c r="A78" s="334"/>
      <c r="B78" s="348"/>
      <c r="C78" s="349"/>
      <c r="D78" s="333"/>
      <c r="E78" s="328"/>
      <c r="F78" s="328"/>
      <c r="G78" s="328"/>
      <c r="H78" s="328"/>
      <c r="I78" s="348"/>
      <c r="J78" s="328"/>
      <c r="K78" s="332"/>
    </row>
    <row r="79" spans="1:11" x14ac:dyDescent="0.25">
      <c r="A79" s="334"/>
      <c r="B79" s="348"/>
      <c r="C79" s="349"/>
      <c r="D79" s="333"/>
      <c r="E79" s="328"/>
      <c r="F79" s="328"/>
      <c r="G79" s="328"/>
      <c r="H79" s="328"/>
      <c r="I79" s="348"/>
      <c r="J79" s="328"/>
      <c r="K79" s="332"/>
    </row>
    <row r="80" spans="1:11" x14ac:dyDescent="0.25">
      <c r="A80" s="334"/>
      <c r="B80" s="348"/>
      <c r="C80" s="349"/>
      <c r="D80" s="333"/>
      <c r="E80" s="328"/>
      <c r="F80" s="328"/>
      <c r="G80" s="328"/>
      <c r="H80" s="328"/>
      <c r="I80" s="348"/>
      <c r="J80" s="328"/>
      <c r="K80" s="332"/>
    </row>
    <row r="81" spans="1:11" x14ac:dyDescent="0.25">
      <c r="A81" s="334"/>
      <c r="B81" s="348"/>
      <c r="C81" s="349"/>
      <c r="D81" s="333"/>
      <c r="E81" s="328"/>
      <c r="F81" s="328"/>
      <c r="G81" s="328"/>
      <c r="H81" s="328"/>
      <c r="I81" s="348"/>
      <c r="J81" s="328"/>
      <c r="K81" s="332"/>
    </row>
    <row r="82" spans="1:11" x14ac:dyDescent="0.25">
      <c r="A82" s="334"/>
      <c r="B82" s="348"/>
      <c r="C82" s="349"/>
      <c r="D82" s="333"/>
      <c r="E82" s="328"/>
      <c r="F82" s="328"/>
      <c r="G82" s="328"/>
      <c r="H82" s="328"/>
      <c r="I82" s="348"/>
      <c r="J82" s="328"/>
      <c r="K82" s="332"/>
    </row>
    <row r="83" spans="1:11" x14ac:dyDescent="0.25">
      <c r="A83" s="334"/>
      <c r="B83" s="348"/>
      <c r="C83" s="349"/>
      <c r="D83" s="333"/>
      <c r="E83" s="328"/>
      <c r="F83" s="328"/>
      <c r="G83" s="328"/>
      <c r="H83" s="328"/>
      <c r="I83" s="348"/>
      <c r="J83" s="328"/>
      <c r="K83" s="332"/>
    </row>
    <row r="84" spans="1:11" x14ac:dyDescent="0.25">
      <c r="A84" s="334"/>
      <c r="B84" s="348"/>
      <c r="C84" s="349"/>
      <c r="D84" s="333"/>
      <c r="E84" s="328"/>
      <c r="F84" s="328"/>
      <c r="G84" s="328"/>
      <c r="H84" s="328"/>
      <c r="I84" s="348"/>
      <c r="J84" s="328"/>
      <c r="K84" s="332"/>
    </row>
    <row r="85" spans="1:11" x14ac:dyDescent="0.25">
      <c r="A85" s="334"/>
      <c r="B85" s="348"/>
      <c r="C85" s="349"/>
      <c r="D85" s="333"/>
      <c r="E85" s="328"/>
      <c r="F85" s="328"/>
      <c r="G85" s="328"/>
      <c r="H85" s="328"/>
      <c r="I85" s="348"/>
      <c r="J85" s="328"/>
      <c r="K85" s="332"/>
    </row>
    <row r="86" spans="1:11" x14ac:dyDescent="0.25">
      <c r="A86" s="334"/>
      <c r="B86" s="348"/>
      <c r="C86" s="349"/>
      <c r="D86" s="333"/>
      <c r="E86" s="328"/>
      <c r="F86" s="328"/>
      <c r="G86" s="328"/>
      <c r="H86" s="328"/>
      <c r="I86" s="348"/>
      <c r="J86" s="328"/>
      <c r="K86" s="332"/>
    </row>
    <row r="87" spans="1:11" x14ac:dyDescent="0.25">
      <c r="A87" s="334"/>
      <c r="B87" s="348"/>
      <c r="C87" s="349"/>
      <c r="D87" s="333"/>
      <c r="E87" s="328"/>
      <c r="F87" s="328"/>
      <c r="G87" s="328"/>
      <c r="H87" s="328"/>
      <c r="I87" s="348"/>
      <c r="J87" s="328"/>
      <c r="K87" s="332"/>
    </row>
    <row r="88" spans="1:11" x14ac:dyDescent="0.25">
      <c r="A88" s="334"/>
      <c r="B88" s="348"/>
      <c r="C88" s="349"/>
      <c r="D88" s="333"/>
      <c r="E88" s="328"/>
      <c r="F88" s="328"/>
      <c r="G88" s="328"/>
      <c r="H88" s="328"/>
      <c r="I88" s="348"/>
      <c r="J88" s="328"/>
      <c r="K88" s="332"/>
    </row>
    <row r="89" spans="1:11" x14ac:dyDescent="0.25">
      <c r="A89" s="334"/>
      <c r="B89" s="348"/>
      <c r="C89" s="349"/>
      <c r="D89" s="333"/>
      <c r="E89" s="328"/>
      <c r="F89" s="328"/>
      <c r="G89" s="328"/>
      <c r="H89" s="328"/>
      <c r="I89" s="348"/>
      <c r="J89" s="328"/>
      <c r="K89" s="332"/>
    </row>
    <row r="90" spans="1:11" x14ac:dyDescent="0.25">
      <c r="A90" s="334"/>
      <c r="B90" s="348"/>
      <c r="C90" s="349"/>
      <c r="D90" s="333"/>
      <c r="E90" s="328"/>
      <c r="F90" s="328"/>
      <c r="G90" s="328"/>
      <c r="H90" s="328"/>
      <c r="I90" s="348"/>
      <c r="J90" s="328"/>
      <c r="K90" s="332"/>
    </row>
    <row r="91" spans="1:11" x14ac:dyDescent="0.25">
      <c r="A91" s="334"/>
      <c r="B91" s="348"/>
      <c r="C91" s="349"/>
      <c r="D91" s="333"/>
      <c r="E91" s="328"/>
      <c r="F91" s="328"/>
      <c r="G91" s="328"/>
      <c r="H91" s="328"/>
      <c r="I91" s="348"/>
      <c r="J91" s="328"/>
      <c r="K91" s="332"/>
    </row>
    <row r="92" spans="1:11" x14ac:dyDescent="0.25">
      <c r="A92" s="334"/>
      <c r="B92" s="348"/>
      <c r="C92" s="349"/>
      <c r="D92" s="333"/>
      <c r="E92" s="328"/>
      <c r="F92" s="328"/>
      <c r="G92" s="328"/>
      <c r="H92" s="328"/>
      <c r="I92" s="348"/>
      <c r="J92" s="328"/>
      <c r="K92" s="332"/>
    </row>
    <row r="93" spans="1:11" x14ac:dyDescent="0.25">
      <c r="A93" s="334"/>
      <c r="B93" s="348"/>
      <c r="C93" s="349"/>
      <c r="D93" s="333"/>
      <c r="E93" s="328"/>
      <c r="F93" s="328"/>
      <c r="G93" s="328"/>
      <c r="H93" s="328"/>
      <c r="I93" s="348"/>
      <c r="J93" s="328"/>
      <c r="K93" s="332"/>
    </row>
    <row r="94" spans="1:11" x14ac:dyDescent="0.25">
      <c r="A94" s="334"/>
      <c r="B94" s="348"/>
      <c r="C94" s="349"/>
      <c r="D94" s="333"/>
      <c r="E94" s="328"/>
      <c r="F94" s="328"/>
      <c r="G94" s="328"/>
      <c r="H94" s="328"/>
      <c r="I94" s="348"/>
      <c r="J94" s="328"/>
      <c r="K94" s="332"/>
    </row>
    <row r="95" spans="1:11" x14ac:dyDescent="0.25">
      <c r="A95" s="334"/>
      <c r="B95" s="348"/>
      <c r="C95" s="349"/>
      <c r="D95" s="333"/>
      <c r="E95" s="328"/>
      <c r="F95" s="328"/>
      <c r="G95" s="328"/>
      <c r="H95" s="328"/>
      <c r="I95" s="348"/>
      <c r="J95" s="328"/>
      <c r="K95" s="332"/>
    </row>
    <row r="96" spans="1:11" x14ac:dyDescent="0.25">
      <c r="A96" s="334"/>
      <c r="B96" s="348"/>
      <c r="C96" s="349"/>
      <c r="D96" s="333"/>
      <c r="E96" s="328"/>
      <c r="F96" s="328"/>
      <c r="G96" s="328"/>
      <c r="H96" s="328"/>
      <c r="I96" s="348"/>
      <c r="J96" s="328"/>
      <c r="K96" s="332"/>
    </row>
    <row r="97" spans="1:11" x14ac:dyDescent="0.25">
      <c r="A97" s="334"/>
      <c r="B97" s="348"/>
      <c r="C97" s="349"/>
      <c r="D97" s="683"/>
      <c r="E97" s="684"/>
      <c r="F97" s="328"/>
      <c r="G97" s="328"/>
      <c r="H97" s="328"/>
      <c r="I97" s="348"/>
      <c r="J97" s="328"/>
      <c r="K97" s="332"/>
    </row>
    <row r="98" spans="1:11" x14ac:dyDescent="0.25">
      <c r="A98" s="334"/>
      <c r="B98" s="348"/>
      <c r="C98" s="349"/>
      <c r="D98" s="685"/>
      <c r="E98" s="684"/>
      <c r="F98" s="328"/>
      <c r="G98" s="328"/>
      <c r="H98" s="328"/>
      <c r="I98" s="348"/>
      <c r="J98" s="328"/>
      <c r="K98" s="332"/>
    </row>
    <row r="99" spans="1:11" ht="13.8" thickBot="1" x14ac:dyDescent="0.3">
      <c r="A99" s="335"/>
      <c r="B99" s="367"/>
      <c r="C99" s="368"/>
      <c r="D99" s="686"/>
      <c r="E99" s="687"/>
      <c r="F99" s="336"/>
      <c r="G99" s="336"/>
      <c r="H99" s="336"/>
      <c r="I99" s="367"/>
      <c r="J99" s="336"/>
      <c r="K99" s="337"/>
    </row>
    <row r="100" spans="1:11" x14ac:dyDescent="0.25">
      <c r="C100" s="349"/>
      <c r="D100" s="333"/>
      <c r="E100" s="328"/>
      <c r="F100" s="328"/>
      <c r="G100" s="328"/>
    </row>
    <row r="101" spans="1:11" x14ac:dyDescent="0.25">
      <c r="C101" s="349"/>
      <c r="D101" s="333"/>
      <c r="E101" s="328"/>
      <c r="F101" s="328"/>
      <c r="G101" s="328"/>
    </row>
    <row r="102" spans="1:11" x14ac:dyDescent="0.25">
      <c r="C102" s="349"/>
      <c r="D102" s="333"/>
      <c r="E102" s="328"/>
      <c r="F102" s="328"/>
      <c r="G102" s="328"/>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6"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8"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61"/>
  <sheetViews>
    <sheetView view="pageBreakPreview" topLeftCell="A118" zoomScale="70" zoomScaleNormal="40" zoomScaleSheetLayoutView="70" zoomScalePageLayoutView="10" workbookViewId="0">
      <selection activeCell="B89" sqref="B89"/>
    </sheetView>
  </sheetViews>
  <sheetFormatPr defaultColWidth="9.109375" defaultRowHeight="13.2" x14ac:dyDescent="0.25"/>
  <cols>
    <col min="1" max="1" width="16.33203125" style="4" customWidth="1"/>
    <col min="2" max="2" width="53" style="35" bestFit="1" customWidth="1"/>
    <col min="3" max="3" width="16.44140625" style="35" bestFit="1" customWidth="1"/>
    <col min="4" max="4" width="10" style="35" bestFit="1" customWidth="1"/>
    <col min="5" max="5" width="15.6640625" style="28" customWidth="1"/>
    <col min="6" max="6" width="14.33203125" style="35" customWidth="1"/>
    <col min="7" max="7" width="13.5546875" style="15" customWidth="1"/>
    <col min="8" max="8" width="26.88671875" style="15" customWidth="1"/>
    <col min="9" max="9" width="77.44140625" style="24" bestFit="1" customWidth="1"/>
    <col min="10" max="10" width="34.33203125" style="23" customWidth="1"/>
    <col min="11" max="16384" width="9.109375" style="23"/>
  </cols>
  <sheetData>
    <row r="1" spans="1:10" s="11" customFormat="1" ht="49.8" thickBot="1" x14ac:dyDescent="0.45">
      <c r="A1" s="753" t="str">
        <f>IF('0) Signal List'!A1="","",'0) Signal List'!A1)</f>
        <v>WINDFARM NAME (TLC)</v>
      </c>
      <c r="B1" s="754"/>
      <c r="C1" s="10" t="s">
        <v>680</v>
      </c>
      <c r="D1" s="10">
        <f>'0) Signal List'!D1</f>
        <v>1</v>
      </c>
      <c r="E1" s="10" t="str">
        <f>'0) Signal List'!E1</f>
        <v>XX</v>
      </c>
      <c r="F1" s="10" t="s">
        <v>1</v>
      </c>
      <c r="G1" s="9" t="str">
        <f>'0) Signal List'!G1</f>
        <v>v1.0</v>
      </c>
      <c r="H1" s="9"/>
      <c r="I1" s="104" t="str">
        <f>IF('0) Signal List'!I1="","",'0) Signal List'!I1)</f>
        <v xml:space="preserve">Signals List is based on this Single Line Diagram (SLD) as inserted.  </v>
      </c>
      <c r="J1" s="115" t="s">
        <v>151</v>
      </c>
    </row>
    <row r="2" spans="1:10" ht="24.6" x14ac:dyDescent="0.4">
      <c r="A2" s="59" t="str">
        <f>IF('0) Signal List'!A2="","",'0) Signal List'!A2)</f>
        <v>EirGrid Signals, Command &amp; Control Specification</v>
      </c>
      <c r="B2" s="60"/>
      <c r="C2" s="60"/>
      <c r="D2" s="60"/>
      <c r="E2" s="60"/>
      <c r="F2" s="60"/>
      <c r="G2" s="156"/>
      <c r="H2" s="156"/>
      <c r="I2" s="68"/>
      <c r="J2" s="229" t="s">
        <v>136</v>
      </c>
    </row>
    <row r="3" spans="1:10" ht="33" x14ac:dyDescent="0.6">
      <c r="A3" s="400" t="s">
        <v>478</v>
      </c>
      <c r="B3" s="60"/>
      <c r="C3" s="60"/>
      <c r="D3" s="60"/>
      <c r="E3" s="60"/>
      <c r="F3" s="60"/>
      <c r="G3" s="61"/>
      <c r="H3" s="156"/>
      <c r="I3" s="68"/>
      <c r="J3" s="150"/>
    </row>
    <row r="4" spans="1:10"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6" t="str">
        <f>IF('0) Signal List'!I4="","",'0) Signal List'!I4)</f>
        <v/>
      </c>
      <c r="J4" s="16"/>
    </row>
    <row r="5" spans="1:10" ht="14.4"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82" t="str">
        <f>IF('0) Signal List'!H5="","",'0) Signal List'!H5)</f>
        <v>TSO Pass-through to</v>
      </c>
      <c r="I5" s="101" t="str">
        <f>IF('0) Signal List'!I5="","",'0) Signal List'!I5)</f>
        <v>Grid Code reference</v>
      </c>
      <c r="J5" s="151"/>
    </row>
    <row r="6" spans="1:10" ht="14.25" customHeight="1" thickTop="1" x14ac:dyDescent="0.25">
      <c r="A6" s="83" t="str">
        <f>IF('0) Signal List'!A6="","",'0) Signal List'!A6)</f>
        <v/>
      </c>
      <c r="B6" s="84" t="str">
        <f>IF('0) Signal List'!B6="","",'0) Signal List'!B6)</f>
        <v/>
      </c>
      <c r="C6" s="84" t="str">
        <f>IF('0) Signal List'!C6="","",'0) Signal List'!C6)</f>
        <v/>
      </c>
      <c r="D6" s="84" t="str">
        <f>IF('0) Signal List'!D6="","",'0) Signal List'!D6)</f>
        <v/>
      </c>
      <c r="E6" s="85" t="str">
        <f>IF('0) Signal List'!E6="","",'0) Signal List'!E6)</f>
        <v/>
      </c>
      <c r="F6" s="84" t="str">
        <f>IF('0) Signal List'!F6="","",'0) Signal List'!F6)</f>
        <v/>
      </c>
      <c r="G6" s="86" t="str">
        <f>IF('0) Signal List'!G6="","",'0) Signal List'!G6)</f>
        <v/>
      </c>
      <c r="H6" s="86" t="str">
        <f>IF('0) Signal List'!H6="","",'0) Signal List'!H6)</f>
        <v/>
      </c>
      <c r="I6" s="87" t="str">
        <f>IF('0) Signal List'!I6="","",'0) Signal List'!I6)</f>
        <v/>
      </c>
      <c r="J6" s="152"/>
    </row>
    <row r="7" spans="1:10" ht="14.25" customHeight="1" x14ac:dyDescent="0.25">
      <c r="A7" s="83" t="str">
        <f>IF('0) Signal List'!A7="","",'0) Signal List'!A7)</f>
        <v/>
      </c>
      <c r="B7" s="88" t="str">
        <f>IF('0) Signal List'!B7="","",'0) Signal List'!B7)</f>
        <v>Double Point Status Indications</v>
      </c>
      <c r="C7" s="756" t="str">
        <f>IF('0) Signal List'!C7="","",'0) Signal List'!C7)</f>
        <v>(each individual input identified separately for clarity)</v>
      </c>
      <c r="D7" s="757"/>
      <c r="E7" s="757"/>
      <c r="F7" s="758"/>
      <c r="G7" s="89" t="str">
        <f>IF('0) Signal List'!G7="","",'0) Signal List'!G7)</f>
        <v/>
      </c>
      <c r="H7" s="89" t="str">
        <f>IF('0) Signal List'!H7="","",'0) Signal List'!H7)</f>
        <v/>
      </c>
      <c r="I7" s="87"/>
      <c r="J7" s="152"/>
    </row>
    <row r="8" spans="1:10" ht="14.25" customHeight="1" x14ac:dyDescent="0.3">
      <c r="A8" s="83" t="str">
        <f>IF('0) Signal List'!A8="","",'0) Signal List'!A8)</f>
        <v/>
      </c>
      <c r="B8" s="276"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90" t="str">
        <f>IF('0) Signal List'!H8="","",'0) Signal List'!H8)</f>
        <v/>
      </c>
      <c r="I8" s="87" t="str">
        <f>IF('0) Signal List'!I8="","",'0) Signal List'!I8)</f>
        <v/>
      </c>
      <c r="J8" s="152"/>
    </row>
    <row r="9" spans="1:10" ht="14.25" customHeight="1" x14ac:dyDescent="0.25">
      <c r="A9" s="83" t="str">
        <f>IF('0) Signal List'!A9="","",'0) Signal List'!A9)</f>
        <v>A1</v>
      </c>
      <c r="B9" s="84" t="str">
        <f>IF('0) Signal List'!B9="","",'0) Signal List'!B9)</f>
        <v>WINDFARM T121 WFPS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WFPS</v>
      </c>
      <c r="H9" s="90" t="str">
        <f>IF('0) Signal List'!H9="","",'0) Signal List'!H9)</f>
        <v xml:space="preserve">N/A </v>
      </c>
      <c r="I9" s="87" t="str">
        <f>IF('0) Signal List'!I9="","",'0) Signal List'!I9)</f>
        <v>Grid Code Signals List #1 PPM 1.7.1</v>
      </c>
      <c r="J9" s="152"/>
    </row>
    <row r="10" spans="1:10" ht="14.25" customHeight="1" x14ac:dyDescent="0.25">
      <c r="A10" s="83" t="str">
        <f>IF('0) Signal List'!A10="","",'0) Signal List'!A10)</f>
        <v>A2</v>
      </c>
      <c r="B10" s="84" t="str">
        <f>IF('0) Signal List'!B10="","",'0) Signal List'!B10)</f>
        <v>WINDFARM T121 WFPS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WFPS</v>
      </c>
      <c r="H10" s="90" t="str">
        <f>IF('0) Signal List'!H10="","",'0) Signal List'!H10)</f>
        <v xml:space="preserve">N/A </v>
      </c>
      <c r="I10" s="87" t="str">
        <f>IF('0) Signal List'!I10="","",'0) Signal List'!I10)</f>
        <v>Grid Code Signals List #1 PPM 1.7.1</v>
      </c>
      <c r="J10" s="152"/>
    </row>
    <row r="11" spans="1:10" ht="14.25" customHeight="1" x14ac:dyDescent="0.25">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WFPS</v>
      </c>
      <c r="H11" s="90" t="str">
        <f>IF('0) Signal List'!H11="","",'0) Signal List'!H11)</f>
        <v xml:space="preserve">N/A </v>
      </c>
      <c r="I11" s="87" t="str">
        <f>IF('0) Signal List'!I11="","",'0) Signal List'!I11)</f>
        <v>Grid Code Signals List #1 PPM 1.7.1</v>
      </c>
      <c r="J11" s="152"/>
    </row>
    <row r="12" spans="1:10" ht="14.25" customHeight="1" x14ac:dyDescent="0.25">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WFPS</v>
      </c>
      <c r="H12" s="90" t="str">
        <f>IF('0) Signal List'!H12="","",'0) Signal List'!H12)</f>
        <v xml:space="preserve">N/A </v>
      </c>
      <c r="I12" s="87" t="str">
        <f>IF('0) Signal List'!I12="","",'0) Signal List'!I12)</f>
        <v>Grid Code Signals List #1 PPM 1.7.1</v>
      </c>
      <c r="J12" s="152"/>
    </row>
    <row r="13" spans="1:10" ht="14.25" customHeight="1" x14ac:dyDescent="0.25">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WFPS</v>
      </c>
      <c r="H13" s="90" t="str">
        <f>IF('0) Signal List'!H13="","",'0) Signal List'!H13)</f>
        <v xml:space="preserve">N/A </v>
      </c>
      <c r="I13" s="87" t="str">
        <f>IF('0) Signal List'!I13="","",'0) Signal List'!I13)</f>
        <v>Grid Code Signals List #1 PPM 1.7.1</v>
      </c>
      <c r="J13" s="152"/>
    </row>
    <row r="14" spans="1:10" ht="14.25" customHeight="1" x14ac:dyDescent="0.25">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WFPS</v>
      </c>
      <c r="H14" s="90" t="str">
        <f>IF('0) Signal List'!H14="","",'0) Signal List'!H14)</f>
        <v xml:space="preserve">N/A </v>
      </c>
      <c r="I14" s="87" t="str">
        <f>IF('0) Signal List'!I14="","",'0) Signal List'!I14)</f>
        <v>Grid Code Signals List #1 PPM 1.7.1</v>
      </c>
      <c r="J14" s="152"/>
    </row>
    <row r="15" spans="1:10" ht="14.25" customHeight="1" x14ac:dyDescent="0.25">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WFPS</v>
      </c>
      <c r="H15" s="90" t="str">
        <f>IF('0) Signal List'!H15="","",'0) Signal List'!H15)</f>
        <v xml:space="preserve">N/A </v>
      </c>
      <c r="I15" s="87" t="str">
        <f>IF('0) Signal List'!I15="","",'0) Signal List'!I15)</f>
        <v>Grid Code Signals List #1 PPM 1.7.1</v>
      </c>
      <c r="J15" s="152"/>
    </row>
    <row r="16" spans="1:10" ht="14.25" customHeight="1" x14ac:dyDescent="0.25">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WFPS</v>
      </c>
      <c r="H16" s="90" t="str">
        <f>IF('0) Signal List'!H16="","",'0) Signal List'!H16)</f>
        <v xml:space="preserve">N/A </v>
      </c>
      <c r="I16" s="87" t="str">
        <f>IF('0) Signal List'!I16="","",'0) Signal List'!I16)</f>
        <v>Grid Code Signals List #1 PPM 1.7.1</v>
      </c>
      <c r="J16" s="152"/>
    </row>
    <row r="17" spans="1:10" ht="14.25" customHeight="1" x14ac:dyDescent="0.25">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WFPS</v>
      </c>
      <c r="H17" s="90" t="str">
        <f>IF('0) Signal List'!H17="","",'0) Signal List'!H17)</f>
        <v xml:space="preserve">N/A </v>
      </c>
      <c r="I17" s="87" t="str">
        <f>IF('0) Signal List'!I17="","",'0) Signal List'!I17)</f>
        <v>Grid Code Signals List #1 PPM 1.7.1</v>
      </c>
      <c r="J17" s="152"/>
    </row>
    <row r="18" spans="1:10" ht="14.25" customHeight="1" x14ac:dyDescent="0.25">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WFPS</v>
      </c>
      <c r="H18" s="90" t="str">
        <f>IF('0) Signal List'!H18="","",'0) Signal List'!H18)</f>
        <v xml:space="preserve">N/A </v>
      </c>
      <c r="I18" s="87" t="str">
        <f>IF('0) Signal List'!I18="","",'0) Signal List'!I18)</f>
        <v>Grid Code Signals List #1 PPM 1.7.1</v>
      </c>
      <c r="J18" s="152"/>
    </row>
    <row r="19" spans="1:10" ht="14.25" customHeight="1" x14ac:dyDescent="0.25">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WFPS</v>
      </c>
      <c r="H19" s="90" t="str">
        <f>IF('0) Signal List'!H19="","",'0) Signal List'!H19)</f>
        <v xml:space="preserve">N/A </v>
      </c>
      <c r="I19" s="87" t="str">
        <f>IF('0) Signal List'!I19="","",'0) Signal List'!I19)</f>
        <v>Grid Code Signals List #1 PPM 1.7.1</v>
      </c>
      <c r="J19" s="152"/>
    </row>
    <row r="20" spans="1:10" ht="14.25" customHeight="1" x14ac:dyDescent="0.25">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WFPS</v>
      </c>
      <c r="H20" s="90" t="str">
        <f>IF('0) Signal List'!H20="","",'0) Signal List'!H20)</f>
        <v xml:space="preserve">N/A </v>
      </c>
      <c r="I20" s="87" t="str">
        <f>IF('0) Signal List'!I20="","",'0) Signal List'!I20)</f>
        <v>Grid Code Signals List #1 PPM 1.7.1</v>
      </c>
      <c r="J20" s="152"/>
    </row>
    <row r="21" spans="1:10" ht="14.25" customHeight="1" x14ac:dyDescent="0.25">
      <c r="A21" s="83" t="str">
        <f>IF('0) Signal List'!A21="","",'0) Signal List'!A21)</f>
        <v>A13</v>
      </c>
      <c r="B21" s="84" t="str">
        <f>IF('0) Signal List'!B21="","",'0) Signal List'!B21)</f>
        <v>TSO Dispatch Control Enable Switch</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WFPS</v>
      </c>
      <c r="H21" s="90" t="str">
        <f>IF('0) Signal List'!H21="","",'0) Signal List'!H21)</f>
        <v>N/A</v>
      </c>
      <c r="I21" s="87" t="str">
        <f>IF('0) Signal List'!I21="","",'0) Signal List'!I21)</f>
        <v>Distribution Code Signals List #1 DCC11.5.1.1 (Blocks all commands to WFPS equipment, located on WFPS side)</v>
      </c>
      <c r="J21" s="152"/>
    </row>
    <row r="22" spans="1:10" ht="14.25" customHeight="1" x14ac:dyDescent="0.25">
      <c r="A22" s="83" t="str">
        <f>IF('0) Signal List'!A22="","",'0) Signal List'!A22)</f>
        <v>A14</v>
      </c>
      <c r="B22" s="84" t="str">
        <f>IF('0) Signal List'!B22="","",'0) Signal List'!B22)</f>
        <v>TSO Dispatch Control Enable Switch</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WFPS</v>
      </c>
      <c r="H22" s="90" t="str">
        <f>IF('0) Signal List'!H22="","",'0) Signal List'!H22)</f>
        <v>N/A</v>
      </c>
      <c r="I22" s="87" t="str">
        <f>IF('0) Signal List'!I22="","",'0) Signal List'!I22)</f>
        <v>Distribution Code Signals List #1 DCC11.5.1.1 (Blocks all commands to WFPS equipment, located on WFPS side)</v>
      </c>
      <c r="J22" s="152"/>
    </row>
    <row r="23" spans="1:10" ht="14.25" customHeight="1" x14ac:dyDescent="0.25">
      <c r="A23" s="83" t="str">
        <f>IF('0) Signal List'!A23="","",'0) Signal List'!A23)</f>
        <v>A15</v>
      </c>
      <c r="B23" s="132" t="str">
        <f>IF('0) Signal List'!B23="","",'0) Signal List'!B23)</f>
        <v>Dispatch Fail Market Command Lamp - WFPS Panel</v>
      </c>
      <c r="C23" s="91" t="str">
        <f>IF('0) Signal List'!C23="","",'0) Signal List'!C23)</f>
        <v/>
      </c>
      <c r="D23" s="92" t="str">
        <f>IF('0) Signal List'!D23="","",'0) Signal List'!D23)</f>
        <v>off</v>
      </c>
      <c r="E23" s="93" t="str">
        <f>IF('0) Signal List'!E23="","",'0) Signal List'!E23)</f>
        <v/>
      </c>
      <c r="F23" s="84" t="str">
        <f>IF('0) Signal List'!F23="","",'0) Signal List'!F23)</f>
        <v/>
      </c>
      <c r="G23" s="90" t="str">
        <f>IF('0) Signal List'!G23="","",'0) Signal List'!G23)</f>
        <v>WFPS</v>
      </c>
      <c r="H23" s="90" t="str">
        <f>IF('0) Signal List'!H23="","",'0) Signal List'!H23)</f>
        <v>ESBN</v>
      </c>
      <c r="I23" s="87" t="str">
        <f>IF('0) Signal List'!I23="","",'0) Signal List'!I23)</f>
        <v/>
      </c>
      <c r="J23" s="152"/>
    </row>
    <row r="24" spans="1:10" ht="14.25" customHeight="1" x14ac:dyDescent="0.25">
      <c r="A24" s="83" t="str">
        <f>IF('0) Signal List'!A24="","",'0) Signal List'!A24)</f>
        <v>A16</v>
      </c>
      <c r="B24" s="132" t="str">
        <f>IF('0) Signal List'!B24="","",'0) Signal List'!B24)</f>
        <v>Dispatch Fail Market Command Lamp - WFPS Panel</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WFPS</v>
      </c>
      <c r="H24" s="90" t="str">
        <f>IF('0) Signal List'!H24="","",'0) Signal List'!H24)</f>
        <v>ESBN</v>
      </c>
      <c r="I24" s="87" t="str">
        <f>IF('0) Signal List'!I24="","",'0) Signal List'!I24)</f>
        <v/>
      </c>
      <c r="J24" s="152"/>
    </row>
    <row r="25" spans="1:10" ht="14.25" customHeight="1" x14ac:dyDescent="0.25">
      <c r="A25" s="83" t="str">
        <f>IF('0) Signal List'!A25="","",'0) Signal List'!A25)</f>
        <v>A17</v>
      </c>
      <c r="B25" s="132" t="str">
        <f>IF('0) Signal List'!B25="","",'0) Signal List'!B25)</f>
        <v>Blue Alert Lamp - WFPS Panel</v>
      </c>
      <c r="C25" s="91" t="str">
        <f>IF('0) Signal List'!C25="","",'0) Signal List'!C25)</f>
        <v/>
      </c>
      <c r="D25" s="523" t="str">
        <f>IF('0) Signal List'!D25="","",'0) Signal List'!D25)</f>
        <v>off</v>
      </c>
      <c r="E25" s="93" t="str">
        <f>IF('0) Signal List'!E25="","",'0) Signal List'!E25)</f>
        <v/>
      </c>
      <c r="F25" s="84" t="str">
        <f>IF('0) Signal List'!F25="","",'0) Signal List'!F25)</f>
        <v/>
      </c>
      <c r="G25" s="90" t="str">
        <f>IF('0) Signal List'!G25="","",'0) Signal List'!G25)</f>
        <v>WFPS</v>
      </c>
      <c r="H25" s="90" t="str">
        <f>IF('0) Signal List'!H25="","",'0) Signal List'!H25)</f>
        <v>ESBN</v>
      </c>
      <c r="I25" s="87" t="str">
        <f>IF('0) Signal List'!I25="","",'0) Signal List'!I25)</f>
        <v/>
      </c>
      <c r="J25" s="152"/>
    </row>
    <row r="26" spans="1:10" ht="14.25" customHeight="1" x14ac:dyDescent="0.25">
      <c r="A26" s="83" t="str">
        <f>IF('0) Signal List'!A26="","",'0) Signal List'!A26)</f>
        <v>A18</v>
      </c>
      <c r="B26" s="132" t="str">
        <f>IF('0) Signal List'!B26="","",'0) Signal List'!B26)</f>
        <v>Blue Alert Lamp - WFPS Panel</v>
      </c>
      <c r="C26" s="91" t="str">
        <f>IF('0) Signal List'!C26="","",'0) Signal List'!C26)</f>
        <v/>
      </c>
      <c r="D26" s="523" t="str">
        <f>IF('0) Signal List'!D26="","",'0) Signal List'!D26)</f>
        <v>on</v>
      </c>
      <c r="E26" s="93" t="str">
        <f>IF('0) Signal List'!E26="","",'0) Signal List'!E26)</f>
        <v/>
      </c>
      <c r="F26" s="84" t="str">
        <f>IF('0) Signal List'!F26="","",'0) Signal List'!F26)</f>
        <v/>
      </c>
      <c r="G26" s="90" t="str">
        <f>IF('0) Signal List'!G26="","",'0) Signal List'!G26)</f>
        <v>WFPS</v>
      </c>
      <c r="H26" s="90" t="str">
        <f>IF('0) Signal List'!H26="","",'0) Signal List'!H26)</f>
        <v>ESBN</v>
      </c>
      <c r="I26" s="87" t="str">
        <f>IF('0) Signal List'!I26="","",'0) Signal List'!I26)</f>
        <v/>
      </c>
      <c r="J26" s="152"/>
    </row>
    <row r="27" spans="1:10" ht="14.25" customHeight="1" x14ac:dyDescent="0.25">
      <c r="A27" s="83" t="str">
        <f>IF('0) Signal List'!A27="","",'0) Signal List'!A27)</f>
        <v>A19</v>
      </c>
      <c r="B27" s="132" t="str">
        <f>IF('0) Signal List'!B27="","",'0) Signal List'!B27)</f>
        <v>ESB SCADA Remote Control Switch</v>
      </c>
      <c r="C27" s="91" t="str">
        <f>IF('0) Signal List'!C27="","",'0) Signal List'!C27)</f>
        <v/>
      </c>
      <c r="D27" s="523" t="str">
        <f>IF('0) Signal List'!D27="","",'0) Signal List'!D27)</f>
        <v>off</v>
      </c>
      <c r="E27" s="93" t="str">
        <f>IF('0) Signal List'!E27="","",'0) Signal List'!E27)</f>
        <v/>
      </c>
      <c r="F27" s="84" t="str">
        <f>IF('0) Signal List'!F27="","",'0) Signal List'!F27)</f>
        <v/>
      </c>
      <c r="G27" s="90" t="str">
        <f>IF('0) Signal List'!G27="","",'0) Signal List'!G27)</f>
        <v>ESBN</v>
      </c>
      <c r="H27" s="90" t="str">
        <f>IF('0) Signal List'!H27="","",'0) Signal List'!H27)</f>
        <v>ESBN</v>
      </c>
      <c r="I27" s="87" t="str">
        <f>IF('0) Signal List'!I27="","",'0) Signal List'!I27)</f>
        <v/>
      </c>
      <c r="J27" s="152"/>
    </row>
    <row r="28" spans="1:10" ht="14.25" customHeight="1" x14ac:dyDescent="0.25">
      <c r="A28" s="83" t="str">
        <f>IF('0) Signal List'!A28="","",'0) Signal List'!A28)</f>
        <v>A20</v>
      </c>
      <c r="B28" s="132" t="str">
        <f>IF('0) Signal List'!B28="","",'0) Signal List'!B28)</f>
        <v>ESB SCADA Remote Control Switch</v>
      </c>
      <c r="C28" s="91" t="str">
        <f>IF('0) Signal List'!C28="","",'0) Signal List'!C28)</f>
        <v/>
      </c>
      <c r="D28" s="523" t="str">
        <f>IF('0) Signal List'!D28="","",'0) Signal List'!D28)</f>
        <v>on</v>
      </c>
      <c r="E28" s="93" t="str">
        <f>IF('0) Signal List'!E28="","",'0) Signal List'!E28)</f>
        <v/>
      </c>
      <c r="F28" s="84" t="str">
        <f>IF('0) Signal List'!F28="","",'0) Signal List'!F28)</f>
        <v/>
      </c>
      <c r="G28" s="90" t="str">
        <f>IF('0) Signal List'!G28="","",'0) Signal List'!G28)</f>
        <v>ESBN</v>
      </c>
      <c r="H28" s="90" t="str">
        <f>IF('0) Signal List'!H28="","",'0) Signal List'!H28)</f>
        <v>ESBN</v>
      </c>
      <c r="I28" s="87" t="str">
        <f>IF('0) Signal List'!I28="","",'0) Signal List'!I28)</f>
        <v/>
      </c>
      <c r="J28" s="152"/>
    </row>
    <row r="29" spans="1:10" ht="14.25" customHeight="1" x14ac:dyDescent="0.25">
      <c r="A29" s="83" t="str">
        <f>IF('0) Signal List'!A29="","",'0) Signal List'!A29)</f>
        <v>A21</v>
      </c>
      <c r="B29" s="132" t="str">
        <f>IF('0) Signal List'!B29="","",'0) Signal List'!B29)</f>
        <v>Reactive Device &gt;5 Mvar 1</v>
      </c>
      <c r="C29" s="91" t="str">
        <f>IF('0) Signal List'!C29="","",'0) Signal List'!C29)</f>
        <v/>
      </c>
      <c r="D29" s="313" t="str">
        <f>IF('0) Signal List'!D29="","",'0) Signal List'!D29)</f>
        <v>off</v>
      </c>
      <c r="E29" s="93" t="str">
        <f>IF('0) Signal List'!E29="","",'0) Signal List'!E29)</f>
        <v/>
      </c>
      <c r="F29" s="84" t="str">
        <f>IF('0) Signal List'!F29="","",'0) Signal List'!F29)</f>
        <v/>
      </c>
      <c r="G29" s="90" t="str">
        <f>IF('0) Signal List'!G29="","",'0) Signal List'!G29)</f>
        <v>WFPS</v>
      </c>
      <c r="H29" s="90" t="str">
        <f>IF('0) Signal List'!H29="","",'0) Signal List'!H29)</f>
        <v xml:space="preserve">N/A </v>
      </c>
      <c r="I29" s="87" t="str">
        <f>IF('0) Signal List'!I29="","",'0) Signal List'!I29)</f>
        <v>Grid Code Signals List #1 PPM 1.7.1</v>
      </c>
      <c r="J29" s="152"/>
    </row>
    <row r="30" spans="1:10" ht="14.25" customHeight="1" x14ac:dyDescent="0.25">
      <c r="A30" s="83" t="str">
        <f>IF('0) Signal List'!A30="","",'0) Signal List'!A30)</f>
        <v>A22</v>
      </c>
      <c r="B30" s="132" t="str">
        <f>IF('0) Signal List'!B30="","",'0) Signal List'!B30)</f>
        <v>Reactive Device &gt;5 Mvar 1</v>
      </c>
      <c r="C30" s="91" t="str">
        <f>IF('0) Signal List'!C30="","",'0) Signal List'!C30)</f>
        <v/>
      </c>
      <c r="D30" s="313" t="str">
        <f>IF('0) Signal List'!D30="","",'0) Signal List'!D30)</f>
        <v>on</v>
      </c>
      <c r="E30" s="93" t="str">
        <f>IF('0) Signal List'!E30="","",'0) Signal List'!E30)</f>
        <v/>
      </c>
      <c r="F30" s="84" t="str">
        <f>IF('0) Signal List'!F30="","",'0) Signal List'!F30)</f>
        <v/>
      </c>
      <c r="G30" s="90" t="str">
        <f>IF('0) Signal List'!G30="","",'0) Signal List'!G30)</f>
        <v>WFPS</v>
      </c>
      <c r="H30" s="90" t="str">
        <f>IF('0) Signal List'!H30="","",'0) Signal List'!H30)</f>
        <v xml:space="preserve">N/A </v>
      </c>
      <c r="I30" s="87" t="str">
        <f>IF('0) Signal List'!I30="","",'0) Signal List'!I30)</f>
        <v>Grid Code Signals List #1 PPM 1.7.1</v>
      </c>
      <c r="J30" s="152"/>
    </row>
    <row r="31" spans="1:10" ht="14.25" customHeight="1" x14ac:dyDescent="0.25">
      <c r="A31" s="83" t="str">
        <f>IF('0) Signal List'!A31="","",'0) Signal List'!A31)</f>
        <v/>
      </c>
      <c r="B31" s="84" t="str">
        <f>IF('0) Signal List'!B31="","",'0) Signal List'!B31)</f>
        <v/>
      </c>
      <c r="C31" s="84" t="str">
        <f>IF('0) Signal List'!C31="","",'0) Signal List'!C31)</f>
        <v/>
      </c>
      <c r="D31" s="84" t="str">
        <f>IF('0) Signal List'!D31="","",'0) Signal List'!D31)</f>
        <v/>
      </c>
      <c r="E31" s="85" t="str">
        <f>IF('0) Signal List'!E31="","",'0) Signal List'!E31)</f>
        <v/>
      </c>
      <c r="F31" s="84" t="str">
        <f>IF('0) Signal List'!F31="","",'0) Signal List'!F31)</f>
        <v/>
      </c>
      <c r="G31" s="90" t="str">
        <f>IF('0) Signal List'!G31="","",'0) Signal List'!G31)</f>
        <v/>
      </c>
      <c r="H31" s="90" t="str">
        <f>IF('0) Signal List'!H31="","",'0) Signal List'!H31)</f>
        <v/>
      </c>
      <c r="I31" s="87" t="str">
        <f>IF('0) Signal List'!I31="","",'0) Signal List'!I31)</f>
        <v/>
      </c>
      <c r="J31" s="152"/>
    </row>
    <row r="32" spans="1:10" ht="14.25" customHeight="1" x14ac:dyDescent="0.3">
      <c r="A32" s="83" t="str">
        <f>IF('0) Signal List'!A32="","",'0) Signal List'!A32)</f>
        <v/>
      </c>
      <c r="B32" s="276" t="str">
        <f>IF('0) Signal List'!B32="","",'0) Signal List'!B32)</f>
        <v>Digital Input Signals from WTG  System to EirGrid</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90" t="str">
        <f>IF('0) Signal List'!H32="","",'0) Signal List'!H32)</f>
        <v/>
      </c>
      <c r="I32" s="87" t="str">
        <f>IF('0) Signal List'!I32="","",'0) Signal List'!I32)</f>
        <v/>
      </c>
      <c r="J32" s="152"/>
    </row>
    <row r="33" spans="1:10" ht="14.25" customHeight="1" x14ac:dyDescent="0.25">
      <c r="A33" s="83" t="str">
        <f>IF('0) Signal List'!A33="","",'0) Signal List'!A33)</f>
        <v>B1</v>
      </c>
      <c r="B33" s="84" t="str">
        <f>IF('0) Signal List'!B33="","",'0) Signal List'!B33)</f>
        <v>Active Power Control facility status (feedback)</v>
      </c>
      <c r="C33" s="84" t="str">
        <f>IF('0) Signal List'!C33="","",'0) Signal List'!C33)</f>
        <v/>
      </c>
      <c r="D33" s="84" t="str">
        <f>IF('0) Signal List'!D33="","",'0) Signal List'!D33)</f>
        <v>off</v>
      </c>
      <c r="E33" s="85" t="str">
        <f>IF('0) Signal List'!E33="","",'0) Signal List'!E33)</f>
        <v/>
      </c>
      <c r="F33" s="84" t="str">
        <f>IF('0) Signal List'!F33="","",'0) Signal List'!F33)</f>
        <v/>
      </c>
      <c r="G33" s="90" t="str">
        <f>IF('0) Signal List'!G33="","",'0) Signal List'!G33)</f>
        <v>WFPS</v>
      </c>
      <c r="H33" s="90" t="str">
        <f>IF('0) Signal List'!H33="","",'0) Signal List'!H33)</f>
        <v xml:space="preserve">N/A </v>
      </c>
      <c r="I33" s="87" t="str">
        <f>IF('0) Signal List'!I33="","",'0) Signal List'!I33)</f>
        <v>Grid Code Signals List #4 PPM 1.7.1.4</v>
      </c>
      <c r="J33" s="152"/>
    </row>
    <row r="34" spans="1:10" ht="14.25" customHeight="1" x14ac:dyDescent="0.25">
      <c r="A34" s="83" t="str">
        <f>IF('0) Signal List'!A34="","",'0) Signal List'!A34)</f>
        <v>B2</v>
      </c>
      <c r="B34" s="84" t="str">
        <f>IF('0) Signal List'!B34="","",'0) Signal List'!B34)</f>
        <v>Active Power Control facility status (feedback)</v>
      </c>
      <c r="C34" s="84" t="str">
        <f>IF('0) Signal List'!C34="","",'0) Signal List'!C34)</f>
        <v/>
      </c>
      <c r="D34" s="84" t="str">
        <f>IF('0) Signal List'!D34="","",'0) Signal List'!D34)</f>
        <v>on</v>
      </c>
      <c r="E34" s="85" t="str">
        <f>IF('0) Signal List'!E34="","",'0) Signal List'!E34)</f>
        <v/>
      </c>
      <c r="F34" s="84" t="str">
        <f>IF('0) Signal List'!F34="","",'0) Signal List'!F34)</f>
        <v/>
      </c>
      <c r="G34" s="90" t="str">
        <f>IF('0) Signal List'!G34="","",'0) Signal List'!G34)</f>
        <v>WFPS</v>
      </c>
      <c r="H34" s="90" t="str">
        <f>IF('0) Signal List'!H34="","",'0) Signal List'!H34)</f>
        <v xml:space="preserve">N/A </v>
      </c>
      <c r="I34" s="87" t="str">
        <f>IF('0) Signal List'!I34="","",'0) Signal List'!I34)</f>
        <v>Grid Code Signals List #4 PPM 1.7.1.4</v>
      </c>
      <c r="J34" s="152"/>
    </row>
    <row r="35" spans="1:10" ht="14.25" customHeight="1" x14ac:dyDescent="0.25">
      <c r="A35" s="83" t="str">
        <f>IF('0) Signal List'!A35="","",'0) Signal List'!A35)</f>
        <v>B3</v>
      </c>
      <c r="B35" s="84" t="str">
        <f>IF('0) Signal List'!B35="","",'0) Signal List'!B35)</f>
        <v>Frequency Response System Mode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WFPS</v>
      </c>
      <c r="H35" s="90" t="str">
        <f>IF('0) Signal List'!H35="","",'0) Signal List'!H35)</f>
        <v xml:space="preserve">N/A </v>
      </c>
      <c r="I35" s="87" t="str">
        <f>IF('0) Signal List'!I35="","",'0) Signal List'!I35)</f>
        <v>Grid Code Signals List #4 PPM 1.7.1.4</v>
      </c>
      <c r="J35" s="152"/>
    </row>
    <row r="36" spans="1:10" ht="14.25" customHeight="1" x14ac:dyDescent="0.25">
      <c r="A36" s="83" t="str">
        <f>IF('0) Signal List'!A36="","",'0) Signal List'!A36)</f>
        <v>B4</v>
      </c>
      <c r="B36" s="84" t="str">
        <f>IF('0) Signal List'!B36="","",'0) Signal List'!B36)</f>
        <v>Frequency Response System Mode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WFPS</v>
      </c>
      <c r="H36" s="90" t="str">
        <f>IF('0) Signal List'!H36="","",'0) Signal List'!H36)</f>
        <v xml:space="preserve">N/A </v>
      </c>
      <c r="I36" s="87" t="str">
        <f>IF('0) Signal List'!I36="","",'0) Signal List'!I36)</f>
        <v>Grid Code Signals List #4 PPM 1.7.1.4</v>
      </c>
      <c r="J36" s="152"/>
    </row>
    <row r="37" spans="1:10" ht="14.25" customHeight="1" x14ac:dyDescent="0.25">
      <c r="A37" s="83" t="str">
        <f>IF('0) Signal List'!A37="","",'0) Signal List'!A37)</f>
        <v>B5</v>
      </c>
      <c r="B37" s="84" t="str">
        <f>IF('0) Signal List'!B37="","",'0) Signal List'!B37)</f>
        <v>Frequency Response Curve (feedback)</v>
      </c>
      <c r="C37" s="91" t="str">
        <f>IF('0) Signal List'!C37="","",'0) Signal List'!C37)</f>
        <v/>
      </c>
      <c r="D37" s="92" t="str">
        <f>IF('0) Signal List'!D37="","",'0) Signal List'!D37)</f>
        <v>Curve 1</v>
      </c>
      <c r="E37" s="93" t="str">
        <f>IF('0) Signal List'!E37="","",'0) Signal List'!E37)</f>
        <v/>
      </c>
      <c r="F37" s="84" t="str">
        <f>IF('0) Signal List'!F37="","",'0) Signal List'!F37)</f>
        <v/>
      </c>
      <c r="G37" s="90" t="str">
        <f>IF('0) Signal List'!G37="","",'0) Signal List'!G37)</f>
        <v>WFPS</v>
      </c>
      <c r="H37" s="90" t="str">
        <f>IF('0) Signal List'!H37="","",'0) Signal List'!H37)</f>
        <v xml:space="preserve">N/A </v>
      </c>
      <c r="I37" s="87" t="str">
        <f>IF('0) Signal List'!I37="","",'0) Signal List'!I37)</f>
        <v>Grid Code Signals List #4 PPM 1.7.1.4</v>
      </c>
      <c r="J37" s="152"/>
    </row>
    <row r="38" spans="1:10" ht="14.25" customHeight="1" x14ac:dyDescent="0.25">
      <c r="A38" s="83" t="str">
        <f>IF('0) Signal List'!A38="","",'0) Signal List'!A38)</f>
        <v>B6</v>
      </c>
      <c r="B38" s="84" t="str">
        <f>IF('0) Signal List'!B38="","",'0) Signal List'!B38)</f>
        <v>Frequency Response Curve (feedback)</v>
      </c>
      <c r="C38" s="84" t="str">
        <f>IF('0) Signal List'!C38="","",'0) Signal List'!C38)</f>
        <v/>
      </c>
      <c r="D38" s="84" t="str">
        <f>IF('0) Signal List'!D38="","",'0) Signal List'!D38)</f>
        <v>Curve 2</v>
      </c>
      <c r="E38" s="85" t="str">
        <f>IF('0) Signal List'!E38="","",'0) Signal List'!E38)</f>
        <v/>
      </c>
      <c r="F38" s="84" t="str">
        <f>IF('0) Signal List'!F38="","",'0) Signal List'!F38)</f>
        <v/>
      </c>
      <c r="G38" s="90" t="str">
        <f>IF('0) Signal List'!G38="","",'0) Signal List'!G38)</f>
        <v>WFPS</v>
      </c>
      <c r="H38" s="90" t="str">
        <f>IF('0) Signal List'!H38="","",'0) Signal List'!H38)</f>
        <v xml:space="preserve">N/A </v>
      </c>
      <c r="I38" s="87" t="str">
        <f>IF('0) Signal List'!I38="","",'0) Signal List'!I38)</f>
        <v>Grid Code Signals List #4 PPM 1.7.1.4</v>
      </c>
      <c r="J38" s="152"/>
    </row>
    <row r="39" spans="1:10" ht="14.25" customHeight="1" x14ac:dyDescent="0.25">
      <c r="A39" s="83" t="str">
        <f>IF('0) Signal List'!A39="","",'0) Signal List'!A39)</f>
        <v>B7</v>
      </c>
      <c r="B39" s="132" t="str">
        <f>IF('0) Signal List'!B39="","",'0) Signal List'!B39)</f>
        <v>AVR (kV)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WFPS</v>
      </c>
      <c r="H39" s="90" t="str">
        <f>IF('0) Signal List'!H39="","",'0) Signal List'!H39)</f>
        <v xml:space="preserve">N/A </v>
      </c>
      <c r="I39" s="87" t="str">
        <f>IF('0) Signal List'!I39="","",'0) Signal List'!I39)</f>
        <v xml:space="preserve">Grid Code Modification MPID 212 Approved by CER 14/10/2012 </v>
      </c>
      <c r="J39" s="152"/>
    </row>
    <row r="40" spans="1:10" ht="14.25" customHeight="1" x14ac:dyDescent="0.25">
      <c r="A40" s="83" t="str">
        <f>IF('0) Signal List'!A40="","",'0) Signal List'!A40)</f>
        <v>B8</v>
      </c>
      <c r="B40" s="132" t="str">
        <f>IF('0) Signal List'!B40="","",'0) Signal List'!B40)</f>
        <v>AVR (kV)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WFPS</v>
      </c>
      <c r="H40" s="90" t="str">
        <f>IF('0) Signal List'!H40="","",'0) Signal List'!H40)</f>
        <v xml:space="preserve">N/A </v>
      </c>
      <c r="I40" s="87" t="str">
        <f>IF('0) Signal List'!I40="","",'0) Signal List'!I40)</f>
        <v xml:space="preserve">Grid Code Modification MPID 212 Approved by CER 14/10/2012 </v>
      </c>
      <c r="J40" s="152"/>
    </row>
    <row r="41" spans="1:10" ht="14.25" customHeight="1" x14ac:dyDescent="0.25">
      <c r="A41" s="83" t="str">
        <f>IF('0) Signal List'!A41="","",'0) Signal List'!A41)</f>
        <v>B9</v>
      </c>
      <c r="B41" s="84" t="str">
        <f>IF('0) Signal List'!B41="","",'0) Signal List'!B41)</f>
        <v>Q (Mvar) Control facility status (feedback)</v>
      </c>
      <c r="C41" s="84" t="str">
        <f>IF('0) Signal List'!C41="","",'0) Signal List'!C41)</f>
        <v/>
      </c>
      <c r="D41" s="84" t="str">
        <f>IF('0) Signal List'!D41="","",'0) Signal List'!D41)</f>
        <v>off</v>
      </c>
      <c r="E41" s="85" t="str">
        <f>IF('0) Signal List'!E41="","",'0) Signal List'!E41)</f>
        <v/>
      </c>
      <c r="F41" s="84" t="str">
        <f>IF('0) Signal List'!F41="","",'0) Signal List'!F41)</f>
        <v/>
      </c>
      <c r="G41" s="90" t="str">
        <f>IF('0) Signal List'!G41="","",'0) Signal List'!G41)</f>
        <v>WFPS</v>
      </c>
      <c r="H41" s="90" t="str">
        <f>IF('0) Signal List'!H41="","",'0) Signal List'!H41)</f>
        <v xml:space="preserve">N/A </v>
      </c>
      <c r="I41" s="87" t="str">
        <f>IF('0) Signal List'!I41="","",'0) Signal List'!I41)</f>
        <v xml:space="preserve">Grid Code Modification MPID 212 Approved by CER 14/10/2012 </v>
      </c>
      <c r="J41" s="152"/>
    </row>
    <row r="42" spans="1:10" ht="14.25" customHeight="1" x14ac:dyDescent="0.25">
      <c r="A42" s="83" t="str">
        <f>IF('0) Signal List'!A42="","",'0) Signal List'!A42)</f>
        <v>B10</v>
      </c>
      <c r="B42" s="84" t="str">
        <f>IF('0) Signal List'!B42="","",'0) Signal List'!B42)</f>
        <v>Q (Mvar) Control facility status (feedback)</v>
      </c>
      <c r="C42" s="84" t="str">
        <f>IF('0) Signal List'!C42="","",'0) Signal List'!C42)</f>
        <v/>
      </c>
      <c r="D42" s="84" t="str">
        <f>IF('0) Signal List'!D42="","",'0) Signal List'!D42)</f>
        <v>on</v>
      </c>
      <c r="E42" s="85" t="str">
        <f>IF('0) Signal List'!E42="","",'0) Signal List'!E42)</f>
        <v/>
      </c>
      <c r="F42" s="84" t="str">
        <f>IF('0) Signal List'!F42="","",'0) Signal List'!F42)</f>
        <v/>
      </c>
      <c r="G42" s="90" t="str">
        <f>IF('0) Signal List'!G42="","",'0) Signal List'!G42)</f>
        <v>WFPS</v>
      </c>
      <c r="H42" s="90" t="str">
        <f>IF('0) Signal List'!H42="","",'0) Signal List'!H42)</f>
        <v xml:space="preserve">N/A </v>
      </c>
      <c r="I42" s="87" t="str">
        <f>IF('0) Signal List'!I42="","",'0) Signal List'!I42)</f>
        <v xml:space="preserve">Grid Code Modification MPID 212 Approved by CER 14/10/2012 </v>
      </c>
      <c r="J42" s="152"/>
    </row>
    <row r="43" spans="1:10" ht="14.25" customHeight="1" x14ac:dyDescent="0.25">
      <c r="A43" s="83" t="str">
        <f>IF('0) Signal List'!A43="","",'0) Signal List'!A43)</f>
        <v>B11</v>
      </c>
      <c r="B43" s="84" t="str">
        <f>IF('0) Signal List'!B43="","",'0) Signal List'!B43)</f>
        <v>Power Factor (PF) Control facility status (feedback)</v>
      </c>
      <c r="C43" s="84" t="str">
        <f>IF('0) Signal List'!C43="","",'0) Signal List'!C43)</f>
        <v/>
      </c>
      <c r="D43" s="84" t="str">
        <f>IF('0) Signal List'!D43="","",'0) Signal List'!D43)</f>
        <v>off</v>
      </c>
      <c r="E43" s="85" t="str">
        <f>IF('0) Signal List'!E43="","",'0) Signal List'!E43)</f>
        <v/>
      </c>
      <c r="F43" s="84" t="str">
        <f>IF('0) Signal List'!F43="","",'0) Signal List'!F43)</f>
        <v/>
      </c>
      <c r="G43" s="90" t="str">
        <f>IF('0) Signal List'!G43="","",'0) Signal List'!G43)</f>
        <v>WFPS</v>
      </c>
      <c r="H43" s="90" t="str">
        <f>IF('0) Signal List'!H43="","",'0) Signal List'!H43)</f>
        <v xml:space="preserve">N/A </v>
      </c>
      <c r="I43" s="87" t="str">
        <f>IF('0) Signal List'!I43="","",'0) Signal List'!I43)</f>
        <v xml:space="preserve">Grid Code Modification MPID 212 Approved by CER 14/10/2012 </v>
      </c>
      <c r="J43" s="152"/>
    </row>
    <row r="44" spans="1:10" ht="14.25" customHeight="1" x14ac:dyDescent="0.25">
      <c r="A44" s="83" t="str">
        <f>IF('0) Signal List'!A44="","",'0) Signal List'!A44)</f>
        <v>B12</v>
      </c>
      <c r="B44" s="84" t="str">
        <f>IF('0) Signal List'!B44="","",'0) Signal List'!B44)</f>
        <v>Power Factor (PF) Control facility status (feedback)</v>
      </c>
      <c r="C44" s="84" t="str">
        <f>IF('0) Signal List'!C44="","",'0) Signal List'!C44)</f>
        <v/>
      </c>
      <c r="D44" s="84" t="str">
        <f>IF('0) Signal List'!D44="","",'0) Signal List'!D44)</f>
        <v>on</v>
      </c>
      <c r="E44" s="85" t="str">
        <f>IF('0) Signal List'!E44="","",'0) Signal List'!E44)</f>
        <v/>
      </c>
      <c r="F44" s="84" t="str">
        <f>IF('0) Signal List'!F44="","",'0) Signal List'!F44)</f>
        <v/>
      </c>
      <c r="G44" s="90" t="str">
        <f>IF('0) Signal List'!G44="","",'0) Signal List'!G44)</f>
        <v>WFPS</v>
      </c>
      <c r="H44" s="90" t="str">
        <f>IF('0) Signal List'!H44="","",'0) Signal List'!H44)</f>
        <v xml:space="preserve">N/A </v>
      </c>
      <c r="I44" s="87" t="str">
        <f>IF('0) Signal List'!I44="","",'0) Signal List'!I44)</f>
        <v xml:space="preserve">Grid Code Modification MPID 212 Approved by CER 14/10/2012 </v>
      </c>
      <c r="J44" s="152"/>
    </row>
    <row r="45" spans="1:10" ht="14.25" customHeight="1" x14ac:dyDescent="0.25">
      <c r="A45" s="83" t="str">
        <f>IF('0) Signal List'!A45="","",'0) Signal List'!A45)</f>
        <v>B13</v>
      </c>
      <c r="B45" s="84" t="str">
        <f>IF('0) Signal List'!B45="","",'0) Signal List'!B45)</f>
        <v>Emulated Inertia Status (Feedback)</v>
      </c>
      <c r="C45" s="84" t="str">
        <f>IF('0) Signal List'!C45="","",'0) Signal List'!C45)</f>
        <v/>
      </c>
      <c r="D45" s="84" t="str">
        <f>IF('0) Signal List'!D45="","",'0) Signal List'!D45)</f>
        <v>off</v>
      </c>
      <c r="E45" s="85" t="str">
        <f>IF('0) Signal List'!E45="","",'0) Signal List'!E45)</f>
        <v/>
      </c>
      <c r="F45" s="84" t="str">
        <f>IF('0) Signal List'!F45="","",'0) Signal List'!F45)</f>
        <v/>
      </c>
      <c r="G45" s="90" t="str">
        <f>IF('0) Signal List'!G45="","",'0) Signal List'!G45)</f>
        <v>WFPS</v>
      </c>
      <c r="H45" s="90" t="str">
        <f>IF('0) Signal List'!H45="","",'0) Signal List'!H45)</f>
        <v>ESBN</v>
      </c>
      <c r="I45" s="87" t="str">
        <f>IF('0) Signal List'!I45="","",'0) Signal List'!I45)</f>
        <v>Feedback from IPP to confirm status of emulated inertia service</v>
      </c>
      <c r="J45" s="152"/>
    </row>
    <row r="46" spans="1:10" ht="14.25" customHeight="1" x14ac:dyDescent="0.25">
      <c r="A46" s="83" t="str">
        <f>IF('0) Signal List'!A46="","",'0) Signal List'!A46)</f>
        <v>B14</v>
      </c>
      <c r="B46" s="84" t="str">
        <f>IF('0) Signal List'!B46="","",'0) Signal List'!B46)</f>
        <v>Emulated Inertia Status (Feedback)</v>
      </c>
      <c r="C46" s="84" t="str">
        <f>IF('0) Signal List'!C46="","",'0) Signal List'!C46)</f>
        <v/>
      </c>
      <c r="D46" s="84" t="str">
        <f>IF('0) Signal List'!D46="","",'0) Signal List'!D46)</f>
        <v>on</v>
      </c>
      <c r="E46" s="85" t="str">
        <f>IF('0) Signal List'!E46="","",'0) Signal List'!E46)</f>
        <v/>
      </c>
      <c r="F46" s="84" t="str">
        <f>IF('0) Signal List'!F46="","",'0) Signal List'!F46)</f>
        <v/>
      </c>
      <c r="G46" s="90" t="str">
        <f>IF('0) Signal List'!G46="","",'0) Signal List'!G46)</f>
        <v>WFPS</v>
      </c>
      <c r="H46" s="90" t="str">
        <f>IF('0) Signal List'!H46="","",'0) Signal List'!H46)</f>
        <v>ESBN</v>
      </c>
      <c r="I46" s="87" t="str">
        <f>IF('0) Signal List'!I46="","",'0) Signal List'!I46)</f>
        <v>Feedback from IPP to confirm status of emulated inertia service</v>
      </c>
      <c r="J46" s="152"/>
    </row>
    <row r="47" spans="1:10" ht="14.25" customHeight="1" x14ac:dyDescent="0.25">
      <c r="A47" s="83" t="str">
        <f>IF('0) Signal List'!A47="","",'0) Signal List'!A47)</f>
        <v/>
      </c>
      <c r="B47" s="84" t="str">
        <f>IF('0) Signal List'!B47="","",'0) Signal List'!B47)</f>
        <v/>
      </c>
      <c r="C47" s="84" t="str">
        <f>IF('0) Signal List'!C47="","",'0) Signal List'!C47)</f>
        <v/>
      </c>
      <c r="D47" s="84" t="str">
        <f>IF('0) Signal List'!D47="","",'0) Signal List'!D47)</f>
        <v/>
      </c>
      <c r="E47" s="85" t="str">
        <f>IF('0) Signal List'!E47="","",'0) Signal List'!E47)</f>
        <v/>
      </c>
      <c r="F47" s="84" t="str">
        <f>IF('0) Signal List'!F47="","",'0) Signal List'!F47)</f>
        <v/>
      </c>
      <c r="G47" s="89" t="str">
        <f>IF('0) Signal List'!G47="","",'0) Signal List'!G47)</f>
        <v/>
      </c>
      <c r="H47" s="89" t="str">
        <f>IF('0) Signal List'!H47="","",'0) Signal List'!H47)</f>
        <v/>
      </c>
      <c r="I47" s="87" t="str">
        <f>IF('0) Signal List'!I47="","",'0) Signal List'!I47)</f>
        <v/>
      </c>
      <c r="J47" s="152"/>
    </row>
    <row r="48" spans="1:10" ht="14.25" customHeight="1" x14ac:dyDescent="0.25">
      <c r="A48" s="83" t="str">
        <f>IF('0) Signal List'!A48="","",'0) Signal List'!A48)</f>
        <v/>
      </c>
      <c r="B48" s="759" t="str">
        <f>IF('0) Signal List'!B48="","",'0) Signal List'!B48)</f>
        <v>Recommended cable 15-pair, 15 x 2 x 0.6sqmm, Twisted-Pair (TP), stranded</v>
      </c>
      <c r="C48" s="757"/>
      <c r="D48" s="757"/>
      <c r="E48" s="757"/>
      <c r="F48" s="84" t="str">
        <f>IF('0) Signal List'!F48="","",'0) Signal List'!F48)</f>
        <v/>
      </c>
      <c r="G48" s="89" t="str">
        <f>IF('0) Signal List'!G48="","",'0) Signal List'!G48)</f>
        <v/>
      </c>
      <c r="H48" s="89" t="str">
        <f>IF('0) Signal List'!H48="","",'0) Signal List'!H48)</f>
        <v/>
      </c>
      <c r="I48" s="87" t="str">
        <f>IF('0) Signal List'!I48="","",'0) Signal List'!I48)</f>
        <v/>
      </c>
      <c r="J48" s="152"/>
    </row>
    <row r="49" spans="1:10" ht="14.25" customHeight="1" x14ac:dyDescent="0.25">
      <c r="A49" s="83" t="str">
        <f>IF('0) Signal List'!A49="","",'0) Signal List'!A49)</f>
        <v/>
      </c>
      <c r="B49" s="84" t="str">
        <f>IF('0) Signal List'!B49="","",'0) Signal List'!B49)</f>
        <v/>
      </c>
      <c r="C49" s="84" t="str">
        <f>IF('0) Signal List'!C49="","",'0) Signal List'!C49)</f>
        <v/>
      </c>
      <c r="D49" s="84" t="str">
        <f>IF('0) Signal List'!D49="","",'0) Signal List'!D49)</f>
        <v/>
      </c>
      <c r="E49" s="85" t="str">
        <f>IF('0) Signal List'!E49="","",'0) Signal List'!E49)</f>
        <v/>
      </c>
      <c r="F49" s="84" t="str">
        <f>IF('0) Signal List'!F49="","",'0) Signal List'!F49)</f>
        <v/>
      </c>
      <c r="G49" s="89" t="str">
        <f>IF('0) Signal List'!G49="","",'0) Signal List'!G49)</f>
        <v/>
      </c>
      <c r="H49" s="89" t="str">
        <f>IF('0) Signal List'!H49="","",'0) Signal List'!H49)</f>
        <v/>
      </c>
      <c r="I49" s="94" t="str">
        <f>IF('0) Signal List'!I49="","",'0) Signal List'!I49)</f>
        <v/>
      </c>
      <c r="J49" s="152"/>
    </row>
    <row r="50" spans="1:10" ht="14.4" thickBot="1" x14ac:dyDescent="0.3">
      <c r="A50" s="78" t="str">
        <f>IF('0) Signal List'!A50="","",'0) Signal List'!A50)</f>
        <v>ETIE Ref</v>
      </c>
      <c r="B50" s="79" t="str">
        <f>IF('0) Signal List'!B50="","",'0) Signal List'!B50)</f>
        <v>Analogue Input Signals (to EirGrid)</v>
      </c>
      <c r="C50" s="80" t="str">
        <f>IF('0) Signal List'!C50="","",'0) Signal List'!C50)</f>
        <v/>
      </c>
      <c r="D50" s="80" t="str">
        <f>IF('0) Signal List'!D50="","",'0) Signal List'!D50)</f>
        <v/>
      </c>
      <c r="E50" s="81" t="str">
        <f>IF('0) Signal List'!E50="","",'0) Signal List'!E50)</f>
        <v/>
      </c>
      <c r="F50" s="80" t="str">
        <f>IF('0) Signal List'!F50="","",'0) Signal List'!F50)</f>
        <v/>
      </c>
      <c r="G50" s="82" t="str">
        <f>IF('0) Signal List'!G50="","",'0) Signal List'!G50)</f>
        <v>Provided by</v>
      </c>
      <c r="H50" s="82" t="str">
        <f>IF('0) Signal List'!H50="","",'0) Signal List'!H50)</f>
        <v>TSO Pass-through to</v>
      </c>
      <c r="I50" s="105" t="str">
        <f>IF('0) Signal List'!I50="","",'0) Signal List'!I50)</f>
        <v>Grid Code reference</v>
      </c>
      <c r="J50" s="151"/>
    </row>
    <row r="51" spans="1:10" ht="14.25" customHeight="1" thickTop="1" x14ac:dyDescent="0.25">
      <c r="A51" s="95" t="str">
        <f>IF('0) Signal List'!A51="","",'0) Signal List'!A51)</f>
        <v/>
      </c>
      <c r="B51" s="84" t="str">
        <f>IF('0) Signal List'!B51="","",'0) Signal List'!B51)</f>
        <v/>
      </c>
      <c r="C51" s="84" t="str">
        <f>IF('0) Signal List'!C51="","",'0) Signal List'!C51)</f>
        <v/>
      </c>
      <c r="D51" s="84" t="str">
        <f>IF('0) Signal List'!D51="","",'0) Signal List'!D51)</f>
        <v/>
      </c>
      <c r="E51" s="85" t="str">
        <f>IF('0) Signal List'!E51="","",'0) Signal List'!E51)</f>
        <v/>
      </c>
      <c r="F51" s="84" t="str">
        <f>IF('0) Signal List'!F51="","",'0) Signal List'!F51)</f>
        <v/>
      </c>
      <c r="G51" s="86" t="str">
        <f>IF('0) Signal List'!G51="","",'0) Signal List'!G51)</f>
        <v/>
      </c>
      <c r="H51" s="86" t="str">
        <f>IF('0) Signal List'!H51="","",'0) Signal List'!H51)</f>
        <v/>
      </c>
      <c r="I51" s="87" t="str">
        <f>IF('0) Signal List'!I51="","",'0) Signal List'!I51)</f>
        <v/>
      </c>
      <c r="J51" s="152"/>
    </row>
    <row r="52" spans="1:10" ht="14.25" customHeight="1" x14ac:dyDescent="0.3">
      <c r="A52" s="95" t="str">
        <f>IF('0) Signal List'!A52="","",'0) Signal List'!A52)</f>
        <v/>
      </c>
      <c r="B52" s="276" t="str">
        <f>IF('0) Signal List'!B52="","",'0) Signal List'!B52)</f>
        <v>Analogue Input Signals from Sub Station to EirGrid</v>
      </c>
      <c r="C52" s="84" t="str">
        <f>IF('0) Signal List'!C52="","",'0) Signal List'!C52)</f>
        <v/>
      </c>
      <c r="D52" s="84" t="str">
        <f>IF('0) Signal List'!D52="","",'0) Signal List'!D52)</f>
        <v/>
      </c>
      <c r="E52" s="85" t="str">
        <f>IF('0) Signal List'!E52="","",'0) Signal List'!E52)</f>
        <v/>
      </c>
      <c r="F52" s="84" t="str">
        <f>IF('0) Signal List'!F52="","",'0) Signal List'!F52)</f>
        <v/>
      </c>
      <c r="G52" s="89" t="str">
        <f>IF('0) Signal List'!G52="","",'0) Signal List'!G52)</f>
        <v/>
      </c>
      <c r="H52" s="89" t="str">
        <f>IF('0) Signal List'!H52="","",'0) Signal List'!H52)</f>
        <v/>
      </c>
      <c r="I52" s="87" t="str">
        <f>IF('0) Signal List'!I52="","",'0) Signal List'!I52)</f>
        <v/>
      </c>
      <c r="J52" s="152"/>
    </row>
    <row r="53" spans="1:10" ht="14.25" customHeight="1" x14ac:dyDescent="0.25">
      <c r="A53" s="83" t="str">
        <f>IF('0) Signal List'!A53="","",'0) Signal List'!A53)</f>
        <v>C1</v>
      </c>
      <c r="B53" s="84" t="str">
        <f>IF('0) Signal List'!B53="","",'0) Signal List'!B53)</f>
        <v>Active Power Output at LV side of Grid Connected Transformer</v>
      </c>
      <c r="C53" s="84" t="str">
        <f>IF('0) Signal List'!C53="","",'0) Signal List'!C53)</f>
        <v>-10 to 0 to 10</v>
      </c>
      <c r="D53" s="84" t="str">
        <f>IF('0) Signal List'!D53="","",'0) Signal List'!D53)</f>
        <v>mA</v>
      </c>
      <c r="E53" s="85" t="e">
        <f>IF('0) Signal List'!E53="","",'0) Signal List'!E53)</f>
        <v>#VALUE!</v>
      </c>
      <c r="F53" s="84" t="str">
        <f>IF('0) Signal List'!F53="","",'0) Signal List'!F53)</f>
        <v>MW</v>
      </c>
      <c r="G53" s="90" t="str">
        <f>IF('0) Signal List'!G53="","",'0) Signal List'!G53)</f>
        <v>WFPS</v>
      </c>
      <c r="H53" s="90" t="str">
        <f>IF('0) Signal List'!H53="","",'0) Signal List'!H53)</f>
        <v xml:space="preserve">N/A </v>
      </c>
      <c r="I53" s="96" t="str">
        <f>IF('0) Signal List'!I53="","",'0) Signal List'!I53)</f>
        <v>Grid Code Signals List #1 PPM 1.7.1 (125% of Registered Capacity)</v>
      </c>
      <c r="J53" s="152"/>
    </row>
    <row r="54" spans="1:10" ht="14.25" customHeight="1" x14ac:dyDescent="0.25">
      <c r="A54" s="83" t="str">
        <f>IF('0) Signal List'!A54="","",'0) Signal List'!A54)</f>
        <v>C2</v>
      </c>
      <c r="B54" s="84" t="str">
        <f>IF('0) Signal List'!B54="","",'0) Signal List'!B54)</f>
        <v>Reactive Power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Mvar</v>
      </c>
      <c r="G54" s="90" t="str">
        <f>IF('0) Signal List'!G54="","",'0) Signal List'!G54)</f>
        <v>WFPS</v>
      </c>
      <c r="H54" s="90" t="str">
        <f>IF('0) Signal List'!H54="","",'0) Signal List'!H54)</f>
        <v xml:space="preserve">N/A </v>
      </c>
      <c r="I54" s="280" t="str">
        <f>IF('0) Signal List'!I54="","",'0) Signal List'!I54)</f>
        <v>Grid Code Signals List #1 PPM 1.7.1 (150% of Reactive Power at Registered Capacity)</v>
      </c>
      <c r="J54" s="152"/>
    </row>
    <row r="55" spans="1:10" ht="14.25" customHeight="1" x14ac:dyDescent="0.25">
      <c r="A55" s="83" t="str">
        <f>IF('0) Signal List'!A55="","",'0) Signal List'!A55)</f>
        <v>C3</v>
      </c>
      <c r="B55" s="84" t="str">
        <f>IF('0) Signal List'!B55="","",'0) Signal List'!B55)</f>
        <v>Voltage at LV side of Grid Connected Transformer</v>
      </c>
      <c r="C55" s="84" t="str">
        <f>IF('0) Signal List'!C55="","",'0) Signal List'!C55)</f>
        <v>0-10</v>
      </c>
      <c r="D55" s="84" t="str">
        <f>IF('0) Signal List'!D55="","",'0) Signal List'!D55)</f>
        <v>mA</v>
      </c>
      <c r="E55" s="85" t="str">
        <f>IF('0) Signal List'!E55="","",'0) Signal List'!E55)</f>
        <v>0 - 132</v>
      </c>
      <c r="F55" s="84" t="str">
        <f>IF('0) Signal List'!F55="","",'0) Signal List'!F55)</f>
        <v>kV</v>
      </c>
      <c r="G55" s="90" t="str">
        <f>IF('0) Signal List'!G55="","",'0) Signal List'!G55)</f>
        <v>WFPS</v>
      </c>
      <c r="H55" s="90" t="str">
        <f>IF('0) Signal List'!H55="","",'0) Signal List'!H55)</f>
        <v xml:space="preserve">N/A </v>
      </c>
      <c r="I55" s="96" t="str">
        <f>IF('0) Signal List'!I55="","",'0) Signal List'!I55)</f>
        <v>Grid Code Signals List #1 PPM 1.7.1 (125% of nominal connection voltage)</v>
      </c>
      <c r="J55" s="152"/>
    </row>
    <row r="56" spans="1:10" ht="14.25" customHeight="1" x14ac:dyDescent="0.25">
      <c r="A56" s="83" t="str">
        <f>IF('0) Signal List'!A56="","",'0) Signal List'!A56)</f>
        <v/>
      </c>
      <c r="B56" s="84" t="str">
        <f>IF('0) Signal List'!B56="","",'0) Signal List'!B56)</f>
        <v/>
      </c>
      <c r="C56" s="84" t="str">
        <f>IF('0) Signal List'!C56="","",'0) Signal List'!C56)</f>
        <v/>
      </c>
      <c r="D56" s="84" t="str">
        <f>IF('0) Signal List'!D56="","",'0) Signal List'!D56)</f>
        <v/>
      </c>
      <c r="E56" s="85" t="str">
        <f>IF('0) Signal List'!E56="","",'0) Signal List'!E56)</f>
        <v/>
      </c>
      <c r="F56" s="84" t="str">
        <f>IF('0) Signal List'!F56="","",'0) Signal List'!F56)</f>
        <v/>
      </c>
      <c r="G56" s="90" t="str">
        <f>IF('0) Signal List'!G56="","",'0) Signal List'!G56)</f>
        <v/>
      </c>
      <c r="H56" s="90" t="str">
        <f>IF('0) Signal List'!H56="","",'0) Signal List'!H56)</f>
        <v/>
      </c>
      <c r="I56" s="87" t="str">
        <f>IF('0) Signal List'!I56="","",'0) Signal List'!I56)</f>
        <v/>
      </c>
      <c r="J56" s="152"/>
    </row>
    <row r="57" spans="1:10" ht="14.25" customHeight="1" x14ac:dyDescent="0.3">
      <c r="A57" s="97" t="str">
        <f>IF('0) Signal List'!A57="","",'0) Signal List'!A57)</f>
        <v/>
      </c>
      <c r="B57" s="276" t="str">
        <f>IF('0) Signal List'!B57="","",'0) Signal List'!B57)</f>
        <v>Analogue Input Signals from WTG System to EirGrid</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90" t="str">
        <f>IF('0) Signal List'!H57="","",'0) Signal List'!H57)</f>
        <v/>
      </c>
      <c r="I57" s="87" t="str">
        <f>IF('0) Signal List'!I57="","",'0) Signal List'!I57)</f>
        <v/>
      </c>
      <c r="J57" s="152"/>
    </row>
    <row r="58" spans="1:10" ht="14.25" customHeight="1" x14ac:dyDescent="0.25">
      <c r="A58" s="83" t="str">
        <f>IF('0) Signal List'!A58="","",'0) Signal List'!A58)</f>
        <v>D1</v>
      </c>
      <c r="B58" s="84" t="str">
        <f>IF('0) Signal List'!B58="","",'0) Signal List'!B58)</f>
        <v>Available Active Power</v>
      </c>
      <c r="C58" s="84" t="str">
        <f>IF('0) Signal List'!C58="","",'0) Signal List'!C58)</f>
        <v>0-10</v>
      </c>
      <c r="D58" s="84" t="str">
        <f>IF('0) Signal List'!D58="","",'0) Signal List'!D58)</f>
        <v>mA</v>
      </c>
      <c r="E58" s="85" t="e">
        <f>IF('0) Signal List'!E58="","",'0) Signal List'!E58)</f>
        <v>#VALUE!</v>
      </c>
      <c r="F58" s="84" t="str">
        <f>IF('0) Signal List'!F58="","",'0) Signal List'!F58)</f>
        <v>MW</v>
      </c>
      <c r="G58" s="90" t="str">
        <f>IF('0) Signal List'!G58="","",'0) Signal List'!G58)</f>
        <v>WFPS</v>
      </c>
      <c r="H58" s="90" t="str">
        <f>IF('0) Signal List'!H58="","",'0) Signal List'!H58)</f>
        <v xml:space="preserve">N/A </v>
      </c>
      <c r="I58" s="96" t="str">
        <f>IF('0) Signal List'!I58="","",'0) Signal List'!I58)</f>
        <v>Grid Code Signals List #1 PPM 1.7.1 (125% of Registered Capacity)</v>
      </c>
      <c r="J58" s="152"/>
    </row>
    <row r="59" spans="1:10" ht="14.25" customHeight="1" x14ac:dyDescent="0.25">
      <c r="A59" s="83" t="str">
        <f>IF('0) Signal List'!A59="","",'0) Signal List'!A59)</f>
        <v>D2</v>
      </c>
      <c r="B59" s="84" t="str">
        <f>IF('0) Signal List'!B59="","",'0) Signal List'!B59)</f>
        <v>Active Power Control Setpoint (feedback)</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90" t="str">
        <f>IF('0) Signal List'!H59="","",'0) Signal List'!H59)</f>
        <v xml:space="preserve">N/A </v>
      </c>
      <c r="I59" s="96" t="str">
        <f>IF('0) Signal List'!I59="","",'0) Signal List'!I59)</f>
        <v>Grid Code Signals List #4 PPM 1.7.1.4 (125% of Registered Capacity)</v>
      </c>
      <c r="J59" s="152"/>
    </row>
    <row r="60" spans="1:10" ht="14.25" customHeight="1" x14ac:dyDescent="0.25">
      <c r="A60" s="83" t="str">
        <f>IF('0) Signal List'!A60="","",'0) Signal List'!A60)</f>
        <v>D3</v>
      </c>
      <c r="B60" s="84" t="str">
        <f>IF('0) Signal List'!B60="","",'0) Signal List'!B60)</f>
        <v>Voltage Control Setpoint (feedback)</v>
      </c>
      <c r="C60" s="84" t="str">
        <f>IF('0) Signal List'!C60="","",'0) Signal List'!C60)</f>
        <v>0-10</v>
      </c>
      <c r="D60" s="84" t="str">
        <f>IF('0) Signal List'!D60="","",'0) Signal List'!D60)</f>
        <v>mA</v>
      </c>
      <c r="E60" s="85" t="str">
        <f>IF('0) Signal List'!E60="","",'0) Signal List'!E60)</f>
        <v>99 - 132</v>
      </c>
      <c r="F60" s="84" t="str">
        <f>IF('0) Signal List'!F60="","",'0) Signal List'!F60)</f>
        <v>kV</v>
      </c>
      <c r="G60" s="90" t="str">
        <f>IF('0) Signal List'!G60="","",'0) Signal List'!G60)</f>
        <v>WFPS</v>
      </c>
      <c r="H60" s="90" t="str">
        <f>IF('0) Signal List'!H60="","",'0) Signal List'!H60)</f>
        <v xml:space="preserve">N/A </v>
      </c>
      <c r="I60" s="96" t="str">
        <f>IF('0) Signal List'!I60="","",'0) Signal List'!I60)</f>
        <v>Grid Code Signals List #5 DCC11.5.2.3</v>
      </c>
      <c r="J60" s="152"/>
    </row>
    <row r="61" spans="1:10" ht="14.25" customHeight="1" x14ac:dyDescent="0.25">
      <c r="A61" s="83" t="str">
        <f>IF('0) Signal List'!A61="","",'0) Signal List'!A61)</f>
        <v>D4</v>
      </c>
      <c r="B61" s="84" t="str">
        <f>IF('0) Signal List'!B61="","",'0) Signal List'!B61)</f>
        <v>Mvar (Q) Control Setpoint (feedback)</v>
      </c>
      <c r="C61" s="84" t="str">
        <f>IF('0) Signal List'!C61="","",'0) Signal List'!C61)</f>
        <v>-10 to 0 to 10</v>
      </c>
      <c r="D61" s="84" t="str">
        <f>IF('0) Signal List'!D61="","",'0) Signal List'!D61)</f>
        <v>mA</v>
      </c>
      <c r="E61" s="85" t="e">
        <f>IF('0) Signal List'!E61="","",'0) Signal List'!E61)</f>
        <v>#VALUE!</v>
      </c>
      <c r="F61" s="84" t="str">
        <f>IF('0) Signal List'!F61="","",'0) Signal List'!F61)</f>
        <v>Mvar</v>
      </c>
      <c r="G61" s="90" t="str">
        <f>IF('0) Signal List'!G61="","",'0) Signal List'!G61)</f>
        <v>WFPS</v>
      </c>
      <c r="H61" s="90" t="str">
        <f>IF('0) Signal List'!H61="","",'0) Signal List'!H61)</f>
        <v xml:space="preserve">N/A </v>
      </c>
      <c r="I61" s="96" t="str">
        <f>IF('0) Signal List'!I61="","",'0) Signal List'!I61)</f>
        <v xml:space="preserve">Grid Code Modification MPID 212 Approved by CER 14/10/2012 </v>
      </c>
      <c r="J61" s="152"/>
    </row>
    <row r="62" spans="1:10" ht="14.25" customHeight="1" x14ac:dyDescent="0.25">
      <c r="A62" s="83" t="str">
        <f>IF('0) Signal List'!A62="","",'0) Signal List'!A62)</f>
        <v>D5</v>
      </c>
      <c r="B62" s="84" t="str">
        <f>IF('0) Signal List'!B62="","",'0) Signal List'!B62)</f>
        <v>Power Factor (PF) Control Setpoint (feedback)</v>
      </c>
      <c r="C62" s="84" t="str">
        <f>IF('0) Signal List'!C62="","",'0) Signal List'!C62)</f>
        <v>-10 to 0 to 10</v>
      </c>
      <c r="D62" s="84" t="str">
        <f>IF('0) Signal List'!D62="","",'0) Signal List'!D62)</f>
        <v>mA</v>
      </c>
      <c r="E62" s="85" t="str">
        <f>IF('0) Signal List'!E62="","",'0) Signal List'!E62)</f>
        <v xml:space="preserve"> +/- 90</v>
      </c>
      <c r="F62" s="84" t="str">
        <f>IF('0) Signal List'!F62="","",'0) Signal List'!F62)</f>
        <v>degrees</v>
      </c>
      <c r="G62" s="90" t="str">
        <f>IF('0) Signal List'!G62="","",'0) Signal List'!G62)</f>
        <v>WFPS</v>
      </c>
      <c r="H62" s="90" t="str">
        <f>IF('0) Signal List'!H62="","",'0) Signal List'!H62)</f>
        <v xml:space="preserve">N/A </v>
      </c>
      <c r="I62" s="96" t="str">
        <f>IF('0) Signal List'!I62="","",'0) Signal List'!I62)</f>
        <v xml:space="preserve">Grid Code Modification MPID 212 Approved by CER 14/10/2012. Phase angle will be sent by NCC to WFPS Controller.  </v>
      </c>
      <c r="J62" s="152"/>
    </row>
    <row r="63" spans="1:10" ht="14.25" customHeight="1" x14ac:dyDescent="0.25">
      <c r="A63" s="83" t="str">
        <f>IF('0) Signal List'!A63="","",'0) Signal List'!A63)</f>
        <v>D6</v>
      </c>
      <c r="B63" s="84" t="str">
        <f>IF('0) Signal List'!B63="","",'0) Signal List'!B63)</f>
        <v>Frequency Droop Setting (feedback)</v>
      </c>
      <c r="C63" s="84" t="str">
        <f>IF('0) Signal List'!C63="","",'0) Signal List'!C63)</f>
        <v>0-10</v>
      </c>
      <c r="D63" s="84" t="str">
        <f>IF('0) Signal List'!D63="","",'0) Signal List'!D63)</f>
        <v>mA</v>
      </c>
      <c r="E63" s="85" t="str">
        <f>IF('0) Signal List'!E63="","",'0) Signal List'!E63)</f>
        <v xml:space="preserve"> 0-12</v>
      </c>
      <c r="F63" s="84" t="str">
        <f>IF('0) Signal List'!F63="","",'0) Signal List'!F63)</f>
        <v>%</v>
      </c>
      <c r="G63" s="90" t="str">
        <f>IF('0) Signal List'!G63="","",'0) Signal List'!G63)</f>
        <v>WFPS</v>
      </c>
      <c r="H63" s="90" t="str">
        <f>IF('0) Signal List'!H63="","",'0) Signal List'!H63)</f>
        <v xml:space="preserve">N/A </v>
      </c>
      <c r="I63" s="96" t="str">
        <f>IF('0) Signal List'!I63="","",'0) Signal List'!I63)</f>
        <v>Grid Code Modification MPID 227 Approved by CER 26/02/2013</v>
      </c>
      <c r="J63" s="152"/>
    </row>
    <row r="64" spans="1:10" ht="14.25" customHeight="1" x14ac:dyDescent="0.25">
      <c r="A64" s="83" t="str">
        <f>IF('0) Signal List'!A64="","",'0) Signal List'!A64)</f>
        <v>D7</v>
      </c>
      <c r="B64" s="84" t="str">
        <f>IF('0) Signal List'!B64="","",'0) Signal List'!B64)</f>
        <v>Transformer Tap Position</v>
      </c>
      <c r="C64" s="84" t="str">
        <f>IF('0) Signal List'!C64="","",'0) Signal List'!C64)</f>
        <v>0-10</v>
      </c>
      <c r="D64" s="84" t="str">
        <f>IF('0) Signal List'!D64="","",'0) Signal List'!D64)</f>
        <v>mA</v>
      </c>
      <c r="E64" s="85" t="str">
        <f>IF('0) Signal List'!E64="","",'0) Signal List'!E64)</f>
        <v>1 to 21</v>
      </c>
      <c r="F64" s="84" t="str">
        <f>IF('0) Signal List'!F64="","",'0) Signal List'!F64)</f>
        <v>Tap</v>
      </c>
      <c r="G64" s="90" t="str">
        <f>IF('0) Signal List'!G64="","",'0) Signal List'!G64)</f>
        <v>WFPS</v>
      </c>
      <c r="H64" s="90" t="str">
        <f>IF('0) Signal List'!H64="","",'0) Signal List'!H64)</f>
        <v xml:space="preserve">N/A </v>
      </c>
      <c r="I64" s="96" t="str">
        <f>IF('0) Signal List'!I64="","",'0) Signal List'!I64)</f>
        <v>Grid Code Signals List #5 PPM 1.7.1.5</v>
      </c>
      <c r="J64" s="152"/>
    </row>
    <row r="65" spans="1:10" ht="14.25" customHeight="1" x14ac:dyDescent="0.25">
      <c r="A65" s="83" t="str">
        <f>IF('0) Signal List'!A65="","",'0) Signal List'!A65)</f>
        <v/>
      </c>
      <c r="B65" s="84" t="str">
        <f>IF('0) Signal List'!B65="","",'0) Signal List'!B65)</f>
        <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90" t="str">
        <f>IF('0) Signal List'!H65="","",'0) Signal List'!H65)</f>
        <v/>
      </c>
      <c r="I65" s="96" t="str">
        <f>IF('0) Signal List'!I65="","",'0) Signal List'!I65)</f>
        <v/>
      </c>
      <c r="J65" s="152"/>
    </row>
    <row r="66" spans="1:10" ht="14.25" customHeight="1" x14ac:dyDescent="0.3">
      <c r="A66" s="83" t="str">
        <f>IF('0) Signal List'!A66="","",'0) Signal List'!A66)</f>
        <v/>
      </c>
      <c r="B66" s="762" t="str">
        <f>IF('0) Signal List'!B66="","",'0) Signal List'!B66)</f>
        <v>Analogue WTG Availability</v>
      </c>
      <c r="C66" s="763"/>
      <c r="D66" s="84" t="str">
        <f>IF('0) Signal List'!D66="","",'0) Signal List'!D66)</f>
        <v/>
      </c>
      <c r="E66" s="85" t="str">
        <f>IF('0) Signal List'!E66="","",'0) Signal List'!E66)</f>
        <v/>
      </c>
      <c r="F66" s="84" t="str">
        <f>IF('0) Signal List'!F66="","",'0) Signal List'!F66)</f>
        <v/>
      </c>
      <c r="G66" s="90" t="str">
        <f>IF('0) Signal List'!G66="","",'0) Signal List'!G66)</f>
        <v/>
      </c>
      <c r="H66" s="90" t="str">
        <f>IF('0) Signal List'!H66="","",'0) Signal List'!H66)</f>
        <v/>
      </c>
      <c r="I66" s="96" t="str">
        <f>IF('0) Signal List'!I66="","",'0) Signal List'!I66)</f>
        <v/>
      </c>
      <c r="J66" s="152"/>
    </row>
    <row r="67" spans="1:10" ht="14.25" customHeight="1" x14ac:dyDescent="0.25">
      <c r="A67" s="83" t="str">
        <f>IF('0) Signal List'!A67="","",'0) Signal List'!A67)</f>
        <v>D8</v>
      </c>
      <c r="B67" s="84" t="str">
        <f>IF('0) Signal List'!B67="","",'0) Signal List'!B67)</f>
        <v>%WTG not generating due to high wind</v>
      </c>
      <c r="C67" s="84" t="str">
        <f>IF('0) Signal List'!C67="","",'0) Signal List'!C67)</f>
        <v>0-10</v>
      </c>
      <c r="D67" s="84" t="str">
        <f>IF('0) Signal List'!D67="","",'0) Signal List'!D67)</f>
        <v>mA</v>
      </c>
      <c r="E67" s="85" t="str">
        <f>IF('0) Signal List'!E67="","",'0) Signal List'!E67)</f>
        <v>0-110</v>
      </c>
      <c r="F67" s="84" t="str">
        <f>IF('0) Signal List'!F67="","",'0) Signal List'!F67)</f>
        <v>%</v>
      </c>
      <c r="G67" s="90" t="str">
        <f>IF('0) Signal List'!G67="","",'0) Signal List'!G67)</f>
        <v>WFPS</v>
      </c>
      <c r="H67" s="90" t="str">
        <f>IF('0) Signal List'!H67="","",'0) Signal List'!H67)</f>
        <v xml:space="preserve">N/A </v>
      </c>
      <c r="I67" s="96" t="str">
        <f>IF('0) Signal List'!I67="","",'0) Signal List'!I67)</f>
        <v>Grid Code Signals List #3 PPM 1.7.1.3</v>
      </c>
      <c r="J67" s="152"/>
    </row>
    <row r="68" spans="1:10" ht="14.25" customHeight="1" x14ac:dyDescent="0.25">
      <c r="A68" s="83" t="str">
        <f>IF('0) Signal List'!A68="","",'0) Signal List'!A68)</f>
        <v>D9</v>
      </c>
      <c r="B68" s="84" t="str">
        <f>IF('0) Signal List'!B68="","",'0) Signal List'!B68)</f>
        <v xml:space="preserve">%WTG not generating due to low wind </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90" t="str">
        <f>IF('0) Signal List'!H68="","",'0) Signal List'!H68)</f>
        <v xml:space="preserve">N/A </v>
      </c>
      <c r="I68" s="96" t="str">
        <f>IF('0) Signal List'!I68="","",'0) Signal List'!I68)</f>
        <v>Grid Code Signals List #3 PPM 1.7.1.3</v>
      </c>
      <c r="J68" s="152"/>
    </row>
    <row r="69" spans="1:10" ht="14.25" customHeight="1" x14ac:dyDescent="0.25">
      <c r="A69" s="83" t="str">
        <f>IF('0) Signal List'!A69="","",'0) Signal List'!A69)</f>
        <v>D10</v>
      </c>
      <c r="B69" s="84" t="str">
        <f>IF('0) Signal List'!B69="","",'0) Signal List'!B69)</f>
        <v>Wind Farm Availability</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90" t="str">
        <f>IF('0) Signal List'!H69="","",'0) Signal List'!H69)</f>
        <v xml:space="preserve">N/A </v>
      </c>
      <c r="I69" s="96" t="str">
        <f>IF('0) Signal List'!I69="","",'0) Signal List'!I69)</f>
        <v>Grid Code Signals List #3 PPM 1.7.1.3</v>
      </c>
      <c r="J69" s="152"/>
    </row>
    <row r="70" spans="1:10" ht="14.25" customHeight="1" x14ac:dyDescent="0.25">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90" t="str">
        <f>IF('0) Signal List'!H70="","",'0) Signal List'!H70)</f>
        <v/>
      </c>
      <c r="I70" s="96" t="str">
        <f>IF('0) Signal List'!I70="","",'0) Signal List'!I70)</f>
        <v/>
      </c>
      <c r="J70" s="152"/>
    </row>
    <row r="71" spans="1:10" ht="14.25" customHeight="1" x14ac:dyDescent="0.3">
      <c r="A71" s="83" t="str">
        <f>IF('0) Signal List'!A71="","",'0) Signal List'!A71)</f>
        <v/>
      </c>
      <c r="B71" s="276" t="str">
        <f>IF('0) Signal List'!B71="","",'0) Signal List'!B71)</f>
        <v>Analogue Availability</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90" t="str">
        <f>IF('0) Signal List'!H71="","",'0) Signal List'!H71)</f>
        <v/>
      </c>
      <c r="I71" s="96" t="str">
        <f>IF('0) Signal List'!I71="","",'0) Signal List'!I71)</f>
        <v/>
      </c>
      <c r="J71" s="152"/>
    </row>
    <row r="72" spans="1:10" s="565" customFormat="1" ht="14.25" customHeight="1" x14ac:dyDescent="0.25">
      <c r="A72" s="83" t="str">
        <f>IF('0) Signal List'!A72="","",'0) Signal List'!A72)</f>
        <v>D11</v>
      </c>
      <c r="B72" s="84" t="str">
        <f>IF('0) Signal List'!B72="","",'0) Signal List'!B72)</f>
        <v>Emulated Inertia FFR availability</v>
      </c>
      <c r="C72" s="84" t="str">
        <f>IF('0) Signal List'!C72="","",'0) Signal List'!C72)</f>
        <v>0-10</v>
      </c>
      <c r="D72" s="84" t="str">
        <f>IF('0) Signal List'!D72="","",'0) Signal List'!D72)</f>
        <v>mA</v>
      </c>
      <c r="E72" s="85" t="str">
        <f>IF('0) Signal List'!E72="","",'0) Signal List'!E72)</f>
        <v>0-XX</v>
      </c>
      <c r="F72" s="84" t="str">
        <f>IF('0) Signal List'!F72="","",'0) Signal List'!F72)</f>
        <v>MW</v>
      </c>
      <c r="G72" s="90" t="str">
        <f>IF('0) Signal List'!G72="","",'0) Signal List'!G72)</f>
        <v>WFPS</v>
      </c>
      <c r="H72" s="90" t="str">
        <f>IF('0) Signal List'!H72="","",'0) Signal List'!H72)</f>
        <v>ESBN</v>
      </c>
      <c r="I72" s="96" t="str">
        <f>IF('0) Signal List'!I72="","",'0) Signal List'!I72)</f>
        <v>Provides a reading of the available MW of FFR from Emulated Inertia</v>
      </c>
      <c r="J72" s="567"/>
    </row>
    <row r="73" spans="1:10" s="565" customFormat="1" ht="14.25" customHeight="1" x14ac:dyDescent="0.25">
      <c r="A73" s="83" t="str">
        <f>IF('0) Signal List'!A73="","",'0) Signal List'!A73)</f>
        <v>D12</v>
      </c>
      <c r="B73" s="84" t="str">
        <f>IF('0) Signal List'!B73="","",'0) Signal List'!B73)</f>
        <v>Emulated Inertia POR availability</v>
      </c>
      <c r="C73" s="84" t="str">
        <f>IF('0) Signal List'!C73="","",'0) Signal List'!C73)</f>
        <v>0-10</v>
      </c>
      <c r="D73" s="84" t="str">
        <f>IF('0) Signal List'!D73="","",'0) Signal List'!D73)</f>
        <v>mA</v>
      </c>
      <c r="E73" s="85" t="str">
        <f>IF('0) Signal List'!E73="","",'0) Signal List'!E73)</f>
        <v>0-XX</v>
      </c>
      <c r="F73" s="84" t="str">
        <f>IF('0) Signal List'!F73="","",'0) Signal List'!F73)</f>
        <v>MW</v>
      </c>
      <c r="G73" s="90" t="str">
        <f>IF('0) Signal List'!G73="","",'0) Signal List'!G73)</f>
        <v>WFPS</v>
      </c>
      <c r="H73" s="90" t="str">
        <f>IF('0) Signal List'!H73="","",'0) Signal List'!H73)</f>
        <v>ESBN</v>
      </c>
      <c r="I73" s="96" t="str">
        <f>IF('0) Signal List'!I73="","",'0) Signal List'!I73)</f>
        <v>Provides a reading of the available MW of POR from Emulated Inertia</v>
      </c>
      <c r="J73" s="567"/>
    </row>
    <row r="74" spans="1:10" ht="14.25" customHeight="1" x14ac:dyDescent="0.25">
      <c r="A74" s="83" t="str">
        <f>IF('0) Signal List'!A74="","",'0) Signal List'!A74)</f>
        <v/>
      </c>
      <c r="B74" s="84" t="str">
        <f>IF('0) Signal List'!B74="","",'0) Signal List'!B74)</f>
        <v/>
      </c>
      <c r="C74" s="84" t="str">
        <f>IF('0) Signal List'!C74="","",'0) Signal List'!C74)</f>
        <v/>
      </c>
      <c r="D74" s="84" t="str">
        <f>IF('0) Signal List'!D74="","",'0) Signal List'!D74)</f>
        <v/>
      </c>
      <c r="E74" s="85" t="str">
        <f>IF('0) Signal List'!E74="","",'0) Signal List'!E74)</f>
        <v/>
      </c>
      <c r="F74" s="84" t="str">
        <f>IF('0) Signal List'!F74="","",'0) Signal List'!F74)</f>
        <v/>
      </c>
      <c r="G74" s="90" t="str">
        <f>IF('0) Signal List'!G74="","",'0) Signal List'!G74)</f>
        <v/>
      </c>
      <c r="H74" s="90" t="str">
        <f>IF('0) Signal List'!H74="","",'0) Signal List'!H74)</f>
        <v/>
      </c>
      <c r="I74" s="96" t="str">
        <f>IF('0) Signal List'!I74="","",'0) Signal List'!I74)</f>
        <v/>
      </c>
      <c r="J74" s="152"/>
    </row>
    <row r="75" spans="1:10" ht="14.25" customHeight="1" x14ac:dyDescent="0.3">
      <c r="A75" s="83" t="str">
        <f>IF('0) Signal List'!A75="","",'0) Signal List'!A75)</f>
        <v/>
      </c>
      <c r="B75" s="276" t="str">
        <f>IF('0) Signal List'!B75="","",'0) Signal List'!B75)</f>
        <v>Met 1 (if Registered Capacity &gt;= 10 MW)</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90" t="str">
        <f>IF('0) Signal List'!H75="","",'0) Signal List'!H75)</f>
        <v/>
      </c>
      <c r="I75" s="96" t="str">
        <f>IF('0) Signal List'!I75="","",'0) Signal List'!I75)</f>
        <v/>
      </c>
      <c r="J75" s="152"/>
    </row>
    <row r="76" spans="1:10" ht="14.25" customHeight="1" x14ac:dyDescent="0.25">
      <c r="A76" s="83" t="str">
        <f>IF('0) Signal List'!A76="","",'0) Signal List'!A76)</f>
        <v>D13</v>
      </c>
      <c r="B76" s="84" t="str">
        <f>IF('0) Signal List'!B76="","",'0) Signal List'!B76)</f>
        <v>Wind Speed 1</v>
      </c>
      <c r="C76" s="84" t="str">
        <f>IF('0) Signal List'!C76="","",'0) Signal List'!C76)</f>
        <v>0-10</v>
      </c>
      <c r="D76" s="84" t="str">
        <f>IF('0) Signal List'!D76="","",'0) Signal List'!D76)</f>
        <v>mA</v>
      </c>
      <c r="E76" s="85" t="str">
        <f>IF('0) Signal List'!E76="","",'0) Signal List'!E76)</f>
        <v>0-70</v>
      </c>
      <c r="F76" s="84" t="str">
        <f>IF('0) Signal List'!F76="","",'0) Signal List'!F76)</f>
        <v>m/s</v>
      </c>
      <c r="G76" s="90" t="str">
        <f>IF('0) Signal List'!G76="","",'0) Signal List'!G76)</f>
        <v>WFPS</v>
      </c>
      <c r="H76" s="90" t="str">
        <f>IF('0) Signal List'!H76="","",'0) Signal List'!H76)</f>
        <v xml:space="preserve">N/A </v>
      </c>
      <c r="I76" s="96" t="str">
        <f>IF('0) Signal List'!I76="","",'0) Signal List'!I76)</f>
        <v>Grid Code Signals List #6 PPM 1.7.1.6</v>
      </c>
      <c r="J76" s="152"/>
    </row>
    <row r="77" spans="1:10" ht="14.25" customHeight="1" x14ac:dyDescent="0.25">
      <c r="A77" s="83" t="str">
        <f>IF('0) Signal List'!A77="","",'0) Signal List'!A77)</f>
        <v>D14</v>
      </c>
      <c r="B77" s="84" t="str">
        <f>IF('0) Signal List'!B77="","",'0) Signal List'!B77)</f>
        <v>Wind Direction 1</v>
      </c>
      <c r="C77" s="84" t="str">
        <f>IF('0) Signal List'!C77="","",'0) Signal List'!C77)</f>
        <v>0-10</v>
      </c>
      <c r="D77" s="84" t="str">
        <f>IF('0) Signal List'!D77="","",'0) Signal List'!D77)</f>
        <v>mA</v>
      </c>
      <c r="E77" s="85" t="str">
        <f>IF('0) Signal List'!E77="","",'0) Signal List'!E77)</f>
        <v>0-360</v>
      </c>
      <c r="F77" s="84" t="str">
        <f>IF('0) Signal List'!F77="","",'0) Signal List'!F77)</f>
        <v>deg</v>
      </c>
      <c r="G77" s="90" t="str">
        <f>IF('0) Signal List'!G77="","",'0) Signal List'!G77)</f>
        <v>WFPS</v>
      </c>
      <c r="H77" s="90" t="str">
        <f>IF('0) Signal List'!H77="","",'0) Signal List'!H77)</f>
        <v xml:space="preserve">N/A </v>
      </c>
      <c r="I77" s="96" t="str">
        <f>IF('0) Signal List'!I77="","",'0) Signal List'!I77)</f>
        <v>Grid Code Signals List #6 PPM 1.7.1.6 (0mA = 0deg (from the North), 2.5mA = 90deg (from the East), 5mA = 180deg (from the South),7.5mA = 270deg (from West), 10mA = 360deg (from the North)).</v>
      </c>
      <c r="J77" s="152"/>
    </row>
    <row r="78" spans="1:10" ht="14.25" customHeight="1" x14ac:dyDescent="0.25">
      <c r="A78" s="83" t="str">
        <f>IF('0) Signal List'!A78="","",'0) Signal List'!A78)</f>
        <v>D15</v>
      </c>
      <c r="B78" s="84" t="str">
        <f>IF('0) Signal List'!B78="","",'0) Signal List'!B78)</f>
        <v>Air Temperature 1</v>
      </c>
      <c r="C78" s="84" t="str">
        <f>IF('0) Signal List'!C78="","",'0) Signal List'!C78)</f>
        <v>0-10</v>
      </c>
      <c r="D78" s="84" t="str">
        <f>IF('0) Signal List'!D78="","",'0) Signal List'!D78)</f>
        <v>mA</v>
      </c>
      <c r="E78" s="85" t="str">
        <f>IF('0) Signal List'!E78="","",'0) Signal List'!E78)</f>
        <v>-40-70</v>
      </c>
      <c r="F78" s="84" t="str">
        <f>IF('0) Signal List'!F78="","",'0) Signal List'!F78)</f>
        <v>C</v>
      </c>
      <c r="G78" s="90" t="str">
        <f>IF('0) Signal List'!G78="","",'0) Signal List'!G78)</f>
        <v>WFPS</v>
      </c>
      <c r="H78" s="90" t="str">
        <f>IF('0) Signal List'!H78="","",'0) Signal List'!H78)</f>
        <v xml:space="preserve">N/A </v>
      </c>
      <c r="I78" s="96" t="str">
        <f>IF('0) Signal List'!I78="","",'0) Signal List'!I78)</f>
        <v>Grid Code Signals List #6 PPM 1.7.1.6</v>
      </c>
      <c r="J78" s="152"/>
    </row>
    <row r="79" spans="1:10" ht="14.25" customHeight="1" x14ac:dyDescent="0.25">
      <c r="A79" s="83" t="str">
        <f>IF('0) Signal List'!A79="","",'0) Signal List'!A79)</f>
        <v>D16</v>
      </c>
      <c r="B79" s="84" t="str">
        <f>IF('0) Signal List'!B79="","",'0) Signal List'!B79)</f>
        <v>Air Pressure 1</v>
      </c>
      <c r="C79" s="84" t="str">
        <f>IF('0) Signal List'!C79="","",'0) Signal List'!C79)</f>
        <v>0-10</v>
      </c>
      <c r="D79" s="84" t="str">
        <f>IF('0) Signal List'!D79="","",'0) Signal List'!D79)</f>
        <v>mA</v>
      </c>
      <c r="E79" s="85" t="str">
        <f>IF('0) Signal List'!E79="","",'0) Signal List'!E79)</f>
        <v>735-1060</v>
      </c>
      <c r="F79" s="84" t="str">
        <f>IF('0) Signal List'!F79="","",'0) Signal List'!F79)</f>
        <v>mBar</v>
      </c>
      <c r="G79" s="90" t="str">
        <f>IF('0) Signal List'!G79="","",'0) Signal List'!G79)</f>
        <v>WFPS</v>
      </c>
      <c r="H79" s="90" t="str">
        <f>IF('0) Signal List'!H79="","",'0) Signal List'!H79)</f>
        <v xml:space="preserve">N/A </v>
      </c>
      <c r="I79" s="96" t="str">
        <f>IF('0) Signal List'!I79="","",'0) Signal List'!I79)</f>
        <v>Grid Code Signals List #6 PPM 1.7.1.6</v>
      </c>
      <c r="J79" s="152"/>
    </row>
    <row r="80" spans="1:10" ht="14.25" customHeight="1" x14ac:dyDescent="0.25">
      <c r="A80" s="83" t="str">
        <f>IF('0) Signal List'!A80="","",'0) Signal List'!A80)</f>
        <v/>
      </c>
      <c r="B80" s="84" t="str">
        <f>IF('0) Signal List'!B80="","",'0) Signal List'!B80)</f>
        <v/>
      </c>
      <c r="C80" s="84" t="str">
        <f>IF('0) Signal List'!C80="","",'0) Signal List'!C80)</f>
        <v/>
      </c>
      <c r="D80" s="84" t="str">
        <f>IF('0) Signal List'!D80="","",'0) Signal List'!D80)</f>
        <v/>
      </c>
      <c r="E80" s="85" t="str">
        <f>IF('0) Signal List'!E80="","",'0) Signal List'!E80)</f>
        <v/>
      </c>
      <c r="F80" s="84" t="str">
        <f>IF('0) Signal List'!F80="","",'0) Signal List'!F80)</f>
        <v/>
      </c>
      <c r="G80" s="90" t="str">
        <f>IF('0) Signal List'!G80="","",'0) Signal List'!G80)</f>
        <v/>
      </c>
      <c r="H80" s="90" t="str">
        <f>IF('0) Signal List'!H80="","",'0) Signal List'!H80)</f>
        <v/>
      </c>
      <c r="I80" s="96" t="str">
        <f>IF('0) Signal List'!I80="","",'0) Signal List'!I80)</f>
        <v/>
      </c>
      <c r="J80" s="152"/>
    </row>
    <row r="81" spans="1:10" ht="14.25" customHeight="1" x14ac:dyDescent="0.3">
      <c r="A81" s="83" t="str">
        <f>IF('0) Signal List'!A81="","",'0) Signal List'!A81)</f>
        <v/>
      </c>
      <c r="B81" s="276" t="str">
        <f>IF('0) Signal List'!B81="","",'0) Signal List'!B81)</f>
        <v>Met N (if Registered Capacity &gt;= 10 MW)</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90" t="str">
        <f>IF('0) Signal List'!H81="","",'0) Signal List'!H81)</f>
        <v/>
      </c>
      <c r="I81" s="96" t="str">
        <f>IF('0) Signal List'!I81="","",'0) Signal List'!I81)</f>
        <v/>
      </c>
      <c r="J81" s="152"/>
    </row>
    <row r="82" spans="1:10" ht="14.25" customHeight="1" x14ac:dyDescent="0.25">
      <c r="A82" s="83" t="str">
        <f>IF('0) Signal List'!A82="","",'0) Signal List'!A82)</f>
        <v>D17</v>
      </c>
      <c r="B82" s="84" t="str">
        <f>IF('0) Signal List'!B82="","",'0) Signal List'!B82)</f>
        <v>Wind Speed N</v>
      </c>
      <c r="C82" s="84" t="str">
        <f>IF('0) Signal List'!C82="","",'0) Signal List'!C82)</f>
        <v>0-10</v>
      </c>
      <c r="D82" s="84" t="str">
        <f>IF('0) Signal List'!D82="","",'0) Signal List'!D82)</f>
        <v>mA</v>
      </c>
      <c r="E82" s="85" t="str">
        <f>IF('0) Signal List'!E82="","",'0) Signal List'!E82)</f>
        <v>0-70</v>
      </c>
      <c r="F82" s="84" t="str">
        <f>IF('0) Signal List'!F82="","",'0) Signal List'!F82)</f>
        <v>m/s</v>
      </c>
      <c r="G82" s="90" t="str">
        <f>IF('0) Signal List'!G82="","",'0) Signal List'!G82)</f>
        <v>WFPS</v>
      </c>
      <c r="H82" s="90" t="str">
        <f>IF('0) Signal List'!H82="","",'0) Signal List'!H82)</f>
        <v xml:space="preserve">N/A </v>
      </c>
      <c r="I82" s="96" t="str">
        <f>IF('0) Signal List'!I82="","",'0) Signal List'!I82)</f>
        <v>Grid Code Signals List #6 PPM 1.7.1.6</v>
      </c>
      <c r="J82" s="152"/>
    </row>
    <row r="83" spans="1:10" ht="14.25" customHeight="1" x14ac:dyDescent="0.25">
      <c r="A83" s="83" t="str">
        <f>IF('0) Signal List'!A83="","",'0) Signal List'!A83)</f>
        <v>D18</v>
      </c>
      <c r="B83" s="84" t="str">
        <f>IF('0) Signal List'!B83="","",'0) Signal List'!B83)</f>
        <v>Wind Direction  N</v>
      </c>
      <c r="C83" s="84" t="str">
        <f>IF('0) Signal List'!C83="","",'0) Signal List'!C83)</f>
        <v>0-10</v>
      </c>
      <c r="D83" s="84" t="str">
        <f>IF('0) Signal List'!D83="","",'0) Signal List'!D83)</f>
        <v>mA</v>
      </c>
      <c r="E83" s="85" t="str">
        <f>IF('0) Signal List'!E83="","",'0) Signal List'!E83)</f>
        <v>0-360</v>
      </c>
      <c r="F83" s="84" t="str">
        <f>IF('0) Signal List'!F83="","",'0) Signal List'!F83)</f>
        <v>deg</v>
      </c>
      <c r="G83" s="90" t="str">
        <f>IF('0) Signal List'!G83="","",'0) Signal List'!G83)</f>
        <v>WFPS</v>
      </c>
      <c r="H83" s="90" t="str">
        <f>IF('0) Signal List'!H83="","",'0) Signal List'!H83)</f>
        <v xml:space="preserve">N/A </v>
      </c>
      <c r="I83" s="96" t="str">
        <f>IF('0) Signal List'!I83="","",'0) Signal List'!I83)</f>
        <v>Grid Code Signals List #6 PPM 1.7.1.6</v>
      </c>
      <c r="J83" s="152"/>
    </row>
    <row r="84" spans="1:10" ht="14.25" customHeight="1" x14ac:dyDescent="0.25">
      <c r="A84" s="83" t="str">
        <f>IF('0) Signal List'!A84="","",'0) Signal List'!A84)</f>
        <v>D19</v>
      </c>
      <c r="B84" s="84" t="str">
        <f>IF('0) Signal List'!B84="","",'0) Signal List'!B84)</f>
        <v>Air Temperature N</v>
      </c>
      <c r="C84" s="84" t="str">
        <f>IF('0) Signal List'!C84="","",'0) Signal List'!C84)</f>
        <v>0-10</v>
      </c>
      <c r="D84" s="84" t="str">
        <f>IF('0) Signal List'!D84="","",'0) Signal List'!D84)</f>
        <v>mA</v>
      </c>
      <c r="E84" s="85" t="str">
        <f>IF('0) Signal List'!E84="","",'0) Signal List'!E84)</f>
        <v>-40-70</v>
      </c>
      <c r="F84" s="84" t="str">
        <f>IF('0) Signal List'!F84="","",'0) Signal List'!F84)</f>
        <v>C</v>
      </c>
      <c r="G84" s="90" t="str">
        <f>IF('0) Signal List'!G84="","",'0) Signal List'!G84)</f>
        <v>WFPS</v>
      </c>
      <c r="H84" s="90" t="str">
        <f>IF('0) Signal List'!H84="","",'0) Signal List'!H84)</f>
        <v xml:space="preserve">N/A </v>
      </c>
      <c r="I84" s="96" t="str">
        <f>IF('0) Signal List'!I84="","",'0) Signal List'!I84)</f>
        <v>Grid Code Signals List #6 PPM 1.7.1.6</v>
      </c>
      <c r="J84" s="152"/>
    </row>
    <row r="85" spans="1:10" ht="14.25" customHeight="1" x14ac:dyDescent="0.25">
      <c r="A85" s="83" t="str">
        <f>IF('0) Signal List'!A85="","",'0) Signal List'!A85)</f>
        <v>D20</v>
      </c>
      <c r="B85" s="84" t="str">
        <f>IF('0) Signal List'!B85="","",'0) Signal List'!B85)</f>
        <v>Air Pressure N</v>
      </c>
      <c r="C85" s="84" t="str">
        <f>IF('0) Signal List'!C85="","",'0) Signal List'!C85)</f>
        <v>0-10</v>
      </c>
      <c r="D85" s="84" t="str">
        <f>IF('0) Signal List'!D85="","",'0) Signal List'!D85)</f>
        <v>mA</v>
      </c>
      <c r="E85" s="85" t="str">
        <f>IF('0) Signal List'!E85="","",'0) Signal List'!E85)</f>
        <v>735-1060</v>
      </c>
      <c r="F85" s="84" t="str">
        <f>IF('0) Signal List'!F85="","",'0) Signal List'!F85)</f>
        <v>mBar</v>
      </c>
      <c r="G85" s="90" t="str">
        <f>IF('0) Signal List'!G85="","",'0) Signal List'!G85)</f>
        <v>WFPS</v>
      </c>
      <c r="H85" s="90" t="str">
        <f>IF('0) Signal List'!H85="","",'0) Signal List'!H85)</f>
        <v xml:space="preserve">N/A </v>
      </c>
      <c r="I85" s="96" t="str">
        <f>IF('0) Signal List'!I85="","",'0) Signal List'!I85)</f>
        <v>Grid Code Signals List #6 PPM 1.7.1.6</v>
      </c>
      <c r="J85" s="152"/>
    </row>
    <row r="86" spans="1:10" ht="14.25" customHeight="1" x14ac:dyDescent="0.25">
      <c r="A86" s="83"/>
      <c r="B86" s="84"/>
      <c r="C86" s="84"/>
      <c r="D86" s="84"/>
      <c r="E86" s="85"/>
      <c r="F86" s="84"/>
      <c r="G86" s="90"/>
      <c r="H86" s="90"/>
      <c r="I86" s="96"/>
      <c r="J86" s="152"/>
    </row>
    <row r="87" spans="1:10" ht="14.25" customHeight="1" x14ac:dyDescent="0.25">
      <c r="A87" s="83" t="str">
        <f>IF('0) Signal List'!A87="","",'0) Signal List'!A87)</f>
        <v/>
      </c>
      <c r="B87" s="759" t="str">
        <f>IF('0) Signal List'!B87="","",'0) Signal List'!B87)</f>
        <v>Recommended cable 25-pair cable: 25 x 2 x 0.6sqmm TP, stranded, individually screened pairs. Screens to be terminated by WFPS.</v>
      </c>
      <c r="C87" s="757"/>
      <c r="D87" s="757"/>
      <c r="E87" s="757"/>
      <c r="F87" s="84" t="str">
        <f>IF('0) Signal List'!F87="","",'0) Signal List'!F87)</f>
        <v/>
      </c>
      <c r="G87" s="89" t="str">
        <f>IF('0) Signal List'!G87="","",'0) Signal List'!G87)</f>
        <v/>
      </c>
      <c r="H87" s="89" t="str">
        <f>IF('0) Signal List'!H87="","",'0) Signal List'!H87)</f>
        <v/>
      </c>
      <c r="I87" s="87" t="str">
        <f>IF('0) Signal List'!I87="","",'0) Signal List'!I87)</f>
        <v/>
      </c>
      <c r="J87" s="152"/>
    </row>
    <row r="88" spans="1:10" ht="14.25" customHeight="1" x14ac:dyDescent="0.25">
      <c r="A88" s="83" t="str">
        <f>IF('0) Signal List'!A88="","",'0) Signal List'!A88)</f>
        <v/>
      </c>
      <c r="B88" s="84" t="str">
        <f>IF('0) Signal List'!B88="","",'0) Signal List'!B88)</f>
        <v/>
      </c>
      <c r="C88" s="84" t="str">
        <f>IF('0) Signal List'!C88="","",'0) Signal List'!C88)</f>
        <v/>
      </c>
      <c r="D88" s="84" t="str">
        <f>IF('0) Signal List'!D88="","",'0) Signal List'!D88)</f>
        <v/>
      </c>
      <c r="E88" s="85" t="str">
        <f>IF('0) Signal List'!E88="","",'0) Signal List'!E88)</f>
        <v/>
      </c>
      <c r="F88" s="84" t="str">
        <f>IF('0) Signal List'!F88="","",'0) Signal List'!F88)</f>
        <v/>
      </c>
      <c r="G88" s="89" t="str">
        <f>IF('0) Signal List'!G88="","",'0) Signal List'!G88)</f>
        <v/>
      </c>
      <c r="H88" s="89" t="str">
        <f>IF('0) Signal List'!H88="","",'0) Signal List'!H88)</f>
        <v/>
      </c>
      <c r="I88" s="87" t="str">
        <f>IF('0) Signal List'!I88="","",'0) Signal List'!I88)</f>
        <v/>
      </c>
      <c r="J88" s="152"/>
    </row>
    <row r="89" spans="1:10" ht="14.4" thickBot="1" x14ac:dyDescent="0.3">
      <c r="A89" s="78" t="str">
        <f>IF('0) Signal List'!A89="","",'0) Signal List'!A89)</f>
        <v>ETIE Ref</v>
      </c>
      <c r="B89" s="79" t="str">
        <f>IF('0) Signal List'!B89="","",'0) Signal List'!B89)</f>
        <v>Digital Output Signals (from EirGrid)</v>
      </c>
      <c r="C89" s="99" t="str">
        <f>IF('0) Signal List'!C89="","",'0) Signal List'!C89)</f>
        <v/>
      </c>
      <c r="D89" s="80" t="str">
        <f>IF('0) Signal List'!D89="","",'0) Signal List'!D89)</f>
        <v/>
      </c>
      <c r="E89" s="81" t="str">
        <f>IF('0) Signal List'!E89="","",'0) Signal List'!E89)</f>
        <v/>
      </c>
      <c r="F89" s="80" t="str">
        <f>IF('0) Signal List'!F89="","",'0) Signal List'!F89)</f>
        <v/>
      </c>
      <c r="G89" s="82" t="str">
        <f>IF('0) Signal List'!G89="","",'0) Signal List'!G89)</f>
        <v>Provided to</v>
      </c>
      <c r="H89" s="82" t="str">
        <f>IF('0) Signal List'!H89="","",'0) Signal List'!H89)</f>
        <v>TSO Pass-through to</v>
      </c>
      <c r="I89" s="105" t="str">
        <f>IF('0) Signal List'!I89="","",'0) Signal List'!I89)</f>
        <v>Distribution Code reference</v>
      </c>
      <c r="J89" s="151"/>
    </row>
    <row r="90" spans="1:10" ht="14.25" customHeight="1" thickTop="1" x14ac:dyDescent="0.25">
      <c r="A90" s="83" t="str">
        <f>IF('0) Signal List'!A90="","",'0) Signal List'!A90)</f>
        <v/>
      </c>
      <c r="B90" s="84" t="str">
        <f>IF('0) Signal List'!B90="","",'0) Signal List'!B90)</f>
        <v/>
      </c>
      <c r="C90" s="100" t="str">
        <f>IF('0) Signal List'!C90="","",'0) Signal List'!C90)</f>
        <v/>
      </c>
      <c r="D90" s="84" t="str">
        <f>IF('0) Signal List'!D90="","",'0) Signal List'!D90)</f>
        <v/>
      </c>
      <c r="E90" s="85" t="str">
        <f>IF('0) Signal List'!E90="","",'0) Signal List'!E90)</f>
        <v/>
      </c>
      <c r="F90" s="84" t="str">
        <f>IF('0) Signal List'!F90="","",'0) Signal List'!F90)</f>
        <v/>
      </c>
      <c r="G90" s="86" t="str">
        <f>IF('0) Signal List'!G90="","",'0) Signal List'!G90)</f>
        <v/>
      </c>
      <c r="H90" s="86" t="str">
        <f>IF('0) Signal List'!H90="","",'0) Signal List'!H90)</f>
        <v/>
      </c>
      <c r="I90" s="87" t="str">
        <f>IF('0) Signal List'!I90="","",'0) Signal List'!I90)</f>
        <v/>
      </c>
      <c r="J90" s="152"/>
    </row>
    <row r="91" spans="1:10" ht="14.25" customHeight="1" x14ac:dyDescent="0.25">
      <c r="A91" s="83" t="str">
        <f>IF('0) Signal List'!A91="","",'0) Signal List'!A91)</f>
        <v/>
      </c>
      <c r="B91" s="88" t="str">
        <f>IF('0) Signal List'!B91="","",'0) Signal List'!B91)</f>
        <v>Double Command Outputs</v>
      </c>
      <c r="C91" s="756" t="str">
        <f>IF('0) Signal List'!C91="","",'0) Signal List'!C91)</f>
        <v>(each individual relay output identified separately)</v>
      </c>
      <c r="D91" s="760"/>
      <c r="E91" s="760"/>
      <c r="F91" s="761"/>
      <c r="G91" s="89" t="str">
        <f>IF('0) Signal List'!G91="","",'0) Signal List'!G91)</f>
        <v/>
      </c>
      <c r="H91" s="89" t="str">
        <f>IF('0) Signal List'!H91="","",'0) Signal List'!H91)</f>
        <v/>
      </c>
      <c r="I91" s="87" t="str">
        <f>IF('0) Signal List'!I91="","",'0) Signal List'!I91)</f>
        <v/>
      </c>
      <c r="J91" s="152"/>
    </row>
    <row r="92" spans="1:10" ht="14.25" customHeight="1" x14ac:dyDescent="0.3">
      <c r="A92" s="83" t="str">
        <f>IF('0) Signal List'!A92="","",'0) Signal List'!A92)</f>
        <v/>
      </c>
      <c r="B92" s="276" t="str">
        <f>IF('0) Signal List'!B92="","",'0) Signal List'!B92)</f>
        <v>Digital Output Signals from EirGrid to WTG System</v>
      </c>
      <c r="C92" s="100" t="str">
        <f>IF('0) Signal List'!C92="","",'0) Signal List'!C92)</f>
        <v/>
      </c>
      <c r="D92" s="84" t="str">
        <f>IF('0) Signal List'!D92="","",'0) Signal List'!D92)</f>
        <v/>
      </c>
      <c r="E92" s="85" t="str">
        <f>IF('0) Signal List'!E92="","",'0) Signal List'!E92)</f>
        <v/>
      </c>
      <c r="F92" s="84" t="str">
        <f>IF('0) Signal List'!F92="","",'0) Signal List'!F92)</f>
        <v/>
      </c>
      <c r="G92" s="89" t="str">
        <f>IF('0) Signal List'!G92="","",'0) Signal List'!G92)</f>
        <v/>
      </c>
      <c r="H92" s="89" t="str">
        <f>IF('0) Signal List'!H92="","",'0) Signal List'!H92)</f>
        <v/>
      </c>
      <c r="I92" s="87" t="str">
        <f>IF('0) Signal List'!I92="","",'0) Signal List'!I92)</f>
        <v/>
      </c>
      <c r="J92" s="152"/>
    </row>
    <row r="93" spans="1:10" ht="14.25" customHeight="1" x14ac:dyDescent="0.25">
      <c r="A93" s="83" t="str">
        <f>IF('0) Signal List'!A93="","",'0) Signal List'!A93)</f>
        <v>E1</v>
      </c>
      <c r="B93" s="132" t="str">
        <f>IF('0) Signal List'!B93="","",'0) Signal List'!B93)</f>
        <v xml:space="preserve">Active Power Control facility status </v>
      </c>
      <c r="C93" s="84" t="str">
        <f>IF('0) Signal List'!C93="","",'0) Signal List'!C93)</f>
        <v/>
      </c>
      <c r="D93" s="84" t="str">
        <f>IF('0) Signal List'!D93="","",'0) Signal List'!D93)</f>
        <v>off</v>
      </c>
      <c r="E93" s="93" t="str">
        <f>IF('0) Signal List'!E93="","",'0) Signal List'!E93)</f>
        <v>pulse</v>
      </c>
      <c r="F93" s="84" t="str">
        <f>IF('0) Signal List'!F93="","",'0) Signal List'!F93)</f>
        <v>0.5 seconds</v>
      </c>
      <c r="G93" s="90" t="str">
        <f>IF('0) Signal List'!G93="","",'0) Signal List'!G93)</f>
        <v>WFPS</v>
      </c>
      <c r="H93" s="90" t="str">
        <f>IF('0) Signal List'!H93="","",'0) Signal List'!H93)</f>
        <v xml:space="preserve">N/A </v>
      </c>
      <c r="I93" s="87" t="str">
        <f>IF('0) Signal List'!I93="","",'0) Signal List'!I93)</f>
        <v>Grid Code Signals List #4 PPM 1.7.1.4</v>
      </c>
      <c r="J93" s="152"/>
    </row>
    <row r="94" spans="1:10" ht="14.25" customHeight="1" x14ac:dyDescent="0.25">
      <c r="A94" s="83" t="str">
        <f>IF('0) Signal List'!A94="","",'0) Signal List'!A94)</f>
        <v>E2</v>
      </c>
      <c r="B94" s="132" t="str">
        <f>IF('0) Signal List'!B94="","",'0) Signal List'!B94)</f>
        <v>Active Power Control facility status</v>
      </c>
      <c r="C94" s="84" t="str">
        <f>IF('0) Signal List'!C94="","",'0) Signal List'!C94)</f>
        <v/>
      </c>
      <c r="D94" s="84" t="str">
        <f>IF('0) Signal List'!D94="","",'0) Signal List'!D94)</f>
        <v>on</v>
      </c>
      <c r="E94" s="93" t="str">
        <f>IF('0) Signal List'!E94="","",'0) Signal List'!E94)</f>
        <v>pulse</v>
      </c>
      <c r="F94" s="84" t="str">
        <f>IF('0) Signal List'!F94="","",'0) Signal List'!F94)</f>
        <v>0.5 seconds</v>
      </c>
      <c r="G94" s="90" t="str">
        <f>IF('0) Signal List'!G94="","",'0) Signal List'!G94)</f>
        <v>WFPS</v>
      </c>
      <c r="H94" s="90" t="str">
        <f>IF('0) Signal List'!H94="","",'0) Signal List'!H94)</f>
        <v xml:space="preserve">N/A </v>
      </c>
      <c r="I94" s="87" t="str">
        <f>IF('0) Signal List'!I94="","",'0) Signal List'!I94)</f>
        <v>Grid Code Signals List #4 PPM 1.7.1.4</v>
      </c>
      <c r="J94" s="152"/>
    </row>
    <row r="95" spans="1:10" ht="14.25" customHeight="1" x14ac:dyDescent="0.25">
      <c r="A95" s="83" t="str">
        <f>IF('0) Signal List'!A95="","",'0) Signal List'!A95)</f>
        <v>E3</v>
      </c>
      <c r="B95" s="84" t="str">
        <f>IF('0) Signal List'!B95="","",'0) Signal List'!B95)</f>
        <v>Frequency Response System Mode Status</v>
      </c>
      <c r="C95" s="84" t="str">
        <f>IF('0) Signal List'!C95="","",'0) Signal List'!C95)</f>
        <v/>
      </c>
      <c r="D95" s="84" t="str">
        <f>IF('0) Signal List'!D95="","",'0) Signal List'!D95)</f>
        <v>off</v>
      </c>
      <c r="E95" s="93" t="str">
        <f>IF('0) Signal List'!E95="","",'0) Signal List'!E95)</f>
        <v>pulse</v>
      </c>
      <c r="F95" s="84" t="str">
        <f>IF('0) Signal List'!F95="","",'0) Signal List'!F95)</f>
        <v>0.5 seconds</v>
      </c>
      <c r="G95" s="90" t="str">
        <f>IF('0) Signal List'!G95="","",'0) Signal List'!G95)</f>
        <v>WFPS</v>
      </c>
      <c r="H95" s="90" t="str">
        <f>IF('0) Signal List'!H95="","",'0) Signal List'!H95)</f>
        <v xml:space="preserve">N/A </v>
      </c>
      <c r="I95" s="87" t="str">
        <f>IF('0) Signal List'!I95="","",'0) Signal List'!I95)</f>
        <v>Grid Code Signals List #5 PPM 1.7.1.5</v>
      </c>
      <c r="J95" s="152"/>
    </row>
    <row r="96" spans="1:10" ht="14.25" customHeight="1" x14ac:dyDescent="0.25">
      <c r="A96" s="83" t="str">
        <f>IF('0) Signal List'!A96="","",'0) Signal List'!A96)</f>
        <v>E4</v>
      </c>
      <c r="B96" s="84" t="str">
        <f>IF('0) Signal List'!B96="","",'0) Signal List'!B96)</f>
        <v>Frequency Response System Mode Status</v>
      </c>
      <c r="C96" s="84" t="str">
        <f>IF('0) Signal List'!C96="","",'0) Signal List'!C96)</f>
        <v/>
      </c>
      <c r="D96" s="84" t="str">
        <f>IF('0) Signal List'!D96="","",'0) Signal List'!D96)</f>
        <v>on</v>
      </c>
      <c r="E96" s="93" t="str">
        <f>IF('0) Signal List'!E96="","",'0) Signal List'!E96)</f>
        <v>pulse</v>
      </c>
      <c r="F96" s="84" t="str">
        <f>IF('0) Signal List'!F96="","",'0) Signal List'!F96)</f>
        <v>0.5 seconds</v>
      </c>
      <c r="G96" s="90" t="str">
        <f>IF('0) Signal List'!G96="","",'0) Signal List'!G96)</f>
        <v>WFPS</v>
      </c>
      <c r="H96" s="90" t="str">
        <f>IF('0) Signal List'!H96="","",'0) Signal List'!H96)</f>
        <v xml:space="preserve">N/A </v>
      </c>
      <c r="I96" s="87" t="str">
        <f>IF('0) Signal List'!I96="","",'0) Signal List'!I96)</f>
        <v>Grid Code Signals List #5 PPM 1.7.1.5</v>
      </c>
      <c r="J96" s="152"/>
    </row>
    <row r="97" spans="1:10" ht="14.25" customHeight="1" x14ac:dyDescent="0.25">
      <c r="A97" s="83" t="str">
        <f>IF('0) Signal List'!A97="","",'0) Signal List'!A97)</f>
        <v>E5</v>
      </c>
      <c r="B97" s="84" t="str">
        <f>IF('0) Signal List'!B97="","",'0) Signal List'!B97)</f>
        <v>Frequency Response Curve Select</v>
      </c>
      <c r="C97" s="84" t="str">
        <f>IF('0) Signal List'!C97="","",'0) Signal List'!C97)</f>
        <v/>
      </c>
      <c r="D97" s="84" t="str">
        <f>IF('0) Signal List'!D97="","",'0) Signal List'!D97)</f>
        <v>Curve 1</v>
      </c>
      <c r="E97" s="93" t="str">
        <f>IF('0) Signal List'!E97="","",'0) Signal List'!E97)</f>
        <v>pulse</v>
      </c>
      <c r="F97" s="84" t="str">
        <f>IF('0) Signal List'!F97="","",'0) Signal List'!F97)</f>
        <v>0.5 seconds</v>
      </c>
      <c r="G97" s="90" t="str">
        <f>IF('0) Signal List'!G97="","",'0) Signal List'!G97)</f>
        <v>WFPS</v>
      </c>
      <c r="H97" s="90" t="str">
        <f>IF('0) Signal List'!H97="","",'0) Signal List'!H97)</f>
        <v xml:space="preserve">N/A </v>
      </c>
      <c r="I97" s="87" t="str">
        <f>IF('0) Signal List'!I97="","",'0) Signal List'!I97)</f>
        <v>Grid Code Signals List #5 PPM 1.7.1.5</v>
      </c>
      <c r="J97" s="152"/>
    </row>
    <row r="98" spans="1:10" ht="13.5" customHeight="1" x14ac:dyDescent="0.25">
      <c r="A98" s="83" t="str">
        <f>IF('0) Signal List'!A98="","",'0) Signal List'!A98)</f>
        <v>E6</v>
      </c>
      <c r="B98" s="84" t="str">
        <f>IF('0) Signal List'!B98="","",'0) Signal List'!B98)</f>
        <v>Frequency Response Curve Select</v>
      </c>
      <c r="C98" s="84" t="str">
        <f>IF('0) Signal List'!C98="","",'0) Signal List'!C98)</f>
        <v/>
      </c>
      <c r="D98" s="84" t="str">
        <f>IF('0) Signal List'!D98="","",'0) Signal List'!D98)</f>
        <v>Curve 2</v>
      </c>
      <c r="E98" s="93" t="str">
        <f>IF('0) Signal List'!E98="","",'0) Signal List'!E98)</f>
        <v>pulse</v>
      </c>
      <c r="F98" s="84" t="str">
        <f>IF('0) Signal List'!F98="","",'0) Signal List'!F98)</f>
        <v>0.5 seconds</v>
      </c>
      <c r="G98" s="90" t="str">
        <f>IF('0) Signal List'!G98="","",'0) Signal List'!G98)</f>
        <v>WFPS</v>
      </c>
      <c r="H98" s="90" t="str">
        <f>IF('0) Signal List'!H98="","",'0) Signal List'!H98)</f>
        <v xml:space="preserve">N/A </v>
      </c>
      <c r="I98" s="87" t="str">
        <f>IF('0) Signal List'!I98="","",'0) Signal List'!I98)</f>
        <v>Grid Code Signals List #5 PPM 1.7.1.5</v>
      </c>
      <c r="J98" s="152"/>
    </row>
    <row r="99" spans="1:10" ht="13.5" customHeight="1" x14ac:dyDescent="0.25">
      <c r="A99" s="83" t="str">
        <f>'0) Signal List'!A99</f>
        <v>E7</v>
      </c>
      <c r="B99" s="84" t="str">
        <f>'0) Signal List'!B99</f>
        <v>Emulated Inertia Status (Feedback)</v>
      </c>
      <c r="C99" s="84"/>
      <c r="D99" s="84" t="str">
        <f>'0) Signal List'!D99</f>
        <v>off</v>
      </c>
      <c r="E99" s="85" t="str">
        <f>'0) Signal List'!E99</f>
        <v>pulse</v>
      </c>
      <c r="F99" s="84" t="str">
        <f>'0) Signal List'!F99</f>
        <v>0.5 seconds</v>
      </c>
      <c r="G99" s="613" t="str">
        <f>'0) Signal List'!G99</f>
        <v>WFPS</v>
      </c>
      <c r="H99" s="613" t="str">
        <f>'0) Signal List'!H99</f>
        <v xml:space="preserve">N/A </v>
      </c>
      <c r="I99" s="84" t="str">
        <f>'0) Signal List'!I99</f>
        <v>Control from NCC to enable emulated inertia</v>
      </c>
      <c r="J99" s="152"/>
    </row>
    <row r="100" spans="1:10" ht="13.5" customHeight="1" x14ac:dyDescent="0.25">
      <c r="A100" s="83" t="str">
        <f>'0) Signal List'!A100</f>
        <v>E8</v>
      </c>
      <c r="B100" s="84" t="str">
        <f>'0) Signal List'!B100</f>
        <v>Emulated Inertia Status (Feedback)</v>
      </c>
      <c r="C100" s="84"/>
      <c r="D100" s="84" t="str">
        <f>'0) Signal List'!D100</f>
        <v>on</v>
      </c>
      <c r="E100" s="85" t="str">
        <f>'0) Signal List'!E100</f>
        <v>pulse</v>
      </c>
      <c r="F100" s="84" t="str">
        <f>'0) Signal List'!F100</f>
        <v>0.5 seconds</v>
      </c>
      <c r="G100" s="613" t="str">
        <f>'0) Signal List'!G100</f>
        <v>WFPS</v>
      </c>
      <c r="H100" s="613" t="str">
        <f>'0) Signal List'!H100</f>
        <v xml:space="preserve">N/A </v>
      </c>
      <c r="I100" s="84" t="str">
        <f>'0) Signal List'!I100</f>
        <v>Control from NCC to enable emulated inertia</v>
      </c>
      <c r="J100" s="152"/>
    </row>
    <row r="101" spans="1:10" ht="14.25" customHeight="1" x14ac:dyDescent="0.25">
      <c r="A101" s="83" t="str">
        <f>IF('0) Signal List'!A101="","",'0) Signal List'!A101)</f>
        <v/>
      </c>
      <c r="B101" s="84" t="str">
        <f>IF('0) Signal List'!B101="","",'0) Signal List'!B101)</f>
        <v/>
      </c>
      <c r="C101" s="91" t="str">
        <f>IF('0) Signal List'!C101="","",'0) Signal List'!C101)</f>
        <v/>
      </c>
      <c r="D101" s="313" t="str">
        <f>IF('0) Signal List'!D101="","",'0) Signal List'!D101)</f>
        <v/>
      </c>
      <c r="E101" s="93" t="str">
        <f>IF('0) Signal List'!E101="","",'0) Signal List'!E101)</f>
        <v/>
      </c>
      <c r="F101" s="84" t="str">
        <f>IF('0) Signal List'!F101="","",'0) Signal List'!F101)</f>
        <v/>
      </c>
      <c r="G101" s="90" t="str">
        <f>IF('0) Signal List'!G101="","",'0) Signal List'!G101)</f>
        <v/>
      </c>
      <c r="H101" s="90" t="str">
        <f>IF('0) Signal List'!H101="","",'0) Signal List'!H101)</f>
        <v/>
      </c>
      <c r="I101" s="87" t="str">
        <f>IF('0) Signal List'!I101="","",'0) Signal List'!I101)</f>
        <v/>
      </c>
      <c r="J101" s="152"/>
    </row>
    <row r="102" spans="1:10" ht="14.25" customHeight="1" x14ac:dyDescent="0.3">
      <c r="A102" s="83" t="str">
        <f>IF('0) Signal List'!A102="","",'0) Signal List'!A102)</f>
        <v/>
      </c>
      <c r="B102" s="276" t="str">
        <f>IF('0) Signal List'!B102="","",'0) Signal List'!B102)</f>
        <v>Digital Output Signals from EirGrid to Sub Station</v>
      </c>
      <c r="C102" s="91" t="str">
        <f>IF('0) Signal List'!C102="","",'0) Signal List'!C102)</f>
        <v/>
      </c>
      <c r="D102" s="313" t="str">
        <f>IF('0) Signal List'!D102="","",'0) Signal List'!D102)</f>
        <v/>
      </c>
      <c r="E102" s="93" t="str">
        <f>IF('0) Signal List'!E102="","",'0) Signal List'!E102)</f>
        <v/>
      </c>
      <c r="F102" s="84" t="str">
        <f>IF('0) Signal List'!F102="","",'0) Signal List'!F102)</f>
        <v/>
      </c>
      <c r="G102" s="90" t="str">
        <f>IF('0) Signal List'!G102="","",'0) Signal List'!G102)</f>
        <v/>
      </c>
      <c r="H102" s="90" t="str">
        <f>IF('0) Signal List'!H102="","",'0) Signal List'!H102)</f>
        <v/>
      </c>
      <c r="I102" s="87" t="str">
        <f>IF('0) Signal List'!I102="","",'0) Signal List'!I102)</f>
        <v/>
      </c>
      <c r="J102" s="152"/>
    </row>
    <row r="103" spans="1:10" ht="14.25" customHeight="1" x14ac:dyDescent="0.25">
      <c r="A103" s="83" t="str">
        <f>IF('0) Signal List'!A103="","",'0) Signal List'!A103)</f>
        <v>F1</v>
      </c>
      <c r="B103" s="84" t="str">
        <f>IF('0) Signal List'!B103="","",'0) Signal List'!B103)</f>
        <v>Blackstart Shutdown</v>
      </c>
      <c r="C103" s="91" t="str">
        <f>IF('0) Signal List'!C103="","",'0) Signal List'!C103)</f>
        <v/>
      </c>
      <c r="D103" s="319" t="str">
        <f>IF('0) Signal List'!D103="","",'0) Signal List'!D103)</f>
        <v xml:space="preserve">off </v>
      </c>
      <c r="E103" s="93" t="str">
        <f>IF('0) Signal List'!E103="","",'0) Signal List'!E103)</f>
        <v>pulse</v>
      </c>
      <c r="F103" s="84" t="str">
        <f>IF('0) Signal List'!F103="","",'0) Signal List'!F103)</f>
        <v>0.5 seconds</v>
      </c>
      <c r="G103" s="90" t="str">
        <f>IF('0) Signal List'!G103="","",'0) Signal List'!G103)</f>
        <v>WFPS</v>
      </c>
      <c r="H103" s="90" t="str">
        <f>IF('0) Signal List'!H103="","",'0) Signal List'!H103)</f>
        <v xml:space="preserve">N/A </v>
      </c>
      <c r="I103" s="87" t="str">
        <f>IF('0) Signal List'!I103="","",'0) Signal List'!I103)</f>
        <v>Connection CB Trip/ Inhibit function</v>
      </c>
      <c r="J103" s="152"/>
    </row>
    <row r="104" spans="1:10" ht="14.25" customHeight="1" x14ac:dyDescent="0.25">
      <c r="A104" s="83" t="str">
        <f>IF('0) Signal List'!A104="","",'0) Signal List'!A104)</f>
        <v>F2</v>
      </c>
      <c r="B104" s="84" t="str">
        <f>IF('0) Signal List'!B104="","",'0) Signal List'!B104)</f>
        <v>Blackstart Shutdown</v>
      </c>
      <c r="C104" s="91" t="str">
        <f>IF('0) Signal List'!C104="","",'0) Signal List'!C104)</f>
        <v/>
      </c>
      <c r="D104" s="319" t="str">
        <f>IF('0) Signal List'!D104="","",'0) Signal List'!D104)</f>
        <v xml:space="preserve">on </v>
      </c>
      <c r="E104" s="93" t="str">
        <f>IF('0) Signal List'!E104="","",'0) Signal List'!E104)</f>
        <v>pulse</v>
      </c>
      <c r="F104" s="84" t="str">
        <f>IF('0) Signal List'!F104="","",'0) Signal List'!F104)</f>
        <v>0.5 seconds</v>
      </c>
      <c r="G104" s="90" t="str">
        <f>IF('0) Signal List'!G104="","",'0) Signal List'!G104)</f>
        <v>WFPS</v>
      </c>
      <c r="H104" s="90" t="str">
        <f>IF('0) Signal List'!H104="","",'0) Signal List'!H104)</f>
        <v xml:space="preserve">N/A </v>
      </c>
      <c r="I104" s="87" t="str">
        <f>IF('0) Signal List'!I104="","",'0) Signal List'!I104)</f>
        <v>Connection CB Trip/ Inhibit function</v>
      </c>
      <c r="J104" s="152"/>
    </row>
    <row r="105" spans="1:10" ht="14.25" customHeight="1" x14ac:dyDescent="0.25">
      <c r="A105" s="97" t="str">
        <f>IF('0) Signal List'!A105="","",'0) Signal List'!A105)</f>
        <v/>
      </c>
      <c r="B105" s="84" t="str">
        <f>IF('0) Signal List'!B105="","",'0) Signal List'!B105)</f>
        <v/>
      </c>
      <c r="C105" s="84" t="str">
        <f>IF('0) Signal List'!C105="","",'0) Signal List'!C105)</f>
        <v/>
      </c>
      <c r="D105" s="84" t="str">
        <f>IF('0) Signal List'!D105="","",'0) Signal List'!D105)</f>
        <v/>
      </c>
      <c r="E105" s="93" t="str">
        <f>IF('0) Signal List'!E105="","",'0) Signal List'!E105)</f>
        <v/>
      </c>
      <c r="F105" s="84" t="str">
        <f>IF('0) Signal List'!F105="","",'0) Signal List'!F105)</f>
        <v/>
      </c>
      <c r="G105" s="89" t="str">
        <f>IF('0) Signal List'!G105="","",'0) Signal List'!G105)</f>
        <v/>
      </c>
      <c r="H105" s="89" t="str">
        <f>IF('0) Signal List'!H105="","",'0) Signal List'!H105)</f>
        <v/>
      </c>
      <c r="I105" s="87" t="str">
        <f>IF('0) Signal List'!I105="","",'0) Signal List'!I105)</f>
        <v/>
      </c>
      <c r="J105" s="152"/>
    </row>
    <row r="106" spans="1:10" ht="14.25" customHeight="1" x14ac:dyDescent="0.25">
      <c r="A106" s="83" t="str">
        <f>IF('0) Signal List'!A106="","",'0) Signal List'!A106)</f>
        <v/>
      </c>
      <c r="B106" s="88" t="str">
        <f>IF('0) Signal List'!B106="","",'0) Signal List'!B106)</f>
        <v>Strobe Enable Pulse</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89" t="str">
        <f>IF('0) Signal List'!H106="","",'0) Signal List'!H106)</f>
        <v/>
      </c>
      <c r="I106" s="87" t="str">
        <f>IF('0) Signal List'!I106="","",'0) Signal List'!I106)</f>
        <v/>
      </c>
      <c r="J106" s="152"/>
    </row>
    <row r="107" spans="1:10" s="38" customFormat="1" ht="14.25" customHeight="1" x14ac:dyDescent="0.3">
      <c r="A107" s="97" t="str">
        <f>IF('0) Signal List'!A107="","",'0) Signal List'!A107)</f>
        <v/>
      </c>
      <c r="B107" s="276" t="str">
        <f>IF('0) Signal List'!B107="","",'0) Signal List'!B107)</f>
        <v>Digital Output Signals from EirGrid to WTG System</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89" t="str">
        <f>IF('0) Signal List'!H107="","",'0) Signal List'!H107)</f>
        <v/>
      </c>
      <c r="I107" s="87" t="str">
        <f>IF('0) Signal List'!I107="","",'0) Signal List'!I107)</f>
        <v/>
      </c>
      <c r="J107" s="152"/>
    </row>
    <row r="108" spans="1:10" ht="14.25" customHeight="1" x14ac:dyDescent="0.25">
      <c r="A108" s="83" t="str">
        <f>IF('0) Signal List'!A108="","",'0) Signal List'!A108)</f>
        <v>E9</v>
      </c>
      <c r="B108" s="132" t="str">
        <f>IF('0) Signal List'!B108="","",'0) Signal List'!B108)</f>
        <v>Digital Output Active Power Control Setpoint Enable</v>
      </c>
      <c r="C108" s="84" t="str">
        <f>IF('0) Signal List'!C108="","",'0) Signal List'!C108)</f>
        <v/>
      </c>
      <c r="D108" s="84" t="str">
        <f>IF('0) Signal List'!D108="","",'0) Signal List'!D108)</f>
        <v/>
      </c>
      <c r="E108" s="93" t="str">
        <f>IF('0) Signal List'!E108="","",'0) Signal List'!E108)</f>
        <v>pulse</v>
      </c>
      <c r="F108" s="84" t="str">
        <f>IF('0) Signal List'!F108="","",'0) Signal List'!F108)</f>
        <v>0.5 seconds</v>
      </c>
      <c r="G108" s="90" t="str">
        <f>IF('0) Signal List'!G108="","",'0) Signal List'!G108)</f>
        <v>WFPS</v>
      </c>
      <c r="H108" s="90" t="str">
        <f>IF('0) Signal List'!H108="","",'0) Signal List'!H108)</f>
        <v xml:space="preserve">N/A </v>
      </c>
      <c r="I108" s="87" t="str">
        <f>IF('0) Signal List'!I108="","",'0) Signal List'!I108)</f>
        <v>Grid Code Signals List #4 PPM 1.7.1.4</v>
      </c>
      <c r="J108" s="152"/>
    </row>
    <row r="109" spans="1:10" ht="14.25" customHeight="1" x14ac:dyDescent="0.25">
      <c r="A109" s="83" t="str">
        <f>IF('0) Signal List'!A109="","",'0) Signal List'!A109)</f>
        <v>E10</v>
      </c>
      <c r="B109" s="132" t="str">
        <f>IF('0) Signal List'!B109="","",'0) Signal List'!B109)</f>
        <v>Digital Output Voltage Control (kV)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90" t="str">
        <f>IF('0) Signal List'!H109="","",'0) Signal List'!H109)</f>
        <v xml:space="preserve">N/A </v>
      </c>
      <c r="I109" s="87" t="str">
        <f>IF('0) Signal List'!I109="","",'0) Signal List'!I109)</f>
        <v xml:space="preserve">Grid Code Modification MPID 212 Approved by CER 14/10/2012 </v>
      </c>
      <c r="J109" s="152"/>
    </row>
    <row r="110" spans="1:10" ht="14.25" customHeight="1" x14ac:dyDescent="0.25">
      <c r="A110" s="83" t="str">
        <f>IF('0) Signal List'!A110="","",'0) Signal List'!A110)</f>
        <v>E11</v>
      </c>
      <c r="B110" s="132" t="str">
        <f>IF('0) Signal List'!B110="","",'0) Signal List'!B110)</f>
        <v>Digital Output Mvar Control (Q)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90" t="str">
        <f>IF('0) Signal List'!H110="","",'0) Signal List'!H110)</f>
        <v xml:space="preserve">N/A </v>
      </c>
      <c r="I110" s="87" t="str">
        <f>IF('0) Signal List'!I110="","",'0) Signal List'!I110)</f>
        <v xml:space="preserve">Grid Code Modification MPID 212 Approved by CER 14/10/2012 </v>
      </c>
      <c r="J110" s="152"/>
    </row>
    <row r="111" spans="1:10" ht="14.25" customHeight="1" x14ac:dyDescent="0.25">
      <c r="A111" s="83" t="str">
        <f>IF('0) Signal List'!A111="","",'0) Signal List'!A111)</f>
        <v>E12</v>
      </c>
      <c r="B111" s="132" t="str">
        <f>IF('0) Signal List'!B111="","",'0) Signal List'!B111)</f>
        <v>Digital Output Power Factor Control (PF)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90" t="str">
        <f>IF('0) Signal List'!H111="","",'0) Signal List'!H111)</f>
        <v xml:space="preserve">N/A </v>
      </c>
      <c r="I111" s="87" t="str">
        <f>IF('0) Signal List'!I111="","",'0) Signal List'!I111)</f>
        <v xml:space="preserve">Grid Code Modification MPID 212 Approved by CER 14/10/2012 </v>
      </c>
      <c r="J111" s="152"/>
    </row>
    <row r="112" spans="1:10" ht="14.25" customHeight="1" x14ac:dyDescent="0.25">
      <c r="A112" s="83" t="str">
        <f>IF('0) Signal List'!A112="","",'0) Signal List'!A112)</f>
        <v>E13</v>
      </c>
      <c r="B112" s="132" t="str">
        <f>IF('0) Signal List'!B112="","",'0) Signal List'!B112)</f>
        <v>Digital Output Frequency Droop Setting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90" t="str">
        <f>IF('0) Signal List'!H112="","",'0) Signal List'!H112)</f>
        <v xml:space="preserve">N/A </v>
      </c>
      <c r="I112" s="87" t="str">
        <f>IF('0) Signal List'!I112="","",'0) Signal List'!I112)</f>
        <v>Grid Code Modification MPID 227 Approved by CER 26/02/2013</v>
      </c>
      <c r="J112" s="152"/>
    </row>
    <row r="113" spans="1:10" ht="14.25" customHeight="1" x14ac:dyDescent="0.25">
      <c r="A113" s="83"/>
      <c r="B113" s="132"/>
      <c r="C113" s="84"/>
      <c r="D113" s="84"/>
      <c r="E113" s="93"/>
      <c r="F113" s="84"/>
      <c r="G113" s="90"/>
      <c r="H113" s="90"/>
      <c r="I113" s="87"/>
      <c r="J113" s="152"/>
    </row>
    <row r="114" spans="1:10" ht="14.25" customHeight="1" x14ac:dyDescent="0.3">
      <c r="A114" s="83" t="str">
        <f>IF('0) Signal List'!A114="","",'0) Signal List'!A114)</f>
        <v/>
      </c>
      <c r="B114" s="552" t="str">
        <f>IF('0) Signal List'!B114="","",'0) Signal List'!B114)</f>
        <v>Single Command Outputs</v>
      </c>
      <c r="C114" s="84" t="str">
        <f>IF('0) Signal List'!C114="","",'0) Signal List'!C114)</f>
        <v/>
      </c>
      <c r="D114" s="84" t="str">
        <f>IF('0) Signal List'!D114="","",'0) Signal List'!D114)</f>
        <v/>
      </c>
      <c r="E114" s="93" t="str">
        <f>IF('0) Signal List'!E114="","",'0) Signal List'!E114)</f>
        <v/>
      </c>
      <c r="F114" s="84" t="str">
        <f>IF('0) Signal List'!F114="","",'0) Signal List'!F114)</f>
        <v/>
      </c>
      <c r="G114" s="90" t="str">
        <f>IF('0) Signal List'!G114="","",'0) Signal List'!G114)</f>
        <v/>
      </c>
      <c r="H114" s="90" t="str">
        <f>IF('0) Signal List'!H114="","",'0) Signal List'!H114)</f>
        <v/>
      </c>
      <c r="I114" s="87" t="str">
        <f>IF('0) Signal List'!I114="","",'0) Signal List'!I114)</f>
        <v/>
      </c>
      <c r="J114" s="152"/>
    </row>
    <row r="115" spans="1:10" ht="14.25" customHeight="1" x14ac:dyDescent="0.25">
      <c r="A115" s="83" t="str">
        <f>IF('0) Signal List'!A115="","",'0) Signal List'!A115)</f>
        <v>E14</v>
      </c>
      <c r="B115" s="132" t="str">
        <f>IF('0) Signal List'!B115="","",'0) Signal List'!B115)</f>
        <v>Voltage Control facility status ON</v>
      </c>
      <c r="C115" s="84" t="str">
        <f>IF('0) Signal List'!C115="","",'0) Signal List'!C115)</f>
        <v/>
      </c>
      <c r="D115" s="84" t="str">
        <f>IF('0) Signal List'!D115="","",'0) Signal List'!D115)</f>
        <v>on</v>
      </c>
      <c r="E115" s="93" t="str">
        <f>IF('0) Signal List'!E115="","",'0) Signal List'!E115)</f>
        <v>pulse</v>
      </c>
      <c r="F115" s="84" t="str">
        <f>IF('0) Signal List'!F115="","",'0) Signal List'!F115)</f>
        <v>0.5 seconds</v>
      </c>
      <c r="G115" s="90" t="str">
        <f>IF('0) Signal List'!G115="","",'0) Signal List'!G115)</f>
        <v>WFPS</v>
      </c>
      <c r="H115" s="90" t="str">
        <f>IF('0) Signal List'!H115="","",'0) Signal List'!H115)</f>
        <v xml:space="preserve">N/A </v>
      </c>
      <c r="I115" s="87" t="str">
        <f>IF('0) Signal List'!I115="","",'0) Signal List'!I115)</f>
        <v>Grid Code Signals List #5 DCC11.5.2.3</v>
      </c>
      <c r="J115" s="152"/>
    </row>
    <row r="116" spans="1:10" ht="14.25" customHeight="1" x14ac:dyDescent="0.25">
      <c r="A116" s="83" t="str">
        <f>IF('0) Signal List'!A116="","",'0) Signal List'!A116)</f>
        <v>E15</v>
      </c>
      <c r="B116" s="132" t="str">
        <f>IF('0) Signal List'!B116="","",'0) Signal List'!B116)</f>
        <v>Mvar (Q)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90" t="str">
        <f>IF('0) Signal List'!H116="","",'0) Signal List'!H116)</f>
        <v xml:space="preserve">N/A </v>
      </c>
      <c r="I116" s="87" t="str">
        <f>IF('0) Signal List'!I116="","",'0) Signal List'!I116)</f>
        <v xml:space="preserve">Grid Code Modification MPID 212 Approved by CER 14/10/2012 </v>
      </c>
      <c r="J116" s="152"/>
    </row>
    <row r="117" spans="1:10" ht="14.25" customHeight="1" x14ac:dyDescent="0.25">
      <c r="A117" s="83" t="str">
        <f>IF('0) Signal List'!A117="","",'0) Signal List'!A117)</f>
        <v>E16</v>
      </c>
      <c r="B117" s="132" t="str">
        <f>IF('0) Signal List'!B117="","",'0) Signal List'!B117)</f>
        <v>Power Factor (PF)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90" t="str">
        <f>IF('0) Signal List'!H117="","",'0) Signal List'!H117)</f>
        <v xml:space="preserve">N/A </v>
      </c>
      <c r="I117" s="87" t="str">
        <f>IF('0) Signal List'!I117="","",'0) Signal List'!I117)</f>
        <v xml:space="preserve">Grid Code Modification MPID 212 Approved by CER 14/10/2012 </v>
      </c>
      <c r="J117" s="152"/>
    </row>
    <row r="118" spans="1:10" ht="14.25" customHeight="1" x14ac:dyDescent="0.25">
      <c r="A118" s="83" t="str">
        <f>IF('0) Signal List'!A119="","",'0) Signal List'!A119)</f>
        <v/>
      </c>
      <c r="B118" s="661" t="str">
        <f>IF('0) Signal List'!B119="","",'0) Signal List'!B119)</f>
        <v>Recommended Cable 15-pair Screened Cable : 15 x 2 x 0.6sqmm, Twisted-Pair ( TP).</v>
      </c>
      <c r="C118" s="760"/>
      <c r="D118" s="760"/>
      <c r="E118" s="760"/>
      <c r="F118" s="761"/>
      <c r="G118" s="90" t="str">
        <f>IF('0) Signal List'!G119="","",'0) Signal List'!G119)</f>
        <v/>
      </c>
      <c r="H118" s="90" t="str">
        <f>IF('0) Signal List'!H119="","",'0) Signal List'!H119)</f>
        <v/>
      </c>
      <c r="I118" s="87" t="str">
        <f>IF('0) Signal List'!I119="","",'0) Signal List'!I119)</f>
        <v/>
      </c>
      <c r="J118" s="152"/>
    </row>
    <row r="119" spans="1:10" ht="14.25" customHeight="1" x14ac:dyDescent="0.25">
      <c r="A119" s="83"/>
      <c r="B119" s="271"/>
      <c r="C119" s="274"/>
      <c r="D119" s="274"/>
      <c r="E119" s="274"/>
      <c r="F119" s="274"/>
      <c r="G119" s="275"/>
      <c r="H119" s="275"/>
      <c r="I119" s="297"/>
      <c r="J119" s="152"/>
    </row>
    <row r="120" spans="1:10" ht="14.4" thickBot="1" x14ac:dyDescent="0.3">
      <c r="A120" s="78" t="str">
        <f>IF('0) Signal List'!A121="","",'0) Signal List'!A121)</f>
        <v>ETIE Ref</v>
      </c>
      <c r="B120" s="79" t="str">
        <f>IF('0) Signal List'!B121="","",'0) Signal List'!B121)</f>
        <v>Analogue Output Signals (from EirGrid)</v>
      </c>
      <c r="C120" s="80" t="str">
        <f>IF('0) Signal List'!C121="","",'0) Signal List'!C121)</f>
        <v/>
      </c>
      <c r="D120" s="80" t="str">
        <f>IF('0) Signal List'!D121="","",'0) Signal List'!D121)</f>
        <v/>
      </c>
      <c r="E120" s="81" t="str">
        <f>IF('0) Signal List'!E121="","",'0) Signal List'!E121)</f>
        <v/>
      </c>
      <c r="F120" s="80" t="str">
        <f>IF('0) Signal List'!F121="","",'0) Signal List'!F121)</f>
        <v/>
      </c>
      <c r="G120" s="82" t="str">
        <f>IF('0) Signal List'!G121="","",'0) Signal List'!G121)</f>
        <v>Provided to</v>
      </c>
      <c r="H120" s="82" t="str">
        <f>IF('0) Signal List'!H121="","",'0) Signal List'!H121)</f>
        <v>TSO Pass-through to</v>
      </c>
      <c r="I120" s="105" t="str">
        <f>IF('0) Signal List'!I121="","",'0) Signal List'!I121)</f>
        <v>Distribution Code reference</v>
      </c>
      <c r="J120" s="151"/>
    </row>
    <row r="121" spans="1:10" ht="14.25" customHeight="1" thickTop="1" x14ac:dyDescent="0.25">
      <c r="A121" s="103" t="str">
        <f>IF('0) Signal List'!A122="","",'0) Signal List'!A122)</f>
        <v/>
      </c>
      <c r="B121" s="84" t="str">
        <f>IF('0) Signal List'!B122="","",'0) Signal List'!B122)</f>
        <v/>
      </c>
      <c r="C121" s="84" t="str">
        <f>IF('0) Signal List'!C122="","",'0) Signal List'!C122)</f>
        <v/>
      </c>
      <c r="D121" s="84" t="str">
        <f>IF('0) Signal List'!D122="","",'0) Signal List'!D122)</f>
        <v/>
      </c>
      <c r="E121" s="85" t="str">
        <f>IF('0) Signal List'!E122="","",'0) Signal List'!E122)</f>
        <v/>
      </c>
      <c r="F121" s="84" t="str">
        <f>IF('0) Signal List'!F122="","",'0) Signal List'!F122)</f>
        <v/>
      </c>
      <c r="G121" s="86" t="str">
        <f>IF('0) Signal List'!G122="","",'0) Signal List'!G122)</f>
        <v/>
      </c>
      <c r="H121" s="86" t="str">
        <f>IF('0) Signal List'!H122="","",'0) Signal List'!H122)</f>
        <v/>
      </c>
      <c r="I121" s="87" t="str">
        <f>IF('0) Signal List'!I122="","",'0) Signal List'!I122)</f>
        <v/>
      </c>
      <c r="J121" s="152"/>
    </row>
    <row r="122" spans="1:10" ht="14.25" customHeight="1" x14ac:dyDescent="0.3">
      <c r="A122" s="97" t="str">
        <f>IF('0) Signal List'!A123="","",'0) Signal List'!A123)</f>
        <v/>
      </c>
      <c r="B122" s="276" t="str">
        <f>IF('0) Signal List'!B123="","",'0) Signal List'!B123)</f>
        <v>Analogue Output Signals from EirGrid to WTG System</v>
      </c>
      <c r="C122" s="84" t="str">
        <f>IF('0) Signal List'!C123="","",'0) Signal List'!C123)</f>
        <v/>
      </c>
      <c r="D122" s="84" t="str">
        <f>IF('0) Signal List'!D123="","",'0) Signal List'!D123)</f>
        <v/>
      </c>
      <c r="E122" s="85" t="str">
        <f>IF('0) Signal List'!E123="","",'0) Signal List'!E123)</f>
        <v/>
      </c>
      <c r="F122" s="84" t="str">
        <f>IF('0) Signal List'!F123="","",'0) Signal List'!F123)</f>
        <v/>
      </c>
      <c r="G122" s="89" t="str">
        <f>IF('0) Signal List'!G123="","",'0) Signal List'!G123)</f>
        <v/>
      </c>
      <c r="H122" s="89" t="str">
        <f>IF('0) Signal List'!H123="","",'0) Signal List'!H123)</f>
        <v/>
      </c>
      <c r="I122" s="87" t="str">
        <f>IF('0) Signal List'!I123="","",'0) Signal List'!I123)</f>
        <v/>
      </c>
      <c r="J122" s="152"/>
    </row>
    <row r="123" spans="1:10" ht="14.25" customHeight="1" x14ac:dyDescent="0.25">
      <c r="A123" s="83" t="str">
        <f>IF('0) Signal List'!A124="","",'0) Signal List'!A124)</f>
        <v>G1</v>
      </c>
      <c r="B123" s="132" t="str">
        <f>IF('0) Signal List'!B124="","",'0) Signal List'!B124)</f>
        <v>Analogue Output Active Power Control Setpoint</v>
      </c>
      <c r="C123" s="100" t="str">
        <f>IF('0) Signal List'!C124="","",'0) Signal List'!C124)</f>
        <v>4 - 20</v>
      </c>
      <c r="D123" s="84" t="str">
        <f>IF('0) Signal List'!D124="","",'0) Signal List'!D124)</f>
        <v>mA</v>
      </c>
      <c r="E123" s="85" t="e">
        <f>IF('0) Signal List'!E124="","",'0) Signal List'!E124)</f>
        <v>#VALUE!</v>
      </c>
      <c r="F123" s="84" t="str">
        <f>IF('0) Signal List'!F124="","",'0) Signal List'!F124)</f>
        <v>MW</v>
      </c>
      <c r="G123" s="90" t="str">
        <f>IF('0) Signal List'!G124="","",'0) Signal List'!G124)</f>
        <v>WFPS</v>
      </c>
      <c r="H123" s="90" t="str">
        <f>IF('0) Signal List'!H124="","",'0) Signal List'!H124)</f>
        <v xml:space="preserve">N/A </v>
      </c>
      <c r="I123" s="96" t="str">
        <f>IF('0) Signal List'!I124="","",'0) Signal List'!I124)</f>
        <v>Grid Code Signals List #4 PPM 1.7.1.4 (125% of Registered Capacity)</v>
      </c>
      <c r="J123" s="152"/>
    </row>
    <row r="124" spans="1:10" ht="14.25" customHeight="1" x14ac:dyDescent="0.25">
      <c r="A124" s="83" t="str">
        <f>IF('0) Signal List'!A125="","",'0) Signal List'!A125)</f>
        <v>G2</v>
      </c>
      <c r="B124" s="132" t="str">
        <f>IF('0) Signal List'!B125="","",'0) Signal List'!B125)</f>
        <v>Analogue Voltage Control Setpoint</v>
      </c>
      <c r="C124" s="100" t="str">
        <f>IF('0) Signal List'!C125="","",'0) Signal List'!C125)</f>
        <v>4 - 20</v>
      </c>
      <c r="D124" s="84" t="str">
        <f>IF('0) Signal List'!D125="","",'0) Signal List'!D125)</f>
        <v>mA</v>
      </c>
      <c r="E124" s="85" t="str">
        <f>IF('0) Signal List'!E125="","",'0) Signal List'!E125)</f>
        <v>99 - 132</v>
      </c>
      <c r="F124" s="84" t="str">
        <f>IF('0) Signal List'!F125="","",'0) Signal List'!F125)</f>
        <v>kV</v>
      </c>
      <c r="G124" s="90" t="str">
        <f>IF('0) Signal List'!G125="","",'0) Signal List'!G125)</f>
        <v>WFPS</v>
      </c>
      <c r="H124" s="90" t="str">
        <f>IF('0) Signal List'!H125="","",'0) Signal List'!H125)</f>
        <v xml:space="preserve">N/A </v>
      </c>
      <c r="I124" s="96" t="str">
        <f>IF('0) Signal List'!I125="","",'0) Signal List'!I125)</f>
        <v xml:space="preserve">Grid Code Modification MPID 212 Approved by CER 14/10/2012 </v>
      </c>
      <c r="J124" s="152"/>
    </row>
    <row r="125" spans="1:10" ht="14.25" customHeight="1" x14ac:dyDescent="0.25">
      <c r="A125" s="83" t="str">
        <f>IF('0) Signal List'!A126="","",'0) Signal List'!A126)</f>
        <v>G3</v>
      </c>
      <c r="B125" s="132" t="str">
        <f>IF('0) Signal List'!B126="","",'0) Signal List'!B126)</f>
        <v>Analogue Mvar (Q) Control Setpoint</v>
      </c>
      <c r="C125" s="100" t="str">
        <f>IF('0) Signal List'!C126="","",'0) Signal List'!C126)</f>
        <v>4 - 20</v>
      </c>
      <c r="D125" s="84" t="str">
        <f>IF('0) Signal List'!D126="","",'0) Signal List'!D126)</f>
        <v>mA</v>
      </c>
      <c r="E125" s="85" t="e">
        <f>IF('0) Signal List'!E126="","",'0) Signal List'!E126)</f>
        <v>#VALUE!</v>
      </c>
      <c r="F125" s="84" t="str">
        <f>IF('0) Signal List'!F126="","",'0) Signal List'!F126)</f>
        <v>Mvar</v>
      </c>
      <c r="G125" s="90" t="str">
        <f>IF('0) Signal List'!G126="","",'0) Signal List'!G126)</f>
        <v>WFPS</v>
      </c>
      <c r="H125" s="90" t="str">
        <f>IF('0) Signal List'!H126="","",'0) Signal List'!H126)</f>
        <v xml:space="preserve">N/A </v>
      </c>
      <c r="I125" s="96" t="str">
        <f>IF('0) Signal List'!I126="","",'0) Signal List'!I126)</f>
        <v xml:space="preserve">Grid Code Modification MPID 212 Approved by CER 14/10/2012 </v>
      </c>
      <c r="J125" s="152"/>
    </row>
    <row r="126" spans="1:10" ht="14.25" customHeight="1" x14ac:dyDescent="0.25">
      <c r="A126" s="83" t="str">
        <f>IF('0) Signal List'!A127="","",'0) Signal List'!A127)</f>
        <v>G4</v>
      </c>
      <c r="B126" s="132" t="str">
        <f>IF('0) Signal List'!B127="","",'0) Signal List'!B127)</f>
        <v>Analogue Power Factor (PF) Control Setpoint</v>
      </c>
      <c r="C126" s="100" t="str">
        <f>IF('0) Signal List'!C127="","",'0) Signal List'!C127)</f>
        <v>4 - 20</v>
      </c>
      <c r="D126" s="84" t="str">
        <f>IF('0) Signal List'!D127="","",'0) Signal List'!D127)</f>
        <v>mA</v>
      </c>
      <c r="E126" s="85" t="str">
        <f>IF('0) Signal List'!E127="","",'0) Signal List'!E127)</f>
        <v xml:space="preserve"> +/- 90</v>
      </c>
      <c r="F126" s="84" t="str">
        <f>IF('0) Signal List'!F127="","",'0) Signal List'!F127)</f>
        <v>degrees</v>
      </c>
      <c r="G126" s="90" t="str">
        <f>IF('0) Signal List'!G127="","",'0) Signal List'!G127)</f>
        <v>WFPS</v>
      </c>
      <c r="H126" s="90" t="str">
        <f>IF('0) Signal List'!H127="","",'0) Signal List'!H127)</f>
        <v xml:space="preserve">N/A </v>
      </c>
      <c r="I126" s="96" t="str">
        <f>IF('0) Signal List'!I127="","",'0) Signal List'!I127)</f>
        <v xml:space="preserve">Grid Code Modification MPID 212 Approved by CER 14/10/2012 </v>
      </c>
      <c r="J126" s="152"/>
    </row>
    <row r="127" spans="1:10" ht="14.25" customHeight="1" x14ac:dyDescent="0.25">
      <c r="A127" s="83" t="str">
        <f>IF('0) Signal List'!A128="","",'0) Signal List'!A128)</f>
        <v>G5</v>
      </c>
      <c r="B127" s="132" t="str">
        <f>IF('0) Signal List'!B128="","",'0) Signal List'!B128)</f>
        <v>Frequency Droop Setting</v>
      </c>
      <c r="C127" s="100" t="str">
        <f>IF('0) Signal List'!C128="","",'0) Signal List'!C128)</f>
        <v>4 - 20</v>
      </c>
      <c r="D127" s="84" t="str">
        <f>IF('0) Signal List'!D128="","",'0) Signal List'!D128)</f>
        <v>mA</v>
      </c>
      <c r="E127" s="85" t="str">
        <f>IF('0) Signal List'!E128="","",'0) Signal List'!E128)</f>
        <v xml:space="preserve"> 0-12</v>
      </c>
      <c r="F127" s="84" t="str">
        <f>IF('0) Signal List'!F128="","",'0) Signal List'!F128)</f>
        <v>%</v>
      </c>
      <c r="G127" s="90" t="str">
        <f>IF('0) Signal List'!G128="","",'0) Signal List'!G128)</f>
        <v>WFPS</v>
      </c>
      <c r="H127" s="90" t="str">
        <f>IF('0) Signal List'!H128="","",'0) Signal List'!H128)</f>
        <v xml:space="preserve">N/A </v>
      </c>
      <c r="I127" s="96" t="str">
        <f>IF('0) Signal List'!I128="","",'0) Signal List'!I128)</f>
        <v>Grid Code Modification MPID 227 Approved by CER 26/02/2013</v>
      </c>
      <c r="J127" s="152"/>
    </row>
    <row r="128" spans="1:10" ht="14.25" customHeight="1" x14ac:dyDescent="0.25">
      <c r="A128" s="97" t="str">
        <f>IF('0) Signal List'!A129="","",'0) Signal List'!A129)</f>
        <v/>
      </c>
      <c r="B128" s="84" t="str">
        <f>IF('0) Signal List'!B129="","",'0) Signal List'!B129)</f>
        <v/>
      </c>
      <c r="C128" s="84" t="str">
        <f>IF('0) Signal List'!C129="","",'0) Signal List'!C129)</f>
        <v/>
      </c>
      <c r="D128" s="84" t="str">
        <f>IF('0) Signal List'!D129="","",'0) Signal List'!D129)</f>
        <v/>
      </c>
      <c r="E128" s="85" t="str">
        <f>IF('0) Signal List'!E129="","",'0) Signal List'!E129)</f>
        <v/>
      </c>
      <c r="F128" s="84" t="str">
        <f>IF('0) Signal List'!F129="","",'0) Signal List'!F129)</f>
        <v/>
      </c>
      <c r="G128" s="89" t="str">
        <f>IF('0) Signal List'!G129="","",'0) Signal List'!G129)</f>
        <v/>
      </c>
      <c r="H128" s="89" t="str">
        <f>IF('0) Signal List'!H129="","",'0) Signal List'!H129)</f>
        <v/>
      </c>
      <c r="I128" s="87" t="str">
        <f>IF('0) Signal List'!I129="","",'0) Signal List'!I129)</f>
        <v/>
      </c>
      <c r="J128" s="152"/>
    </row>
    <row r="129" spans="1:10" ht="14.25" customHeight="1" x14ac:dyDescent="0.25">
      <c r="A129" s="97" t="str">
        <f>IF('0) Signal List'!A130="","",'0) Signal List'!A130)</f>
        <v/>
      </c>
      <c r="B129" s="759" t="str">
        <f>IF('0) Signal List'!B130="","",'0) Signal List'!B130)</f>
        <v>Recommended cable 5-pair cable: 5 x 2 x 0.6sqmm TP, stranded, individually screened pairs. Screens to be terminated by WFPS.</v>
      </c>
      <c r="C129" s="757"/>
      <c r="D129" s="757"/>
      <c r="E129" s="757"/>
      <c r="F129" s="84" t="str">
        <f>IF('0) Signal List'!F130="","",'0) Signal List'!F130)</f>
        <v/>
      </c>
      <c r="G129" s="89" t="str">
        <f>IF('0) Signal List'!G130="","",'0) Signal List'!G130)</f>
        <v/>
      </c>
      <c r="H129" s="89" t="str">
        <f>IF('0) Signal List'!H130="","",'0) Signal List'!H130)</f>
        <v/>
      </c>
      <c r="I129" s="87" t="str">
        <f>IF('0) Signal List'!I130="","",'0) Signal List'!I130)</f>
        <v/>
      </c>
      <c r="J129" s="152"/>
    </row>
    <row r="130" spans="1:10" ht="14.25" customHeight="1" thickBot="1" x14ac:dyDescent="0.3">
      <c r="A130" s="158"/>
      <c r="B130" s="272"/>
      <c r="C130" s="273"/>
      <c r="D130" s="273"/>
      <c r="E130" s="273"/>
      <c r="F130" s="107"/>
      <c r="G130" s="110"/>
      <c r="H130" s="110"/>
      <c r="I130" s="111"/>
      <c r="J130" s="152"/>
    </row>
    <row r="131" spans="1:10" ht="14.4" thickBot="1" x14ac:dyDescent="0.3">
      <c r="A131" s="298" t="str">
        <f>IF('0) Signal List'!A131="","",'0) Signal List'!A131)</f>
        <v/>
      </c>
      <c r="B131" s="299" t="str">
        <f>IF('0) Signal List'!B131="","",'0) Signal List'!B131)</f>
        <v/>
      </c>
      <c r="C131" s="299" t="str">
        <f>IF('0) Signal List'!C131="","",'0) Signal List'!C131)</f>
        <v/>
      </c>
      <c r="D131" s="299" t="str">
        <f>IF('0) Signal List'!D131="","",'0) Signal List'!D131)</f>
        <v/>
      </c>
      <c r="E131" s="302" t="str">
        <f>IF('0) Signal List'!E131="","",'0) Signal List'!E131)</f>
        <v/>
      </c>
      <c r="F131" s="299" t="str">
        <f>IF('0) Signal List'!F131="","",'0) Signal List'!F131)</f>
        <v/>
      </c>
      <c r="G131" s="300" t="str">
        <f>IF('0) Signal List'!G131="","",'0) Signal List'!G131)</f>
        <v/>
      </c>
      <c r="H131" s="300" t="str">
        <f>IF('0) Signal List'!H131="","",'0) Signal List'!H131)</f>
        <v/>
      </c>
      <c r="I131" s="301" t="str">
        <f>IF('0) Signal List'!I131="","",'0) Signal List'!I131)</f>
        <v/>
      </c>
      <c r="J131" s="153"/>
    </row>
    <row r="132" spans="1:10" x14ac:dyDescent="0.25">
      <c r="A132"/>
      <c r="B132" s="23"/>
      <c r="D132" s="23"/>
    </row>
    <row r="133" spans="1:10" ht="13.8" thickBot="1" x14ac:dyDescent="0.3">
      <c r="A133"/>
      <c r="B133" s="23"/>
      <c r="D133" s="23"/>
    </row>
    <row r="134" spans="1:10" ht="12.75" customHeight="1" x14ac:dyDescent="0.25">
      <c r="A134" s="755" t="s">
        <v>92</v>
      </c>
      <c r="B134" s="718"/>
      <c r="C134" s="718"/>
      <c r="D134" s="719"/>
      <c r="E134" s="742" t="s">
        <v>170</v>
      </c>
      <c r="F134" s="743"/>
      <c r="G134" s="744"/>
      <c r="I134" s="726" t="s">
        <v>521</v>
      </c>
      <c r="J134" s="727"/>
    </row>
    <row r="135" spans="1:10" ht="12.75" customHeight="1" x14ac:dyDescent="0.25">
      <c r="A135" s="720"/>
      <c r="B135" s="721"/>
      <c r="C135" s="721"/>
      <c r="D135" s="722"/>
      <c r="E135" s="745"/>
      <c r="F135" s="746"/>
      <c r="G135" s="747"/>
      <c r="H135" s="15" t="str">
        <f>IF('0) Signal List'!H136="","",'0) Signal List'!H136)</f>
        <v/>
      </c>
      <c r="I135" s="728"/>
      <c r="J135" s="729"/>
    </row>
    <row r="136" spans="1:10" ht="14.25" customHeight="1" thickBot="1" x14ac:dyDescent="0.3">
      <c r="A136" s="723"/>
      <c r="B136" s="724"/>
      <c r="C136" s="724"/>
      <c r="D136" s="725"/>
      <c r="E136" s="748"/>
      <c r="F136" s="749"/>
      <c r="G136" s="750"/>
      <c r="H136" s="15" t="str">
        <f>IF('0) Signal List'!H137="","",'0) Signal List'!H137)</f>
        <v/>
      </c>
      <c r="I136" s="730"/>
      <c r="J136" s="731"/>
    </row>
    <row r="137" spans="1:10" ht="12.75" customHeight="1" x14ac:dyDescent="0.25">
      <c r="A137" s="717" t="s">
        <v>93</v>
      </c>
      <c r="B137" s="718"/>
      <c r="C137" s="718"/>
      <c r="D137" s="719"/>
      <c r="E137" s="742" t="s">
        <v>170</v>
      </c>
      <c r="F137" s="743"/>
      <c r="G137" s="744"/>
      <c r="H137" s="15" t="str">
        <f>IF('0) Signal List'!H138="","",'0) Signal List'!H138)</f>
        <v/>
      </c>
      <c r="I137" s="732" t="s">
        <v>522</v>
      </c>
      <c r="J137" s="733"/>
    </row>
    <row r="138" spans="1:10" ht="12.75" customHeight="1" x14ac:dyDescent="0.25">
      <c r="A138" s="720"/>
      <c r="B138" s="721"/>
      <c r="C138" s="721"/>
      <c r="D138" s="722"/>
      <c r="E138" s="745"/>
      <c r="F138" s="746"/>
      <c r="G138" s="747"/>
      <c r="H138" s="15" t="str">
        <f>IF('0) Signal List'!H139="","",'0) Signal List'!H139)</f>
        <v/>
      </c>
      <c r="I138" s="734"/>
      <c r="J138" s="735"/>
    </row>
    <row r="139" spans="1:10" ht="32.25" customHeight="1" thickBot="1" x14ac:dyDescent="0.3">
      <c r="A139" s="723"/>
      <c r="B139" s="724"/>
      <c r="C139" s="724"/>
      <c r="D139" s="725"/>
      <c r="E139" s="748"/>
      <c r="F139" s="749"/>
      <c r="G139" s="750"/>
      <c r="H139" s="15" t="str">
        <f>IF('0) Signal List'!H140="","",'0) Signal List'!H140)</f>
        <v/>
      </c>
      <c r="I139" s="734"/>
      <c r="J139" s="735"/>
    </row>
    <row r="140" spans="1:10" ht="13.5" customHeight="1" x14ac:dyDescent="0.25">
      <c r="A140" s="717" t="s">
        <v>479</v>
      </c>
      <c r="B140" s="718"/>
      <c r="C140" s="718"/>
      <c r="D140" s="719"/>
      <c r="E140" s="742" t="s">
        <v>170</v>
      </c>
      <c r="F140" s="743"/>
      <c r="G140" s="744"/>
      <c r="H140" s="15" t="str">
        <f>IF('0) Signal List'!H141="","",'0) Signal List'!H141)</f>
        <v/>
      </c>
      <c r="I140" s="734"/>
      <c r="J140" s="735"/>
    </row>
    <row r="141" spans="1:10" ht="12.75" customHeight="1" x14ac:dyDescent="0.25">
      <c r="A141" s="720"/>
      <c r="B141" s="721"/>
      <c r="C141" s="721"/>
      <c r="D141" s="722"/>
      <c r="E141" s="745"/>
      <c r="F141" s="746"/>
      <c r="G141" s="747"/>
      <c r="H141" s="15" t="str">
        <f>IF('0) Signal List'!H142="","",'0) Signal List'!H142)</f>
        <v/>
      </c>
      <c r="I141" s="734"/>
      <c r="J141" s="735"/>
    </row>
    <row r="142" spans="1:10" ht="31.5" customHeight="1" thickBot="1" x14ac:dyDescent="0.3">
      <c r="A142" s="723"/>
      <c r="B142" s="724"/>
      <c r="C142" s="724"/>
      <c r="D142" s="725"/>
      <c r="E142" s="748"/>
      <c r="F142" s="749"/>
      <c r="G142" s="750"/>
      <c r="H142" s="15" t="str">
        <f>IF('0) Signal List'!H143="","",'0) Signal List'!H143)</f>
        <v/>
      </c>
      <c r="I142" s="736"/>
      <c r="J142" s="737"/>
    </row>
    <row r="143" spans="1:10" x14ac:dyDescent="0.25">
      <c r="A143" s="717" t="s">
        <v>94</v>
      </c>
      <c r="B143" s="718"/>
      <c r="C143" s="718"/>
      <c r="D143" s="719"/>
      <c r="E143" s="742" t="s">
        <v>170</v>
      </c>
      <c r="F143" s="743"/>
      <c r="G143" s="744"/>
      <c r="H143" s="15" t="str">
        <f>IF('0) Signal List'!H144="","",'0) Signal List'!H144)</f>
        <v/>
      </c>
      <c r="I143" s="24" t="str">
        <f>IF('0) Signal List'!I144="","",'0) Signal List'!I144)</f>
        <v/>
      </c>
    </row>
    <row r="144" spans="1:10" ht="12.75" customHeight="1" x14ac:dyDescent="0.25">
      <c r="A144" s="720"/>
      <c r="B144" s="721"/>
      <c r="C144" s="721"/>
      <c r="D144" s="722"/>
      <c r="E144" s="745"/>
      <c r="F144" s="746"/>
      <c r="G144" s="747"/>
      <c r="H144" s="15" t="str">
        <f>IF('0) Signal List'!H145="","",'0) Signal List'!H145)</f>
        <v/>
      </c>
      <c r="I144" s="24" t="str">
        <f>IF('0) Signal List'!I145="","",'0) Signal List'!I145)</f>
        <v/>
      </c>
    </row>
    <row r="145" spans="1:10" ht="15" customHeight="1" thickBot="1" x14ac:dyDescent="0.3">
      <c r="A145" s="723"/>
      <c r="B145" s="724"/>
      <c r="C145" s="724"/>
      <c r="D145" s="725"/>
      <c r="E145" s="748"/>
      <c r="F145" s="749"/>
      <c r="G145" s="750"/>
      <c r="H145" s="15" t="str">
        <f>IF('0) Signal List'!H146="","",'0) Signal List'!H146)</f>
        <v/>
      </c>
      <c r="I145" s="24" t="str">
        <f>IF('0) Signal List'!I146="","",'0) Signal List'!I146)</f>
        <v/>
      </c>
    </row>
    <row r="146" spans="1:10" x14ac:dyDescent="0.25">
      <c r="A146" s="717" t="s">
        <v>95</v>
      </c>
      <c r="B146" s="718"/>
      <c r="C146" s="718"/>
      <c r="D146" s="719"/>
      <c r="E146" s="742" t="s">
        <v>170</v>
      </c>
      <c r="F146" s="743"/>
      <c r="G146" s="744"/>
      <c r="H146" s="15" t="str">
        <f>IF('0) Signal List'!H147="","",'0) Signal List'!H147)</f>
        <v/>
      </c>
      <c r="I146" s="24" t="str">
        <f>IF('0) Signal List'!I147="","",'0) Signal List'!I147)</f>
        <v/>
      </c>
    </row>
    <row r="147" spans="1:10" ht="12.75" customHeight="1" x14ac:dyDescent="0.25">
      <c r="A147" s="720"/>
      <c r="B147" s="721"/>
      <c r="C147" s="721"/>
      <c r="D147" s="722"/>
      <c r="E147" s="745"/>
      <c r="F147" s="746"/>
      <c r="G147" s="747"/>
      <c r="H147" s="15" t="str">
        <f>IF('0) Signal List'!H148="","",'0) Signal List'!H148)</f>
        <v/>
      </c>
      <c r="I147" s="24" t="str">
        <f>IF('0) Signal List'!I148="","",'0) Signal List'!I148)</f>
        <v/>
      </c>
    </row>
    <row r="148" spans="1:10" ht="11.25" customHeight="1" thickBot="1" x14ac:dyDescent="0.3">
      <c r="A148" s="723"/>
      <c r="B148" s="724"/>
      <c r="C148" s="724"/>
      <c r="D148" s="725"/>
      <c r="E148" s="748"/>
      <c r="F148" s="749"/>
      <c r="G148" s="750"/>
      <c r="H148" s="15" t="str">
        <f>IF('0) Signal List'!H149="","",'0) Signal List'!H149)</f>
        <v/>
      </c>
      <c r="I148" s="24" t="str">
        <f>IF('0) Signal List'!I149="","",'0) Signal List'!I149)</f>
        <v/>
      </c>
    </row>
    <row r="149" spans="1:10" x14ac:dyDescent="0.25">
      <c r="A149" s="717" t="s">
        <v>96</v>
      </c>
      <c r="B149" s="718"/>
      <c r="C149" s="718"/>
      <c r="D149" s="719"/>
      <c r="E149" s="742" t="s">
        <v>170</v>
      </c>
      <c r="F149" s="743"/>
      <c r="G149" s="744"/>
      <c r="H149" s="15" t="str">
        <f>IF('0) Signal List'!H150="","",'0) Signal List'!H150)</f>
        <v/>
      </c>
      <c r="I149" s="24" t="str">
        <f>IF('0) Signal List'!I150="","",'0) Signal List'!I150)</f>
        <v/>
      </c>
    </row>
    <row r="150" spans="1:10" ht="12.75" customHeight="1" x14ac:dyDescent="0.25">
      <c r="A150" s="720"/>
      <c r="B150" s="721"/>
      <c r="C150" s="721"/>
      <c r="D150" s="722"/>
      <c r="E150" s="745"/>
      <c r="F150" s="746"/>
      <c r="G150" s="747"/>
      <c r="H150" s="15" t="str">
        <f>IF('0) Signal List'!H151="","",'0) Signal List'!H151)</f>
        <v/>
      </c>
      <c r="I150" s="24" t="str">
        <f>IF('0) Signal List'!I151="","",'0) Signal List'!I151)</f>
        <v/>
      </c>
    </row>
    <row r="151" spans="1:10" ht="16.5" customHeight="1" thickBot="1" x14ac:dyDescent="0.3">
      <c r="A151" s="723"/>
      <c r="B151" s="724"/>
      <c r="C151" s="724"/>
      <c r="D151" s="725"/>
      <c r="E151" s="748"/>
      <c r="F151" s="749"/>
      <c r="G151" s="750"/>
      <c r="H151" s="15" t="str">
        <f>IF('0) Signal List'!H152="","",'0) Signal List'!H152)</f>
        <v/>
      </c>
      <c r="I151" s="24" t="str">
        <f>IF('0) Signal List'!I152="","",'0) Signal List'!I152)</f>
        <v/>
      </c>
    </row>
    <row r="152" spans="1:10" ht="13.8" thickBot="1" x14ac:dyDescent="0.3">
      <c r="A152"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c r="I152" s="24" t="str">
        <f>IF('0) Signal List'!I153="","",'0) Signal List'!I153)</f>
        <v/>
      </c>
    </row>
    <row r="153" spans="1:10" ht="52.5" customHeight="1" thickBot="1" x14ac:dyDescent="0.45">
      <c r="A153" s="714" t="s">
        <v>274</v>
      </c>
      <c r="B153" s="715"/>
      <c r="C153" s="715"/>
      <c r="D153" s="716"/>
      <c r="E153" s="28" t="str">
        <f>IF('0) Signal List'!E154="","",'0) Signal List'!E154)</f>
        <v/>
      </c>
      <c r="F153" s="35" t="str">
        <f>IF('0) Signal List'!F154="","",'0) Signal List'!F154)</f>
        <v/>
      </c>
      <c r="G153" s="15" t="str">
        <f>IF('0) Signal List'!G154="","",'0) Signal List'!G154)</f>
        <v/>
      </c>
      <c r="H153" s="195" t="s">
        <v>480</v>
      </c>
      <c r="I153" s="751">
        <f>'1a) Inst.Info &amp; Contact Details'!E24</f>
        <v>0</v>
      </c>
      <c r="J153" s="752"/>
    </row>
    <row r="154" spans="1:10" ht="38.25" customHeight="1" x14ac:dyDescent="0.4">
      <c r="A15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62" t="s">
        <v>481</v>
      </c>
      <c r="I154" s="738"/>
      <c r="J154" s="739"/>
    </row>
    <row r="155" spans="1:10" ht="41.25" customHeight="1" thickBot="1" x14ac:dyDescent="0.45">
      <c r="A155"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63" t="s">
        <v>138</v>
      </c>
      <c r="I155" s="740"/>
      <c r="J155" s="741"/>
    </row>
    <row r="156" spans="1:10" x14ac:dyDescent="0.25">
      <c r="A156"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c r="I156" s="24" t="str">
        <f>IF('0) Signal List'!I157="","",'0) Signal List'!I157)</f>
        <v/>
      </c>
    </row>
    <row r="157" spans="1:10"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c r="I157" s="24" t="str">
        <f>IF('0) Signal List'!I158="","",'0) Signal List'!I158)</f>
        <v/>
      </c>
    </row>
    <row r="158" spans="1:10"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c r="I158" s="24" t="str">
        <f>IF('0) Signal List'!I159="","",'0) Signal List'!I159)</f>
        <v/>
      </c>
    </row>
    <row r="159" spans="1:10"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c r="I159" s="24" t="str">
        <f>IF('0) Signal List'!I160="","",'0) Signal List'!I160)</f>
        <v/>
      </c>
    </row>
    <row r="160" spans="1:10"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c r="I160" s="24" t="str">
        <f>IF('0) Signal List'!I161="","",'0) Signal List'!I161)</f>
        <v/>
      </c>
    </row>
    <row r="161" spans="1:9"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c r="I161" s="24" t="str">
        <f>IF('0) Signal List'!I162="","",'0) Signal List'!I162)</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34:D136"/>
    <mergeCell ref="A137:D139"/>
    <mergeCell ref="A140:D142"/>
    <mergeCell ref="A143:D145"/>
    <mergeCell ref="C7:F7"/>
    <mergeCell ref="B48:E48"/>
    <mergeCell ref="B87:E87"/>
    <mergeCell ref="B129:E129"/>
    <mergeCell ref="C91:F91"/>
    <mergeCell ref="B118:F118"/>
    <mergeCell ref="B66:C66"/>
    <mergeCell ref="I154:J154"/>
    <mergeCell ref="I155:J155"/>
    <mergeCell ref="E134:G136"/>
    <mergeCell ref="E137:G139"/>
    <mergeCell ref="E140:G142"/>
    <mergeCell ref="E143:G145"/>
    <mergeCell ref="E146:G148"/>
    <mergeCell ref="E149:G151"/>
    <mergeCell ref="I153:J153"/>
    <mergeCell ref="A153:D153"/>
    <mergeCell ref="A146:D148"/>
    <mergeCell ref="A149:D151"/>
    <mergeCell ref="I134:J136"/>
    <mergeCell ref="I137:J142"/>
  </mergeCells>
  <printOptions horizontalCentered="1" verticalCentered="1"/>
  <pageMargins left="0.23622047244094491" right="0.23622047244094491" top="0.74803149606299213" bottom="0.74803149606299213" header="0.31496062992125984" footer="0.31496062992125984"/>
  <pageSetup paperSize="8" scale="48"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61"/>
  <sheetViews>
    <sheetView view="pageBreakPreview" topLeftCell="A121" zoomScaleNormal="85" zoomScaleSheetLayoutView="100" workbookViewId="0">
      <selection activeCell="B95" sqref="B95"/>
    </sheetView>
  </sheetViews>
  <sheetFormatPr defaultColWidth="9.109375" defaultRowHeight="13.2" x14ac:dyDescent="0.25"/>
  <cols>
    <col min="1" max="1" width="16.33203125" style="4" customWidth="1"/>
    <col min="2" max="2" width="56.5546875" style="35" customWidth="1"/>
    <col min="3" max="3" width="16" style="35" bestFit="1" customWidth="1"/>
    <col min="4" max="4" width="10" style="35" bestFit="1" customWidth="1"/>
    <col min="5" max="5" width="12" style="28" bestFit="1" customWidth="1"/>
    <col min="6" max="6" width="18" style="35" customWidth="1"/>
    <col min="7" max="7" width="13.5546875" style="15" customWidth="1"/>
    <col min="8" max="8" width="29.109375" style="15" customWidth="1"/>
    <col min="9" max="9" width="43" style="23" customWidth="1"/>
    <col min="10" max="16384" width="9.109375" style="23"/>
  </cols>
  <sheetData>
    <row r="1" spans="1:9" s="11" customFormat="1" ht="53.25" customHeight="1" x14ac:dyDescent="0.4">
      <c r="A1" s="753" t="str">
        <f>IF('0) Signal List'!A1="","",'0) Signal List'!A1)</f>
        <v>WINDFARM NAME (TLC)</v>
      </c>
      <c r="B1" s="754" t="str">
        <f>IF('0) Signal List'!B1="","",'0) Signal List'!B1)</f>
        <v/>
      </c>
      <c r="C1" s="10" t="str">
        <f>IF('0) Signal List'!C1="","",'0) Signal List'!C1)</f>
        <v>Topology</v>
      </c>
      <c r="D1" s="10">
        <f>IF('0) Signal List'!D1="","",'0) Signal List'!D1)</f>
        <v>1</v>
      </c>
      <c r="E1" s="9" t="str">
        <f>'0) Signal List'!E1</f>
        <v>XX</v>
      </c>
      <c r="F1" s="10" t="str">
        <f>IF('0) Signal List'!F1="","",'0) Signal List'!F1)</f>
        <v>MW</v>
      </c>
      <c r="G1" s="9" t="str">
        <f>'0) Signal List'!G1</f>
        <v>v1.0</v>
      </c>
      <c r="H1" s="9"/>
      <c r="I1" s="145" t="s">
        <v>159</v>
      </c>
    </row>
    <row r="2" spans="1:9" ht="24.6" x14ac:dyDescent="0.4">
      <c r="A2" s="768" t="str">
        <f>IF('0) Signal List'!A2="","",'0) Signal List'!A2)</f>
        <v>EirGrid Signals, Command &amp; Control Specification</v>
      </c>
      <c r="B2" s="769" t="str">
        <f>IF('0) Signal List'!B2="","",'0) Signal List'!B2)</f>
        <v/>
      </c>
      <c r="C2" s="769" t="str">
        <f>IF('0) Signal List'!C2="","",'0) Signal List'!C2)</f>
        <v/>
      </c>
      <c r="D2" s="769" t="str">
        <f>IF('0) Signal List'!D2="","",'0) Signal List'!D2)</f>
        <v/>
      </c>
      <c r="E2" s="769" t="str">
        <f>IF('0) Signal List'!E2="","",'0) Signal List'!E2)</f>
        <v/>
      </c>
      <c r="F2" s="769" t="str">
        <f>IF('0) Signal List'!F2="","",'0) Signal List'!F2)</f>
        <v/>
      </c>
      <c r="G2" s="760"/>
      <c r="H2" s="760"/>
      <c r="I2" s="146" t="s">
        <v>252</v>
      </c>
    </row>
    <row r="3" spans="1:9" ht="33" x14ac:dyDescent="0.6">
      <c r="A3" s="226" t="s">
        <v>498</v>
      </c>
      <c r="B3" s="60"/>
      <c r="C3" s="60"/>
      <c r="D3" s="60"/>
      <c r="E3" s="60"/>
      <c r="F3" s="60"/>
      <c r="G3" s="61"/>
      <c r="H3" s="61"/>
      <c r="I3" s="148"/>
    </row>
    <row r="4" spans="1:9" ht="14.25" customHeight="1"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49"/>
    </row>
    <row r="5" spans="1:9" ht="14.4"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128" t="str">
        <f>IF('0) Signal List'!H5="","",'0) Signal List'!H5)</f>
        <v>TSO Pass-through to</v>
      </c>
      <c r="I5" s="147"/>
    </row>
    <row r="6" spans="1:9" ht="14.25" customHeight="1" thickTop="1" x14ac:dyDescent="0.25">
      <c r="A6" s="83" t="str">
        <f>IF('0) Signal List'!A6="","",'0) Signal List'!A6)</f>
        <v/>
      </c>
      <c r="B6" s="84" t="str">
        <f>IF('0) Signal List'!B6="","",'0) Signal List'!B6)</f>
        <v/>
      </c>
      <c r="C6" s="84" t="str">
        <f>IF('0) Signal List'!C6="","",'0) Signal List'!C6)</f>
        <v/>
      </c>
      <c r="D6" s="84" t="str">
        <f>IF('0) Signal List'!D6="","",'0) Signal List'!D6)</f>
        <v/>
      </c>
      <c r="E6" s="85" t="str">
        <f>IF('0) Signal List'!E6="","",'0) Signal List'!E6)</f>
        <v/>
      </c>
      <c r="F6" s="84" t="str">
        <f>IF('0) Signal List'!F6="","",'0) Signal List'!F6)</f>
        <v/>
      </c>
      <c r="G6" s="86" t="str">
        <f>IF('0) Signal List'!G6="","",'0) Signal List'!G6)</f>
        <v/>
      </c>
      <c r="H6" s="130" t="str">
        <f>IF('0) Signal List'!H6="","",'0) Signal List'!H6)</f>
        <v/>
      </c>
      <c r="I6" s="152"/>
    </row>
    <row r="7" spans="1:9" ht="14.25" customHeight="1" x14ac:dyDescent="0.25">
      <c r="A7" s="83" t="str">
        <f>IF('0) Signal List'!A7="","",'0) Signal List'!A7)</f>
        <v/>
      </c>
      <c r="B7" s="88" t="str">
        <f>IF('0) Signal List'!B7="","",'0) Signal List'!B7)</f>
        <v>Double Point Status Indications</v>
      </c>
      <c r="C7" s="756" t="str">
        <f>IF('0) Signal List'!C7="","",'0) Signal List'!C7)</f>
        <v>(each individual input identified separately for clarity)</v>
      </c>
      <c r="D7" s="757"/>
      <c r="E7" s="757"/>
      <c r="F7" s="758"/>
      <c r="G7" s="89" t="str">
        <f>IF('0) Signal List'!G7="","",'0) Signal List'!G7)</f>
        <v/>
      </c>
      <c r="H7" s="134" t="str">
        <f>IF('0) Signal List'!H7="","",'0) Signal List'!H7)</f>
        <v/>
      </c>
      <c r="I7" s="152"/>
    </row>
    <row r="8" spans="1:9" ht="14.25" customHeight="1" x14ac:dyDescent="0.3">
      <c r="A8" s="83" t="str">
        <f>IF('0) Signal List'!A8="","",'0) Signal List'!A8)</f>
        <v/>
      </c>
      <c r="B8" s="276"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135" t="str">
        <f>IF('0) Signal List'!H8="","",'0) Signal List'!H8)</f>
        <v/>
      </c>
      <c r="I8" s="152"/>
    </row>
    <row r="9" spans="1:9" ht="14.25" customHeight="1" x14ac:dyDescent="0.25">
      <c r="A9" s="83" t="str">
        <f>IF('0) Signal List'!A9="","",'0) Signal List'!A9)</f>
        <v>A1</v>
      </c>
      <c r="B9" s="84" t="str">
        <f>IF('0) Signal List'!B9="","",'0) Signal List'!B9)</f>
        <v>WINDFARM T121 WFPS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WFPS</v>
      </c>
      <c r="H9" s="135" t="str">
        <f>IF('0) Signal List'!H9="","",'0) Signal List'!H9)</f>
        <v xml:space="preserve">N/A </v>
      </c>
      <c r="I9" s="152"/>
    </row>
    <row r="10" spans="1:9" ht="14.25" customHeight="1" x14ac:dyDescent="0.25">
      <c r="A10" s="83" t="str">
        <f>IF('0) Signal List'!A10="","",'0) Signal List'!A10)</f>
        <v>A2</v>
      </c>
      <c r="B10" s="84" t="str">
        <f>IF('0) Signal List'!B10="","",'0) Signal List'!B10)</f>
        <v>WINDFARM T121 WFPS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WFPS</v>
      </c>
      <c r="H10" s="135" t="str">
        <f>IF('0) Signal List'!H10="","",'0) Signal List'!H10)</f>
        <v xml:space="preserve">N/A </v>
      </c>
      <c r="I10" s="152"/>
    </row>
    <row r="11" spans="1:9" ht="14.25" customHeight="1" x14ac:dyDescent="0.25">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WFPS</v>
      </c>
      <c r="H11" s="135" t="str">
        <f>IF('0) Signal List'!H11="","",'0) Signal List'!H11)</f>
        <v xml:space="preserve">N/A </v>
      </c>
      <c r="I11" s="152"/>
    </row>
    <row r="12" spans="1:9" ht="14.25" customHeight="1" x14ac:dyDescent="0.25">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WFPS</v>
      </c>
      <c r="H12" s="135" t="str">
        <f>IF('0) Signal List'!H12="","",'0) Signal List'!H12)</f>
        <v xml:space="preserve">N/A </v>
      </c>
      <c r="I12" s="152"/>
    </row>
    <row r="13" spans="1:9" ht="14.25" customHeight="1" x14ac:dyDescent="0.25">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WFPS</v>
      </c>
      <c r="H13" s="135" t="str">
        <f>IF('0) Signal List'!H13="","",'0) Signal List'!H13)</f>
        <v xml:space="preserve">N/A </v>
      </c>
      <c r="I13" s="152"/>
    </row>
    <row r="14" spans="1:9" ht="14.25" customHeight="1" x14ac:dyDescent="0.25">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WFPS</v>
      </c>
      <c r="H14" s="135" t="str">
        <f>IF('0) Signal List'!H14="","",'0) Signal List'!H14)</f>
        <v xml:space="preserve">N/A </v>
      </c>
      <c r="I14" s="152"/>
    </row>
    <row r="15" spans="1:9" ht="14.25" customHeight="1" x14ac:dyDescent="0.25">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WFPS</v>
      </c>
      <c r="H15" s="135" t="str">
        <f>IF('0) Signal List'!H15="","",'0) Signal List'!H15)</f>
        <v xml:space="preserve">N/A </v>
      </c>
      <c r="I15" s="152"/>
    </row>
    <row r="16" spans="1:9" ht="14.25" customHeight="1" x14ac:dyDescent="0.25">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WFPS</v>
      </c>
      <c r="H16" s="135" t="str">
        <f>IF('0) Signal List'!H16="","",'0) Signal List'!H16)</f>
        <v xml:space="preserve">N/A </v>
      </c>
      <c r="I16" s="152"/>
    </row>
    <row r="17" spans="1:9" ht="14.25" customHeight="1" x14ac:dyDescent="0.25">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WFPS</v>
      </c>
      <c r="H17" s="135" t="str">
        <f>IF('0) Signal List'!H17="","",'0) Signal List'!H17)</f>
        <v xml:space="preserve">N/A </v>
      </c>
      <c r="I17" s="152"/>
    </row>
    <row r="18" spans="1:9" ht="14.25" customHeight="1" x14ac:dyDescent="0.25">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WFPS</v>
      </c>
      <c r="H18" s="135" t="str">
        <f>IF('0) Signal List'!H18="","",'0) Signal List'!H18)</f>
        <v xml:space="preserve">N/A </v>
      </c>
      <c r="I18" s="152"/>
    </row>
    <row r="19" spans="1:9" ht="14.25" customHeight="1" x14ac:dyDescent="0.25">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WFPS</v>
      </c>
      <c r="H19" s="135" t="str">
        <f>IF('0) Signal List'!H19="","",'0) Signal List'!H19)</f>
        <v xml:space="preserve">N/A </v>
      </c>
      <c r="I19" s="152"/>
    </row>
    <row r="20" spans="1:9" ht="14.25" customHeight="1" x14ac:dyDescent="0.25">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WFPS</v>
      </c>
      <c r="H20" s="135" t="str">
        <f>IF('0) Signal List'!H20="","",'0) Signal List'!H20)</f>
        <v xml:space="preserve">N/A </v>
      </c>
      <c r="I20" s="152"/>
    </row>
    <row r="21" spans="1:9" ht="14.25" customHeight="1" x14ac:dyDescent="0.25">
      <c r="A21" s="83" t="str">
        <f>IF('0) Signal List'!A21="","",'0) Signal List'!A21)</f>
        <v>A13</v>
      </c>
      <c r="B21" s="84" t="str">
        <f>IF('0) Signal List'!B21="","",'0) Signal List'!B21)</f>
        <v>TSO Dispatch Control Enable Switch</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WFPS</v>
      </c>
      <c r="H21" s="135" t="str">
        <f>IF('0) Signal List'!H21="","",'0) Signal List'!H21)</f>
        <v>N/A</v>
      </c>
      <c r="I21" s="152"/>
    </row>
    <row r="22" spans="1:9" ht="14.25" customHeight="1" x14ac:dyDescent="0.25">
      <c r="A22" s="83" t="str">
        <f>IF('0) Signal List'!A22="","",'0) Signal List'!A22)</f>
        <v>A14</v>
      </c>
      <c r="B22" s="84" t="str">
        <f>IF('0) Signal List'!B22="","",'0) Signal List'!B22)</f>
        <v>TSO Dispatch Control Enable Switch</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WFPS</v>
      </c>
      <c r="H22" s="135" t="str">
        <f>IF('0) Signal List'!H22="","",'0) Signal List'!H22)</f>
        <v>N/A</v>
      </c>
      <c r="I22" s="152"/>
    </row>
    <row r="23" spans="1:9" ht="14.25" customHeight="1" x14ac:dyDescent="0.25">
      <c r="A23" s="83" t="str">
        <f>IF('0) Signal List'!A23="","",'0) Signal List'!A23)</f>
        <v>A15</v>
      </c>
      <c r="B23" s="132" t="str">
        <f>IF('0) Signal List'!B23="","",'0) Signal List'!B23)</f>
        <v>Dispatch Fail Market Command Lamp - WFPS Panel</v>
      </c>
      <c r="C23" s="91" t="str">
        <f>IF('0) Signal List'!C23="","",'0) Signal List'!C23)</f>
        <v/>
      </c>
      <c r="D23" s="92" t="str">
        <f>IF('0) Signal List'!D23="","",'0) Signal List'!D23)</f>
        <v>off</v>
      </c>
      <c r="E23" s="93" t="str">
        <f>IF('0) Signal List'!E23="","",'0) Signal List'!E23)</f>
        <v/>
      </c>
      <c r="F23" s="84" t="str">
        <f>IF('0) Signal List'!F23="","",'0) Signal List'!F23)</f>
        <v/>
      </c>
      <c r="G23" s="90" t="str">
        <f>IF('0) Signal List'!G23="","",'0) Signal List'!G23)</f>
        <v>WFPS</v>
      </c>
      <c r="H23" s="135" t="str">
        <f>IF('0) Signal List'!H23="","",'0) Signal List'!H23)</f>
        <v>ESBN</v>
      </c>
      <c r="I23" s="152"/>
    </row>
    <row r="24" spans="1:9" ht="14.25" customHeight="1" x14ac:dyDescent="0.25">
      <c r="A24" s="83" t="str">
        <f>IF('0) Signal List'!A24="","",'0) Signal List'!A24)</f>
        <v>A16</v>
      </c>
      <c r="B24" s="132" t="str">
        <f>IF('0) Signal List'!B24="","",'0) Signal List'!B24)</f>
        <v>Dispatch Fail Market Command Lamp - WFPS Panel</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WFPS</v>
      </c>
      <c r="H24" s="135" t="str">
        <f>IF('0) Signal List'!H24="","",'0) Signal List'!H24)</f>
        <v>ESBN</v>
      </c>
      <c r="I24" s="152"/>
    </row>
    <row r="25" spans="1:9" ht="14.25" customHeight="1" x14ac:dyDescent="0.25">
      <c r="A25" s="83" t="str">
        <f>IF('0) Signal List'!A25="","",'0) Signal List'!A25)</f>
        <v>A17</v>
      </c>
      <c r="B25" s="132" t="str">
        <f>IF('0) Signal List'!B25="","",'0) Signal List'!B25)</f>
        <v>Blue Alert Lamp - WFPS Panel</v>
      </c>
      <c r="C25" s="91" t="str">
        <f>IF('0) Signal List'!C25="","",'0) Signal List'!C25)</f>
        <v/>
      </c>
      <c r="D25" s="523" t="str">
        <f>IF('0) Signal List'!D25="","",'0) Signal List'!D25)</f>
        <v>off</v>
      </c>
      <c r="E25" s="93" t="str">
        <f>IF('0) Signal List'!E25="","",'0) Signal List'!E25)</f>
        <v/>
      </c>
      <c r="F25" s="84" t="str">
        <f>IF('0) Signal List'!F25="","",'0) Signal List'!F25)</f>
        <v/>
      </c>
      <c r="G25" s="90" t="str">
        <f>IF('0) Signal List'!G25="","",'0) Signal List'!G25)</f>
        <v>WFPS</v>
      </c>
      <c r="H25" s="522" t="str">
        <f>IF('0) Signal List'!H25="","",'0) Signal List'!H25)</f>
        <v>ESBN</v>
      </c>
      <c r="I25" s="152"/>
    </row>
    <row r="26" spans="1:9" ht="14.25" customHeight="1" x14ac:dyDescent="0.25">
      <c r="A26" s="83" t="str">
        <f>IF('0) Signal List'!A26="","",'0) Signal List'!A26)</f>
        <v>A18</v>
      </c>
      <c r="B26" s="132" t="str">
        <f>IF('0) Signal List'!B26="","",'0) Signal List'!B26)</f>
        <v>Blue Alert Lamp - WFPS Panel</v>
      </c>
      <c r="C26" s="91" t="str">
        <f>IF('0) Signal List'!C26="","",'0) Signal List'!C26)</f>
        <v/>
      </c>
      <c r="D26" s="523" t="str">
        <f>IF('0) Signal List'!D26="","",'0) Signal List'!D26)</f>
        <v>on</v>
      </c>
      <c r="E26" s="93" t="str">
        <f>IF('0) Signal List'!E26="","",'0) Signal List'!E26)</f>
        <v/>
      </c>
      <c r="F26" s="84" t="str">
        <f>IF('0) Signal List'!F26="","",'0) Signal List'!F26)</f>
        <v/>
      </c>
      <c r="G26" s="90" t="str">
        <f>IF('0) Signal List'!G26="","",'0) Signal List'!G26)</f>
        <v>WFPS</v>
      </c>
      <c r="H26" s="522" t="str">
        <f>IF('0) Signal List'!H26="","",'0) Signal List'!H26)</f>
        <v>ESBN</v>
      </c>
      <c r="I26" s="152"/>
    </row>
    <row r="27" spans="1:9" ht="14.25" customHeight="1" x14ac:dyDescent="0.25">
      <c r="A27" s="83" t="str">
        <f>IF('0) Signal List'!A27="","",'0) Signal List'!A27)</f>
        <v>A19</v>
      </c>
      <c r="B27" s="132" t="str">
        <f>IF('0) Signal List'!B27="","",'0) Signal List'!B27)</f>
        <v>ESB SCADA Remote Control Switch</v>
      </c>
      <c r="C27" s="91" t="str">
        <f>IF('0) Signal List'!C27="","",'0) Signal List'!C27)</f>
        <v/>
      </c>
      <c r="D27" s="523" t="str">
        <f>IF('0) Signal List'!D27="","",'0) Signal List'!D27)</f>
        <v>off</v>
      </c>
      <c r="E27" s="93" t="str">
        <f>IF('0) Signal List'!E27="","",'0) Signal List'!E27)</f>
        <v/>
      </c>
      <c r="F27" s="84" t="str">
        <f>IF('0) Signal List'!F27="","",'0) Signal List'!F27)</f>
        <v/>
      </c>
      <c r="G27" s="90" t="str">
        <f>IF('0) Signal List'!G27="","",'0) Signal List'!G27)</f>
        <v>ESBN</v>
      </c>
      <c r="H27" s="522" t="str">
        <f>IF('0) Signal List'!H27="","",'0) Signal List'!H27)</f>
        <v>ESBN</v>
      </c>
      <c r="I27" s="152"/>
    </row>
    <row r="28" spans="1:9" ht="14.25" customHeight="1" x14ac:dyDescent="0.25">
      <c r="A28" s="83" t="str">
        <f>IF('0) Signal List'!A28="","",'0) Signal List'!A28)</f>
        <v>A20</v>
      </c>
      <c r="B28" s="132" t="str">
        <f>IF('0) Signal List'!B28="","",'0) Signal List'!B28)</f>
        <v>ESB SCADA Remote Control Switch</v>
      </c>
      <c r="C28" s="91" t="str">
        <f>IF('0) Signal List'!C28="","",'0) Signal List'!C28)</f>
        <v/>
      </c>
      <c r="D28" s="523" t="str">
        <f>IF('0) Signal List'!D28="","",'0) Signal List'!D28)</f>
        <v>on</v>
      </c>
      <c r="E28" s="93" t="str">
        <f>IF('0) Signal List'!E28="","",'0) Signal List'!E28)</f>
        <v/>
      </c>
      <c r="F28" s="84" t="str">
        <f>IF('0) Signal List'!F28="","",'0) Signal List'!F28)</f>
        <v/>
      </c>
      <c r="G28" s="90" t="str">
        <f>IF('0) Signal List'!G28="","",'0) Signal List'!G28)</f>
        <v>ESBN</v>
      </c>
      <c r="H28" s="522" t="str">
        <f>IF('0) Signal List'!H28="","",'0) Signal List'!H28)</f>
        <v>ESBN</v>
      </c>
      <c r="I28" s="152"/>
    </row>
    <row r="29" spans="1:9" ht="14.25" customHeight="1" x14ac:dyDescent="0.25">
      <c r="A29" s="83" t="str">
        <f>IF('0) Signal List'!A29="","",'0) Signal List'!A29)</f>
        <v>A21</v>
      </c>
      <c r="B29" s="132" t="str">
        <f>IF('0) Signal List'!B29="","",'0) Signal List'!B29)</f>
        <v>Reactive Device &gt;5 Mvar 1</v>
      </c>
      <c r="C29" s="91" t="str">
        <f>IF('0) Signal List'!C29="","",'0) Signal List'!C29)</f>
        <v/>
      </c>
      <c r="D29" s="313" t="str">
        <f>IF('0) Signal List'!D29="","",'0) Signal List'!D29)</f>
        <v>off</v>
      </c>
      <c r="E29" s="93" t="str">
        <f>IF('0) Signal List'!E29="","",'0) Signal List'!E29)</f>
        <v/>
      </c>
      <c r="F29" s="84" t="str">
        <f>IF('0) Signal List'!F29="","",'0) Signal List'!F29)</f>
        <v/>
      </c>
      <c r="G29" s="90" t="str">
        <f>IF('0) Signal List'!G29="","",'0) Signal List'!G29)</f>
        <v>WFPS</v>
      </c>
      <c r="H29" s="312" t="str">
        <f>IF('0) Signal List'!H29="","",'0) Signal List'!H29)</f>
        <v xml:space="preserve">N/A </v>
      </c>
      <c r="I29" s="152"/>
    </row>
    <row r="30" spans="1:9" ht="14.25" customHeight="1" x14ac:dyDescent="0.25">
      <c r="A30" s="83" t="str">
        <f>IF('0) Signal List'!A30="","",'0) Signal List'!A30)</f>
        <v>A22</v>
      </c>
      <c r="B30" s="132" t="str">
        <f>IF('0) Signal List'!B30="","",'0) Signal List'!B30)</f>
        <v>Reactive Device &gt;5 Mvar 1</v>
      </c>
      <c r="C30" s="91" t="str">
        <f>IF('0) Signal List'!C30="","",'0) Signal List'!C30)</f>
        <v/>
      </c>
      <c r="D30" s="313" t="str">
        <f>IF('0) Signal List'!D30="","",'0) Signal List'!D30)</f>
        <v>on</v>
      </c>
      <c r="E30" s="93" t="str">
        <f>IF('0) Signal List'!E30="","",'0) Signal List'!E30)</f>
        <v/>
      </c>
      <c r="F30" s="84" t="str">
        <f>IF('0) Signal List'!F30="","",'0) Signal List'!F30)</f>
        <v/>
      </c>
      <c r="G30" s="90" t="str">
        <f>IF('0) Signal List'!G30="","",'0) Signal List'!G30)</f>
        <v>WFPS</v>
      </c>
      <c r="H30" s="312" t="str">
        <f>IF('0) Signal List'!H30="","",'0) Signal List'!H30)</f>
        <v xml:space="preserve">N/A </v>
      </c>
      <c r="I30" s="152"/>
    </row>
    <row r="31" spans="1:9" ht="14.25" customHeight="1" x14ac:dyDescent="0.25">
      <c r="A31" s="83" t="str">
        <f>IF('0) Signal List'!A31="","",'0) Signal List'!A31)</f>
        <v/>
      </c>
      <c r="B31" s="84" t="str">
        <f>IF('0) Signal List'!B31="","",'0) Signal List'!B31)</f>
        <v/>
      </c>
      <c r="C31" s="84" t="str">
        <f>IF('0) Signal List'!C31="","",'0) Signal List'!C31)</f>
        <v/>
      </c>
      <c r="D31" s="84" t="str">
        <f>IF('0) Signal List'!D31="","",'0) Signal List'!D31)</f>
        <v/>
      </c>
      <c r="E31" s="85" t="str">
        <f>IF('0) Signal List'!E31="","",'0) Signal List'!E31)</f>
        <v/>
      </c>
      <c r="F31" s="84" t="str">
        <f>IF('0) Signal List'!F31="","",'0) Signal List'!F31)</f>
        <v/>
      </c>
      <c r="G31" s="90" t="str">
        <f>IF('0) Signal List'!G31="","",'0) Signal List'!G31)</f>
        <v/>
      </c>
      <c r="H31" s="135" t="str">
        <f>IF('0) Signal List'!H31="","",'0) Signal List'!H31)</f>
        <v/>
      </c>
      <c r="I31" s="152"/>
    </row>
    <row r="32" spans="1:9" ht="14.25" customHeight="1" x14ac:dyDescent="0.3">
      <c r="A32" s="83" t="str">
        <f>IF('0) Signal List'!A32="","",'0) Signal List'!A32)</f>
        <v/>
      </c>
      <c r="B32" s="276" t="str">
        <f>IF('0) Signal List'!B32="","",'0) Signal List'!B32)</f>
        <v>Digital Input Signals from WTG  System to EirGrid</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135" t="str">
        <f>IF('0) Signal List'!H32="","",'0) Signal List'!H32)</f>
        <v/>
      </c>
      <c r="I32" s="152"/>
    </row>
    <row r="33" spans="1:9" ht="14.25" customHeight="1" x14ac:dyDescent="0.25">
      <c r="A33" s="83" t="str">
        <f>IF('0) Signal List'!A33="","",'0) Signal List'!A33)</f>
        <v>B1</v>
      </c>
      <c r="B33" s="84" t="str">
        <f>IF('0) Signal List'!B33="","",'0) Signal List'!B33)</f>
        <v>Active Power Control facility status (feedback)</v>
      </c>
      <c r="C33" s="84" t="str">
        <f>IF('0) Signal List'!C33="","",'0) Signal List'!C33)</f>
        <v/>
      </c>
      <c r="D33" s="84" t="str">
        <f>IF('0) Signal List'!D33="","",'0) Signal List'!D33)</f>
        <v>off</v>
      </c>
      <c r="E33" s="85" t="str">
        <f>IF('0) Signal List'!E33="","",'0) Signal List'!E33)</f>
        <v/>
      </c>
      <c r="F33" s="84" t="str">
        <f>IF('0) Signal List'!F33="","",'0) Signal List'!F33)</f>
        <v/>
      </c>
      <c r="G33" s="90" t="str">
        <f>IF('0) Signal List'!G33="","",'0) Signal List'!G33)</f>
        <v>WFPS</v>
      </c>
      <c r="H33" s="135" t="str">
        <f>IF('0) Signal List'!H33="","",'0) Signal List'!H33)</f>
        <v xml:space="preserve">N/A </v>
      </c>
      <c r="I33" s="152"/>
    </row>
    <row r="34" spans="1:9" ht="14.25" customHeight="1" x14ac:dyDescent="0.25">
      <c r="A34" s="83" t="str">
        <f>IF('0) Signal List'!A34="","",'0) Signal List'!A34)</f>
        <v>B2</v>
      </c>
      <c r="B34" s="84" t="str">
        <f>IF('0) Signal List'!B34="","",'0) Signal List'!B34)</f>
        <v>Active Power Control facility status (feedback)</v>
      </c>
      <c r="C34" s="84" t="str">
        <f>IF('0) Signal List'!C34="","",'0) Signal List'!C34)</f>
        <v/>
      </c>
      <c r="D34" s="84" t="str">
        <f>IF('0) Signal List'!D34="","",'0) Signal List'!D34)</f>
        <v>on</v>
      </c>
      <c r="E34" s="85" t="str">
        <f>IF('0) Signal List'!E34="","",'0) Signal List'!E34)</f>
        <v/>
      </c>
      <c r="F34" s="84" t="str">
        <f>IF('0) Signal List'!F34="","",'0) Signal List'!F34)</f>
        <v/>
      </c>
      <c r="G34" s="90" t="str">
        <f>IF('0) Signal List'!G34="","",'0) Signal List'!G34)</f>
        <v>WFPS</v>
      </c>
      <c r="H34" s="135" t="str">
        <f>IF('0) Signal List'!H34="","",'0) Signal List'!H34)</f>
        <v xml:space="preserve">N/A </v>
      </c>
      <c r="I34" s="152"/>
    </row>
    <row r="35" spans="1:9" ht="14.25" customHeight="1" x14ac:dyDescent="0.25">
      <c r="A35" s="83" t="str">
        <f>IF('0) Signal List'!A35="","",'0) Signal List'!A35)</f>
        <v>B3</v>
      </c>
      <c r="B35" s="84" t="str">
        <f>IF('0) Signal List'!B35="","",'0) Signal List'!B35)</f>
        <v>Frequency Response System Mode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WFPS</v>
      </c>
      <c r="H35" s="318" t="str">
        <f>IF('0) Signal List'!H35="","",'0) Signal List'!H35)</f>
        <v xml:space="preserve">N/A </v>
      </c>
      <c r="I35" s="152"/>
    </row>
    <row r="36" spans="1:9" ht="14.25" customHeight="1" x14ac:dyDescent="0.25">
      <c r="A36" s="83" t="str">
        <f>IF('0) Signal List'!A36="","",'0) Signal List'!A36)</f>
        <v>B4</v>
      </c>
      <c r="B36" s="84" t="str">
        <f>IF('0) Signal List'!B36="","",'0) Signal List'!B36)</f>
        <v>Frequency Response System Mode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WFPS</v>
      </c>
      <c r="H36" s="90" t="str">
        <f>IF('0) Signal List'!H36="","",'0) Signal List'!H36)</f>
        <v xml:space="preserve">N/A </v>
      </c>
      <c r="I36" s="152"/>
    </row>
    <row r="37" spans="1:9" ht="14.25" customHeight="1" x14ac:dyDescent="0.25">
      <c r="A37" s="83" t="str">
        <f>IF('0) Signal List'!A37="","",'0) Signal List'!A37)</f>
        <v>B5</v>
      </c>
      <c r="B37" s="84" t="str">
        <f>IF('0) Signal List'!B37="","",'0) Signal List'!B37)</f>
        <v>Frequency Response Curve (feedback)</v>
      </c>
      <c r="C37" s="91" t="str">
        <f>IF('0) Signal List'!C37="","",'0) Signal List'!C37)</f>
        <v/>
      </c>
      <c r="D37" s="92" t="str">
        <f>IF('0) Signal List'!D37="","",'0) Signal List'!D37)</f>
        <v>Curve 1</v>
      </c>
      <c r="E37" s="93" t="str">
        <f>IF('0) Signal List'!E37="","",'0) Signal List'!E37)</f>
        <v/>
      </c>
      <c r="F37" s="84" t="str">
        <f>IF('0) Signal List'!F37="","",'0) Signal List'!F37)</f>
        <v/>
      </c>
      <c r="G37" s="90" t="str">
        <f>IF('0) Signal List'!G37="","",'0) Signal List'!G37)</f>
        <v>WFPS</v>
      </c>
      <c r="H37" s="90" t="str">
        <f>IF('0) Signal List'!H37="","",'0) Signal List'!H37)</f>
        <v xml:space="preserve">N/A </v>
      </c>
      <c r="I37" s="152"/>
    </row>
    <row r="38" spans="1:9" ht="14.25" customHeight="1" x14ac:dyDescent="0.25">
      <c r="A38" s="83" t="str">
        <f>IF('0) Signal List'!A38="","",'0) Signal List'!A38)</f>
        <v>B6</v>
      </c>
      <c r="B38" s="84" t="str">
        <f>IF('0) Signal List'!B38="","",'0) Signal List'!B38)</f>
        <v>Frequency Response Curve (feedback)</v>
      </c>
      <c r="C38" s="84" t="str">
        <f>IF('0) Signal List'!C38="","",'0) Signal List'!C38)</f>
        <v/>
      </c>
      <c r="D38" s="84" t="str">
        <f>IF('0) Signal List'!D38="","",'0) Signal List'!D38)</f>
        <v>Curve 2</v>
      </c>
      <c r="E38" s="85" t="str">
        <f>IF('0) Signal List'!E38="","",'0) Signal List'!E38)</f>
        <v/>
      </c>
      <c r="F38" s="84" t="str">
        <f>IF('0) Signal List'!F38="","",'0) Signal List'!F38)</f>
        <v/>
      </c>
      <c r="G38" s="90" t="str">
        <f>IF('0) Signal List'!G38="","",'0) Signal List'!G38)</f>
        <v>WFPS</v>
      </c>
      <c r="H38" s="90" t="str">
        <f>IF('0) Signal List'!H38="","",'0) Signal List'!H38)</f>
        <v xml:space="preserve">N/A </v>
      </c>
      <c r="I38" s="152"/>
    </row>
    <row r="39" spans="1:9" ht="14.25" customHeight="1" x14ac:dyDescent="0.25">
      <c r="A39" s="83" t="str">
        <f>IF('0) Signal List'!A39="","",'0) Signal List'!A39)</f>
        <v>B7</v>
      </c>
      <c r="B39" s="132" t="str">
        <f>IF('0) Signal List'!B39="","",'0) Signal List'!B39)</f>
        <v>AVR (kV)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WFPS</v>
      </c>
      <c r="H39" s="90" t="str">
        <f>IF('0) Signal List'!H39="","",'0) Signal List'!H39)</f>
        <v xml:space="preserve">N/A </v>
      </c>
      <c r="I39" s="152"/>
    </row>
    <row r="40" spans="1:9" ht="14.25" customHeight="1" x14ac:dyDescent="0.25">
      <c r="A40" s="83" t="str">
        <f>IF('0) Signal List'!A40="","",'0) Signal List'!A40)</f>
        <v>B8</v>
      </c>
      <c r="B40" s="132" t="str">
        <f>IF('0) Signal List'!B40="","",'0) Signal List'!B40)</f>
        <v>AVR (kV)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WFPS</v>
      </c>
      <c r="H40" s="135" t="str">
        <f>IF('0) Signal List'!H40="","",'0) Signal List'!H40)</f>
        <v xml:space="preserve">N/A </v>
      </c>
      <c r="I40" s="152"/>
    </row>
    <row r="41" spans="1:9" ht="14.25" customHeight="1" x14ac:dyDescent="0.25">
      <c r="A41" s="83" t="str">
        <f>IF('0) Signal List'!A41="","",'0) Signal List'!A41)</f>
        <v>B9</v>
      </c>
      <c r="B41" s="84" t="str">
        <f>IF('0) Signal List'!B41="","",'0) Signal List'!B41)</f>
        <v>Q (Mvar) Control facility status (feedback)</v>
      </c>
      <c r="C41" s="84" t="str">
        <f>IF('0) Signal List'!C41="","",'0) Signal List'!C41)</f>
        <v/>
      </c>
      <c r="D41" s="84" t="str">
        <f>IF('0) Signal List'!D41="","",'0) Signal List'!D41)</f>
        <v>off</v>
      </c>
      <c r="E41" s="85" t="str">
        <f>IF('0) Signal List'!E41="","",'0) Signal List'!E41)</f>
        <v/>
      </c>
      <c r="F41" s="84" t="str">
        <f>IF('0) Signal List'!F41="","",'0) Signal List'!F41)</f>
        <v/>
      </c>
      <c r="G41" s="90" t="str">
        <f>IF('0) Signal List'!G41="","",'0) Signal List'!G41)</f>
        <v>WFPS</v>
      </c>
      <c r="H41" s="135" t="str">
        <f>IF('0) Signal List'!H41="","",'0) Signal List'!H41)</f>
        <v xml:space="preserve">N/A </v>
      </c>
      <c r="I41" s="152"/>
    </row>
    <row r="42" spans="1:9" ht="14.25" customHeight="1" x14ac:dyDescent="0.25">
      <c r="A42" s="83" t="str">
        <f>IF('0) Signal List'!A42="","",'0) Signal List'!A42)</f>
        <v>B10</v>
      </c>
      <c r="B42" s="84" t="str">
        <f>IF('0) Signal List'!B42="","",'0) Signal List'!B42)</f>
        <v>Q (Mvar) Control facility status (feedback)</v>
      </c>
      <c r="C42" s="84" t="str">
        <f>IF('0) Signal List'!C42="","",'0) Signal List'!C42)</f>
        <v/>
      </c>
      <c r="D42" s="84" t="str">
        <f>IF('0) Signal List'!D42="","",'0) Signal List'!D42)</f>
        <v>on</v>
      </c>
      <c r="E42" s="85" t="str">
        <f>IF('0) Signal List'!E42="","",'0) Signal List'!E42)</f>
        <v/>
      </c>
      <c r="F42" s="84" t="str">
        <f>IF('0) Signal List'!F42="","",'0) Signal List'!F42)</f>
        <v/>
      </c>
      <c r="G42" s="90" t="str">
        <f>IF('0) Signal List'!G42="","",'0) Signal List'!G42)</f>
        <v>WFPS</v>
      </c>
      <c r="H42" s="135" t="str">
        <f>IF('0) Signal List'!H42="","",'0) Signal List'!H42)</f>
        <v xml:space="preserve">N/A </v>
      </c>
      <c r="I42" s="152"/>
    </row>
    <row r="43" spans="1:9" ht="14.25" customHeight="1" x14ac:dyDescent="0.25">
      <c r="A43" s="83" t="str">
        <f>IF('0) Signal List'!A43="","",'0) Signal List'!A43)</f>
        <v>B11</v>
      </c>
      <c r="B43" s="84" t="str">
        <f>IF('0) Signal List'!B43="","",'0) Signal List'!B43)</f>
        <v>Power Factor (PF) Control facility status (feedback)</v>
      </c>
      <c r="C43" s="84" t="str">
        <f>IF('0) Signal List'!C43="","",'0) Signal List'!C43)</f>
        <v/>
      </c>
      <c r="D43" s="84" t="str">
        <f>IF('0) Signal List'!D43="","",'0) Signal List'!D43)</f>
        <v>off</v>
      </c>
      <c r="E43" s="85" t="str">
        <f>IF('0) Signal List'!E43="","",'0) Signal List'!E43)</f>
        <v/>
      </c>
      <c r="F43" s="84" t="str">
        <f>IF('0) Signal List'!F43="","",'0) Signal List'!F43)</f>
        <v/>
      </c>
      <c r="G43" s="90" t="str">
        <f>IF('0) Signal List'!G43="","",'0) Signal List'!G43)</f>
        <v>WFPS</v>
      </c>
      <c r="H43" s="135" t="str">
        <f>IF('0) Signal List'!H43="","",'0) Signal List'!H43)</f>
        <v xml:space="preserve">N/A </v>
      </c>
      <c r="I43" s="152"/>
    </row>
    <row r="44" spans="1:9" ht="14.25" customHeight="1" x14ac:dyDescent="0.25">
      <c r="A44" s="83" t="str">
        <f>IF('0) Signal List'!A44="","",'0) Signal List'!A44)</f>
        <v>B12</v>
      </c>
      <c r="B44" s="84" t="str">
        <f>IF('0) Signal List'!B44="","",'0) Signal List'!B44)</f>
        <v>Power Factor (PF) Control facility status (feedback)</v>
      </c>
      <c r="C44" s="84" t="str">
        <f>IF('0) Signal List'!C44="","",'0) Signal List'!C44)</f>
        <v/>
      </c>
      <c r="D44" s="84" t="str">
        <f>IF('0) Signal List'!D44="","",'0) Signal List'!D44)</f>
        <v>on</v>
      </c>
      <c r="E44" s="85" t="str">
        <f>IF('0) Signal List'!E44="","",'0) Signal List'!E44)</f>
        <v/>
      </c>
      <c r="F44" s="84" t="str">
        <f>IF('0) Signal List'!F44="","",'0) Signal List'!F44)</f>
        <v/>
      </c>
      <c r="G44" s="90" t="str">
        <f>IF('0) Signal List'!G44="","",'0) Signal List'!G44)</f>
        <v>WFPS</v>
      </c>
      <c r="H44" s="135" t="str">
        <f>IF('0) Signal List'!H44="","",'0) Signal List'!H44)</f>
        <v xml:space="preserve">N/A </v>
      </c>
      <c r="I44" s="152"/>
    </row>
    <row r="45" spans="1:9" ht="14.25" customHeight="1" x14ac:dyDescent="0.25">
      <c r="A45" s="83" t="str">
        <f>IF('0) Signal List'!A45="","",'0) Signal List'!A45)</f>
        <v>B13</v>
      </c>
      <c r="B45" s="84" t="str">
        <f>IF('0) Signal List'!B45="","",'0) Signal List'!B45)</f>
        <v>Emulated Inertia Status (Feedback)</v>
      </c>
      <c r="C45" s="84" t="str">
        <f>IF('0) Signal List'!C45="","",'0) Signal List'!C45)</f>
        <v/>
      </c>
      <c r="D45" s="84" t="str">
        <f>IF('0) Signal List'!D45="","",'0) Signal List'!D45)</f>
        <v>off</v>
      </c>
      <c r="E45" s="85" t="str">
        <f>IF('0) Signal List'!E45="","",'0) Signal List'!E45)</f>
        <v/>
      </c>
      <c r="F45" s="84" t="str">
        <f>IF('0) Signal List'!F45="","",'0) Signal List'!F45)</f>
        <v/>
      </c>
      <c r="G45" s="90" t="str">
        <f>IF('0) Signal List'!G45="","",'0) Signal List'!G45)</f>
        <v>WFPS</v>
      </c>
      <c r="H45" s="611" t="str">
        <f>IF('0) Signal List'!H45="","",'0) Signal List'!H45)</f>
        <v>ESBN</v>
      </c>
      <c r="I45" s="152"/>
    </row>
    <row r="46" spans="1:9" ht="14.25" customHeight="1" x14ac:dyDescent="0.25">
      <c r="A46" s="83" t="str">
        <f>IF('0) Signal List'!A46="","",'0) Signal List'!A46)</f>
        <v>B14</v>
      </c>
      <c r="B46" s="84" t="str">
        <f>IF('0) Signal List'!B46="","",'0) Signal List'!B46)</f>
        <v>Emulated Inertia Status (Feedback)</v>
      </c>
      <c r="C46" s="84" t="str">
        <f>IF('0) Signal List'!C46="","",'0) Signal List'!C46)</f>
        <v/>
      </c>
      <c r="D46" s="84" t="str">
        <f>IF('0) Signal List'!D46="","",'0) Signal List'!D46)</f>
        <v>on</v>
      </c>
      <c r="E46" s="85" t="str">
        <f>IF('0) Signal List'!E46="","",'0) Signal List'!E46)</f>
        <v/>
      </c>
      <c r="F46" s="84" t="str">
        <f>IF('0) Signal List'!F46="","",'0) Signal List'!F46)</f>
        <v/>
      </c>
      <c r="G46" s="90" t="str">
        <f>IF('0) Signal List'!G46="","",'0) Signal List'!G46)</f>
        <v>WFPS</v>
      </c>
      <c r="H46" s="611" t="str">
        <f>IF('0) Signal List'!H46="","",'0) Signal List'!H46)</f>
        <v>ESBN</v>
      </c>
      <c r="I46" s="152"/>
    </row>
    <row r="47" spans="1:9" ht="14.25" customHeight="1" x14ac:dyDescent="0.25">
      <c r="A47" s="83" t="str">
        <f>IF('0) Signal List'!A47="","",'0) Signal List'!A47)</f>
        <v/>
      </c>
      <c r="B47" s="84" t="str">
        <f>IF('0) Signal List'!B47="","",'0) Signal List'!B47)</f>
        <v/>
      </c>
      <c r="C47" s="84" t="str">
        <f>IF('0) Signal List'!C47="","",'0) Signal List'!C47)</f>
        <v/>
      </c>
      <c r="D47" s="84" t="str">
        <f>IF('0) Signal List'!D47="","",'0) Signal List'!D47)</f>
        <v/>
      </c>
      <c r="E47" s="85" t="str">
        <f>IF('0) Signal List'!E47="","",'0) Signal List'!E47)</f>
        <v/>
      </c>
      <c r="F47" s="84" t="str">
        <f>IF('0) Signal List'!F47="","",'0) Signal List'!F47)</f>
        <v/>
      </c>
      <c r="G47" s="89" t="str">
        <f>IF('0) Signal List'!G47="","",'0) Signal List'!G47)</f>
        <v/>
      </c>
      <c r="H47" s="134" t="str">
        <f>IF('0) Signal List'!H47="","",'0) Signal List'!H47)</f>
        <v/>
      </c>
      <c r="I47" s="152"/>
    </row>
    <row r="48" spans="1:9" ht="14.25" customHeight="1" x14ac:dyDescent="0.25">
      <c r="A48" s="83" t="str">
        <f>IF('0) Signal List'!A48="","",'0) Signal List'!A48)</f>
        <v/>
      </c>
      <c r="B48" s="759" t="str">
        <f>IF('0) Signal List'!B48="","",'0) Signal List'!B48)</f>
        <v>Recommended cable 15-pair, 15 x 2 x 0.6sqmm, Twisted-Pair (TP), stranded</v>
      </c>
      <c r="C48" s="757"/>
      <c r="D48" s="757"/>
      <c r="E48" s="757"/>
      <c r="F48" s="84" t="str">
        <f>IF('0) Signal List'!F48="","",'0) Signal List'!F48)</f>
        <v/>
      </c>
      <c r="G48" s="89" t="str">
        <f>IF('0) Signal List'!G48="","",'0) Signal List'!G48)</f>
        <v/>
      </c>
      <c r="H48" s="134" t="str">
        <f>IF('0) Signal List'!H48="","",'0) Signal List'!H48)</f>
        <v/>
      </c>
      <c r="I48" s="152"/>
    </row>
    <row r="49" spans="1:9" ht="14.25" customHeight="1" x14ac:dyDescent="0.25">
      <c r="A49" s="83" t="str">
        <f>IF('0) Signal List'!A49="","",'0) Signal List'!A49)</f>
        <v/>
      </c>
      <c r="B49" s="84" t="str">
        <f>IF('0) Signal List'!B49="","",'0) Signal List'!B49)</f>
        <v/>
      </c>
      <c r="C49" s="84" t="str">
        <f>IF('0) Signal List'!C49="","",'0) Signal List'!C49)</f>
        <v/>
      </c>
      <c r="D49" s="84" t="str">
        <f>IF('0) Signal List'!D49="","",'0) Signal List'!D49)</f>
        <v/>
      </c>
      <c r="E49" s="85" t="str">
        <f>IF('0) Signal List'!E49="","",'0) Signal List'!E49)</f>
        <v/>
      </c>
      <c r="F49" s="84" t="str">
        <f>IF('0) Signal List'!F49="","",'0) Signal List'!F49)</f>
        <v/>
      </c>
      <c r="G49" s="89" t="str">
        <f>IF('0) Signal List'!G49="","",'0) Signal List'!G49)</f>
        <v/>
      </c>
      <c r="H49" s="134" t="str">
        <f>IF('0) Signal List'!H49="","",'0) Signal List'!H49)</f>
        <v/>
      </c>
      <c r="I49" s="152"/>
    </row>
    <row r="50" spans="1:9" ht="14.4" thickBot="1" x14ac:dyDescent="0.3">
      <c r="A50" s="78" t="str">
        <f>IF('0) Signal List'!A50="","",'0) Signal List'!A50)</f>
        <v>ETIE Ref</v>
      </c>
      <c r="B50" s="79" t="str">
        <f>IF('0) Signal List'!B50="","",'0) Signal List'!B50)</f>
        <v>Analogue Input Signals (to EirGrid)</v>
      </c>
      <c r="C50" s="80" t="str">
        <f>IF('0) Signal List'!C50="","",'0) Signal List'!C50)</f>
        <v/>
      </c>
      <c r="D50" s="80" t="str">
        <f>IF('0) Signal List'!D50="","",'0) Signal List'!D50)</f>
        <v/>
      </c>
      <c r="E50" s="81" t="str">
        <f>IF('0) Signal List'!E50="","",'0) Signal List'!E50)</f>
        <v/>
      </c>
      <c r="F50" s="80" t="str">
        <f>IF('0) Signal List'!F50="","",'0) Signal List'!F50)</f>
        <v/>
      </c>
      <c r="G50" s="82" t="str">
        <f>IF('0) Signal List'!G50="","",'0) Signal List'!G50)</f>
        <v>Provided by</v>
      </c>
      <c r="H50" s="128" t="str">
        <f>IF('0) Signal List'!H50="","",'0) Signal List'!H50)</f>
        <v>TSO Pass-through to</v>
      </c>
      <c r="I50" s="147"/>
    </row>
    <row r="51" spans="1:9" ht="14.25" customHeight="1" thickTop="1" x14ac:dyDescent="0.25">
      <c r="A51" s="95" t="str">
        <f>IF('0) Signal List'!A51="","",'0) Signal List'!A51)</f>
        <v/>
      </c>
      <c r="B51" s="84" t="str">
        <f>IF('0) Signal List'!B51="","",'0) Signal List'!B51)</f>
        <v/>
      </c>
      <c r="C51" s="84" t="str">
        <f>IF('0) Signal List'!C51="","",'0) Signal List'!C51)</f>
        <v/>
      </c>
      <c r="D51" s="84" t="str">
        <f>IF('0) Signal List'!D51="","",'0) Signal List'!D51)</f>
        <v/>
      </c>
      <c r="E51" s="85" t="str">
        <f>IF('0) Signal List'!E51="","",'0) Signal List'!E51)</f>
        <v/>
      </c>
      <c r="F51" s="84" t="str">
        <f>IF('0) Signal List'!F51="","",'0) Signal List'!F51)</f>
        <v/>
      </c>
      <c r="G51" s="86" t="str">
        <f>IF('0) Signal List'!G51="","",'0) Signal List'!G51)</f>
        <v/>
      </c>
      <c r="H51" s="130" t="str">
        <f>IF('0) Signal List'!H51="","",'0) Signal List'!H51)</f>
        <v/>
      </c>
      <c r="I51" s="152"/>
    </row>
    <row r="52" spans="1:9" ht="14.25" customHeight="1" x14ac:dyDescent="0.3">
      <c r="A52" s="95" t="str">
        <f>IF('0) Signal List'!A52="","",'0) Signal List'!A52)</f>
        <v/>
      </c>
      <c r="B52" s="276" t="str">
        <f>IF('0) Signal List'!B52="","",'0) Signal List'!B52)</f>
        <v>Analogue Input Signals from Sub Station to EirGrid</v>
      </c>
      <c r="C52" s="84" t="str">
        <f>IF('0) Signal List'!C52="","",'0) Signal List'!C52)</f>
        <v/>
      </c>
      <c r="D52" s="84" t="str">
        <f>IF('0) Signal List'!D52="","",'0) Signal List'!D52)</f>
        <v/>
      </c>
      <c r="E52" s="85" t="str">
        <f>IF('0) Signal List'!E52="","",'0) Signal List'!E52)</f>
        <v/>
      </c>
      <c r="F52" s="84" t="str">
        <f>IF('0) Signal List'!F52="","",'0) Signal List'!F52)</f>
        <v/>
      </c>
      <c r="G52" s="89" t="str">
        <f>IF('0) Signal List'!G52="","",'0) Signal List'!G52)</f>
        <v/>
      </c>
      <c r="H52" s="134" t="str">
        <f>IF('0) Signal List'!H52="","",'0) Signal List'!H52)</f>
        <v/>
      </c>
      <c r="I52" s="152"/>
    </row>
    <row r="53" spans="1:9" ht="14.25" customHeight="1" x14ac:dyDescent="0.25">
      <c r="A53" s="83" t="str">
        <f>IF('0) Signal List'!A53="","",'0) Signal List'!A53)</f>
        <v>C1</v>
      </c>
      <c r="B53" s="84" t="str">
        <f>IF('0) Signal List'!B53="","",'0) Signal List'!B53)</f>
        <v>Active Power Output at LV side of Grid Connected Transformer</v>
      </c>
      <c r="C53" s="84" t="str">
        <f>IF('0) Signal List'!C53="","",'0) Signal List'!C53)</f>
        <v>-10 to 0 to 10</v>
      </c>
      <c r="D53" s="84" t="str">
        <f>IF('0) Signal List'!D53="","",'0) Signal List'!D53)</f>
        <v>mA</v>
      </c>
      <c r="E53" s="85" t="e">
        <f>IF('0) Signal List'!E53="","",'0) Signal List'!E53)</f>
        <v>#VALUE!</v>
      </c>
      <c r="F53" s="84" t="str">
        <f>IF('0) Signal List'!F53="","",'0) Signal List'!F53)</f>
        <v>MW</v>
      </c>
      <c r="G53" s="90" t="str">
        <f>IF('0) Signal List'!G53="","",'0) Signal List'!G53)</f>
        <v>WFPS</v>
      </c>
      <c r="H53" s="135" t="str">
        <f>IF('0) Signal List'!H53="","",'0) Signal List'!H53)</f>
        <v xml:space="preserve">N/A </v>
      </c>
      <c r="I53" s="152"/>
    </row>
    <row r="54" spans="1:9" ht="14.25" customHeight="1" x14ac:dyDescent="0.25">
      <c r="A54" s="83" t="str">
        <f>IF('0) Signal List'!A54="","",'0) Signal List'!A54)</f>
        <v>C2</v>
      </c>
      <c r="B54" s="84" t="str">
        <f>IF('0) Signal List'!B54="","",'0) Signal List'!B54)</f>
        <v>Reactive Power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Mvar</v>
      </c>
      <c r="G54" s="90" t="str">
        <f>IF('0) Signal List'!G54="","",'0) Signal List'!G54)</f>
        <v>WFPS</v>
      </c>
      <c r="H54" s="135" t="str">
        <f>IF('0) Signal List'!H54="","",'0) Signal List'!H54)</f>
        <v xml:space="preserve">N/A </v>
      </c>
      <c r="I54" s="152"/>
    </row>
    <row r="55" spans="1:9" ht="14.25" customHeight="1" x14ac:dyDescent="0.25">
      <c r="A55" s="83" t="str">
        <f>IF('0) Signal List'!A55="","",'0) Signal List'!A55)</f>
        <v>C3</v>
      </c>
      <c r="B55" s="84" t="str">
        <f>IF('0) Signal List'!B55="","",'0) Signal List'!B55)</f>
        <v>Voltage at LV side of Grid Connected Transformer</v>
      </c>
      <c r="C55" s="84" t="str">
        <f>IF('0) Signal List'!C55="","",'0) Signal List'!C55)</f>
        <v>0-10</v>
      </c>
      <c r="D55" s="84" t="str">
        <f>IF('0) Signal List'!D55="","",'0) Signal List'!D55)</f>
        <v>mA</v>
      </c>
      <c r="E55" s="85" t="str">
        <f>IF('0) Signal List'!E55="","",'0) Signal List'!E55)</f>
        <v>0 - 132</v>
      </c>
      <c r="F55" s="84" t="str">
        <f>IF('0) Signal List'!F55="","",'0) Signal List'!F55)</f>
        <v>kV</v>
      </c>
      <c r="G55" s="90" t="str">
        <f>IF('0) Signal List'!G55="","",'0) Signal List'!G55)</f>
        <v>WFPS</v>
      </c>
      <c r="H55" s="135" t="str">
        <f>IF('0) Signal List'!H55="","",'0) Signal List'!H55)</f>
        <v xml:space="preserve">N/A </v>
      </c>
      <c r="I55" s="152"/>
    </row>
    <row r="56" spans="1:9" ht="14.25" customHeight="1" x14ac:dyDescent="0.25">
      <c r="A56" s="83" t="str">
        <f>IF('0) Signal List'!A56="","",'0) Signal List'!A56)</f>
        <v/>
      </c>
      <c r="B56" s="84" t="str">
        <f>IF('0) Signal List'!B56="","",'0) Signal List'!B56)</f>
        <v/>
      </c>
      <c r="C56" s="84" t="str">
        <f>IF('0) Signal List'!C56="","",'0) Signal List'!C56)</f>
        <v/>
      </c>
      <c r="D56" s="84" t="str">
        <f>IF('0) Signal List'!D56="","",'0) Signal List'!D56)</f>
        <v/>
      </c>
      <c r="E56" s="85" t="str">
        <f>IF('0) Signal List'!E56="","",'0) Signal List'!E56)</f>
        <v/>
      </c>
      <c r="F56" s="84" t="str">
        <f>IF('0) Signal List'!F56="","",'0) Signal List'!F56)</f>
        <v/>
      </c>
      <c r="G56" s="90" t="str">
        <f>IF('0) Signal List'!G56="","",'0) Signal List'!G56)</f>
        <v/>
      </c>
      <c r="H56" s="135" t="str">
        <f>IF('0) Signal List'!H56="","",'0) Signal List'!H56)</f>
        <v/>
      </c>
      <c r="I56" s="152"/>
    </row>
    <row r="57" spans="1:9" ht="14.25" customHeight="1" x14ac:dyDescent="0.3">
      <c r="A57" s="97" t="str">
        <f>IF('0) Signal List'!A57="","",'0) Signal List'!A57)</f>
        <v/>
      </c>
      <c r="B57" s="276" t="str">
        <f>IF('0) Signal List'!B57="","",'0) Signal List'!B57)</f>
        <v>Analogue Input Signals from WTG System to EirGrid</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135" t="str">
        <f>IF('0) Signal List'!H57="","",'0) Signal List'!H57)</f>
        <v/>
      </c>
      <c r="I57" s="152"/>
    </row>
    <row r="58" spans="1:9" ht="14.25" customHeight="1" x14ac:dyDescent="0.25">
      <c r="A58" s="83" t="str">
        <f>IF('0) Signal List'!A58="","",'0) Signal List'!A58)</f>
        <v>D1</v>
      </c>
      <c r="B58" s="84" t="str">
        <f>IF('0) Signal List'!B58="","",'0) Signal List'!B58)</f>
        <v>Available Active Power</v>
      </c>
      <c r="C58" s="84" t="str">
        <f>IF('0) Signal List'!C58="","",'0) Signal List'!C58)</f>
        <v>0-10</v>
      </c>
      <c r="D58" s="84" t="str">
        <f>IF('0) Signal List'!D58="","",'0) Signal List'!D58)</f>
        <v>mA</v>
      </c>
      <c r="E58" s="85" t="e">
        <f>IF('0) Signal List'!E58="","",'0) Signal List'!E58)</f>
        <v>#VALUE!</v>
      </c>
      <c r="F58" s="84" t="str">
        <f>IF('0) Signal List'!F58="","",'0) Signal List'!F58)</f>
        <v>MW</v>
      </c>
      <c r="G58" s="90" t="str">
        <f>IF('0) Signal List'!G58="","",'0) Signal List'!G58)</f>
        <v>WFPS</v>
      </c>
      <c r="H58" s="135" t="str">
        <f>IF('0) Signal List'!H58="","",'0) Signal List'!H58)</f>
        <v xml:space="preserve">N/A </v>
      </c>
      <c r="I58" s="152"/>
    </row>
    <row r="59" spans="1:9" ht="14.25" customHeight="1" x14ac:dyDescent="0.25">
      <c r="A59" s="83" t="str">
        <f>IF('0) Signal List'!A59="","",'0) Signal List'!A59)</f>
        <v>D2</v>
      </c>
      <c r="B59" s="84" t="str">
        <f>IF('0) Signal List'!B59="","",'0) Signal List'!B59)</f>
        <v>Active Power Control Setpoint (feedback)</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135" t="str">
        <f>IF('0) Signal List'!H59="","",'0) Signal List'!H59)</f>
        <v xml:space="preserve">N/A </v>
      </c>
      <c r="I59" s="152"/>
    </row>
    <row r="60" spans="1:9" ht="14.25" customHeight="1" x14ac:dyDescent="0.25">
      <c r="A60" s="83" t="str">
        <f>IF('0) Signal List'!A60="","",'0) Signal List'!A60)</f>
        <v>D3</v>
      </c>
      <c r="B60" s="84" t="str">
        <f>IF('0) Signal List'!B60="","",'0) Signal List'!B60)</f>
        <v>Voltage Control Setpoint (feedback)</v>
      </c>
      <c r="C60" s="84" t="str">
        <f>IF('0) Signal List'!C60="","",'0) Signal List'!C60)</f>
        <v>0-10</v>
      </c>
      <c r="D60" s="84" t="str">
        <f>IF('0) Signal List'!D60="","",'0) Signal List'!D60)</f>
        <v>mA</v>
      </c>
      <c r="E60" s="85" t="str">
        <f>IF('0) Signal List'!E60="","",'0) Signal List'!E60)</f>
        <v>99 - 132</v>
      </c>
      <c r="F60" s="84" t="str">
        <f>IF('0) Signal List'!F60="","",'0) Signal List'!F60)</f>
        <v>kV</v>
      </c>
      <c r="G60" s="90" t="str">
        <f>IF('0) Signal List'!G60="","",'0) Signal List'!G60)</f>
        <v>WFPS</v>
      </c>
      <c r="H60" s="375" t="str">
        <f>IF('0) Signal List'!H60="","",'0) Signal List'!H60)</f>
        <v xml:space="preserve">N/A </v>
      </c>
      <c r="I60" s="152"/>
    </row>
    <row r="61" spans="1:9" ht="14.25" customHeight="1" x14ac:dyDescent="0.25">
      <c r="A61" s="83" t="str">
        <f>IF('0) Signal List'!A61="","",'0) Signal List'!A61)</f>
        <v>D4</v>
      </c>
      <c r="B61" s="84" t="str">
        <f>IF('0) Signal List'!B61="","",'0) Signal List'!B61)</f>
        <v>Mvar (Q) Control Setpoint (feedback)</v>
      </c>
      <c r="C61" s="84" t="str">
        <f>IF('0) Signal List'!C61="","",'0) Signal List'!C61)</f>
        <v>-10 to 0 to 10</v>
      </c>
      <c r="D61" s="84" t="str">
        <f>IF('0) Signal List'!D61="","",'0) Signal List'!D61)</f>
        <v>mA</v>
      </c>
      <c r="E61" s="85" t="e">
        <f>IF('0) Signal List'!E61="","",'0) Signal List'!E61)</f>
        <v>#VALUE!</v>
      </c>
      <c r="F61" s="84" t="str">
        <f>IF('0) Signal List'!F61="","",'0) Signal List'!F61)</f>
        <v>Mvar</v>
      </c>
      <c r="G61" s="90" t="str">
        <f>IF('0) Signal List'!G61="","",'0) Signal List'!G61)</f>
        <v>WFPS</v>
      </c>
      <c r="H61" s="375" t="str">
        <f>IF('0) Signal List'!H61="","",'0) Signal List'!H61)</f>
        <v xml:space="preserve">N/A </v>
      </c>
      <c r="I61" s="152"/>
    </row>
    <row r="62" spans="1:9" ht="14.25" customHeight="1" x14ac:dyDescent="0.25">
      <c r="A62" s="83" t="str">
        <f>IF('0) Signal List'!A62="","",'0) Signal List'!A62)</f>
        <v>D5</v>
      </c>
      <c r="B62" s="84" t="str">
        <f>IF('0) Signal List'!B62="","",'0) Signal List'!B62)</f>
        <v>Power Factor (PF) Control Setpoint (feedback)</v>
      </c>
      <c r="C62" s="84" t="str">
        <f>IF('0) Signal List'!C62="","",'0) Signal List'!C62)</f>
        <v>-10 to 0 to 10</v>
      </c>
      <c r="D62" s="84" t="str">
        <f>IF('0) Signal List'!D62="","",'0) Signal List'!D62)</f>
        <v>mA</v>
      </c>
      <c r="E62" s="85" t="str">
        <f>IF('0) Signal List'!E62="","",'0) Signal List'!E62)</f>
        <v xml:space="preserve"> +/- 90</v>
      </c>
      <c r="F62" s="84" t="str">
        <f>IF('0) Signal List'!F62="","",'0) Signal List'!F62)</f>
        <v>degrees</v>
      </c>
      <c r="G62" s="90" t="str">
        <f>IF('0) Signal List'!G62="","",'0) Signal List'!G62)</f>
        <v>WFPS</v>
      </c>
      <c r="H62" s="375" t="str">
        <f>IF('0) Signal List'!H62="","",'0) Signal List'!H62)</f>
        <v xml:space="preserve">N/A </v>
      </c>
      <c r="I62" s="152"/>
    </row>
    <row r="63" spans="1:9" ht="14.25" customHeight="1" x14ac:dyDescent="0.25">
      <c r="A63" s="83" t="str">
        <f>IF('0) Signal List'!A63="","",'0) Signal List'!A63)</f>
        <v>D6</v>
      </c>
      <c r="B63" s="84" t="str">
        <f>IF('0) Signal List'!B63="","",'0) Signal List'!B63)</f>
        <v>Frequency Droop Setting (feedback)</v>
      </c>
      <c r="C63" s="84" t="str">
        <f>IF('0) Signal List'!C63="","",'0) Signal List'!C63)</f>
        <v>0-10</v>
      </c>
      <c r="D63" s="84" t="str">
        <f>IF('0) Signal List'!D63="","",'0) Signal List'!D63)</f>
        <v>mA</v>
      </c>
      <c r="E63" s="85" t="str">
        <f>IF('0) Signal List'!E63="","",'0) Signal List'!E63)</f>
        <v xml:space="preserve"> 0-12</v>
      </c>
      <c r="F63" s="84" t="str">
        <f>IF('0) Signal List'!F63="","",'0) Signal List'!F63)</f>
        <v>%</v>
      </c>
      <c r="G63" s="90" t="str">
        <f>IF('0) Signal List'!G63="","",'0) Signal List'!G63)</f>
        <v>WFPS</v>
      </c>
      <c r="H63" s="390" t="str">
        <f>IF('0) Signal List'!H63="","",'0) Signal List'!H63)</f>
        <v xml:space="preserve">N/A </v>
      </c>
      <c r="I63" s="152"/>
    </row>
    <row r="64" spans="1:9" ht="14.25" customHeight="1" x14ac:dyDescent="0.25">
      <c r="A64" s="83" t="str">
        <f>IF('0) Signal List'!A64="","",'0) Signal List'!A64)</f>
        <v>D7</v>
      </c>
      <c r="B64" s="84" t="str">
        <f>IF('0) Signal List'!B64="","",'0) Signal List'!B64)</f>
        <v>Transformer Tap Position</v>
      </c>
      <c r="C64" s="84" t="str">
        <f>IF('0) Signal List'!C64="","",'0) Signal List'!C64)</f>
        <v>0-10</v>
      </c>
      <c r="D64" s="84" t="str">
        <f>IF('0) Signal List'!D64="","",'0) Signal List'!D64)</f>
        <v>mA</v>
      </c>
      <c r="E64" s="85" t="str">
        <f>IF('0) Signal List'!E64="","",'0) Signal List'!E64)</f>
        <v>1 to 21</v>
      </c>
      <c r="F64" s="84" t="str">
        <f>IF('0) Signal List'!F64="","",'0) Signal List'!F64)</f>
        <v>Tap</v>
      </c>
      <c r="G64" s="90" t="str">
        <f>IF('0) Signal List'!G64="","",'0) Signal List'!G64)</f>
        <v>WFPS</v>
      </c>
      <c r="H64" s="375" t="str">
        <f>IF('0) Signal List'!H64="","",'0) Signal List'!H64)</f>
        <v xml:space="preserve">N/A </v>
      </c>
      <c r="I64" s="152"/>
    </row>
    <row r="65" spans="1:9" ht="14.25" customHeight="1" x14ac:dyDescent="0.25">
      <c r="A65" s="83" t="str">
        <f>IF('0) Signal List'!A65="","",'0) Signal List'!A65)</f>
        <v/>
      </c>
      <c r="B65" s="84" t="str">
        <f>IF('0) Signal List'!B65="","",'0) Signal List'!B65)</f>
        <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135" t="str">
        <f>IF('0) Signal List'!H65="","",'0) Signal List'!H65)</f>
        <v/>
      </c>
      <c r="I65" s="152"/>
    </row>
    <row r="66" spans="1:9" ht="14.25" customHeight="1" x14ac:dyDescent="0.3">
      <c r="A66" s="83" t="str">
        <f>IF('0) Signal List'!A66="","",'0) Signal List'!A66)</f>
        <v/>
      </c>
      <c r="B66" s="276" t="str">
        <f>IF('0) Signal List'!B66="","",'0) Signal List'!B66)</f>
        <v>Analogue WTG Availability</v>
      </c>
      <c r="C66" s="84" t="str">
        <f>IF('0) Signal List'!C66="","",'0) Signal List'!C66)</f>
        <v/>
      </c>
      <c r="D66" s="84" t="str">
        <f>IF('0) Signal List'!D66="","",'0) Signal List'!D66)</f>
        <v/>
      </c>
      <c r="E66" s="85" t="str">
        <f>IF('0) Signal List'!E66="","",'0) Signal List'!E66)</f>
        <v/>
      </c>
      <c r="F66" s="84" t="str">
        <f>IF('0) Signal List'!F66="","",'0) Signal List'!F66)</f>
        <v/>
      </c>
      <c r="G66" s="90" t="str">
        <f>IF('0) Signal List'!G66="","",'0) Signal List'!G66)</f>
        <v/>
      </c>
      <c r="H66" s="135" t="str">
        <f>IF('0) Signal List'!H66="","",'0) Signal List'!H66)</f>
        <v/>
      </c>
      <c r="I66" s="152"/>
    </row>
    <row r="67" spans="1:9" ht="14.25" customHeight="1" x14ac:dyDescent="0.25">
      <c r="A67" s="83" t="str">
        <f>IF('0) Signal List'!A67="","",'0) Signal List'!A67)</f>
        <v>D8</v>
      </c>
      <c r="B67" s="84" t="str">
        <f>IF('0) Signal List'!B67="","",'0) Signal List'!B67)</f>
        <v>%WTG not generating due to high wind</v>
      </c>
      <c r="C67" s="84" t="str">
        <f>IF('0) Signal List'!C67="","",'0) Signal List'!C67)</f>
        <v>0-10</v>
      </c>
      <c r="D67" s="84" t="str">
        <f>IF('0) Signal List'!D67="","",'0) Signal List'!D67)</f>
        <v>mA</v>
      </c>
      <c r="E67" s="85" t="str">
        <f>IF('0) Signal List'!E67="","",'0) Signal List'!E67)</f>
        <v>0-110</v>
      </c>
      <c r="F67" s="84" t="str">
        <f>IF('0) Signal List'!F67="","",'0) Signal List'!F67)</f>
        <v>%</v>
      </c>
      <c r="G67" s="90" t="str">
        <f>IF('0) Signal List'!G67="","",'0) Signal List'!G67)</f>
        <v>WFPS</v>
      </c>
      <c r="H67" s="135" t="str">
        <f>IF('0) Signal List'!H67="","",'0) Signal List'!H67)</f>
        <v xml:space="preserve">N/A </v>
      </c>
      <c r="I67" s="152"/>
    </row>
    <row r="68" spans="1:9" ht="14.25" customHeight="1" x14ac:dyDescent="0.25">
      <c r="A68" s="83" t="str">
        <f>IF('0) Signal List'!A68="","",'0) Signal List'!A68)</f>
        <v>D9</v>
      </c>
      <c r="B68" s="84" t="str">
        <f>IF('0) Signal List'!B68="","",'0) Signal List'!B68)</f>
        <v xml:space="preserve">%WTG not generating due to low wind </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135" t="str">
        <f>IF('0) Signal List'!H68="","",'0) Signal List'!H68)</f>
        <v xml:space="preserve">N/A </v>
      </c>
      <c r="I68" s="152"/>
    </row>
    <row r="69" spans="1:9" ht="14.25" customHeight="1" x14ac:dyDescent="0.25">
      <c r="A69" s="83" t="str">
        <f>IF('0) Signal List'!A69="","",'0) Signal List'!A69)</f>
        <v>D10</v>
      </c>
      <c r="B69" s="84" t="str">
        <f>IF('0) Signal List'!B69="","",'0) Signal List'!B69)</f>
        <v>Wind Farm Availability</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135" t="str">
        <f>IF('0) Signal List'!H69="","",'0) Signal List'!H69)</f>
        <v xml:space="preserve">N/A </v>
      </c>
      <c r="I69" s="152"/>
    </row>
    <row r="70" spans="1:9" ht="14.25" customHeight="1" x14ac:dyDescent="0.25">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566" t="str">
        <f>IF('0) Signal List'!H70="","",'0) Signal List'!H70)</f>
        <v/>
      </c>
      <c r="I70" s="152"/>
    </row>
    <row r="71" spans="1:9" ht="14.25" customHeight="1" x14ac:dyDescent="0.3">
      <c r="A71" s="83" t="str">
        <f>IF('0) Signal List'!A71="","",'0) Signal List'!A71)</f>
        <v/>
      </c>
      <c r="B71" s="276" t="str">
        <f>IF('0) Signal List'!B71="","",'0) Signal List'!B71)</f>
        <v>Analogue Availability</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566" t="str">
        <f>IF('0) Signal List'!H71="","",'0) Signal List'!H71)</f>
        <v/>
      </c>
      <c r="I71" s="152"/>
    </row>
    <row r="72" spans="1:9" s="565" customFormat="1" ht="14.25" customHeight="1" x14ac:dyDescent="0.25">
      <c r="A72" s="83" t="str">
        <f>IF('0) Signal List'!A72="","",'0) Signal List'!A72)</f>
        <v>D11</v>
      </c>
      <c r="B72" s="84" t="str">
        <f>IF('0) Signal List'!B72="","",'0) Signal List'!B72)</f>
        <v>Emulated Inertia FFR availability</v>
      </c>
      <c r="C72" s="84" t="str">
        <f>IF('0) Signal List'!C72="","",'0) Signal List'!C72)</f>
        <v>0-10</v>
      </c>
      <c r="D72" s="84" t="str">
        <f>IF('0) Signal List'!D72="","",'0) Signal List'!D72)</f>
        <v>mA</v>
      </c>
      <c r="E72" s="85" t="str">
        <f>IF('0) Signal List'!E72="","",'0) Signal List'!E72)</f>
        <v>0-XX</v>
      </c>
      <c r="F72" s="84" t="str">
        <f>IF('0) Signal List'!F72="","",'0) Signal List'!F72)</f>
        <v>MW</v>
      </c>
      <c r="G72" s="90" t="str">
        <f>IF('0) Signal List'!G72="","",'0) Signal List'!G72)</f>
        <v>WFPS</v>
      </c>
      <c r="H72" s="611" t="str">
        <f>IF('0) Signal List'!H72="","",'0) Signal List'!H72)</f>
        <v>ESBN</v>
      </c>
      <c r="I72" s="567"/>
    </row>
    <row r="73" spans="1:9" s="565" customFormat="1" ht="14.25" customHeight="1" x14ac:dyDescent="0.25">
      <c r="A73" s="83" t="str">
        <f>IF('0) Signal List'!A73="","",'0) Signal List'!A73)</f>
        <v>D12</v>
      </c>
      <c r="B73" s="84" t="str">
        <f>IF('0) Signal List'!B73="","",'0) Signal List'!B73)</f>
        <v>Emulated Inertia POR availability</v>
      </c>
      <c r="C73" s="84" t="str">
        <f>IF('0) Signal List'!C73="","",'0) Signal List'!C73)</f>
        <v>0-10</v>
      </c>
      <c r="D73" s="84" t="str">
        <f>IF('0) Signal List'!D73="","",'0) Signal List'!D73)</f>
        <v>mA</v>
      </c>
      <c r="E73" s="85" t="str">
        <f>IF('0) Signal List'!E73="","",'0) Signal List'!E73)</f>
        <v>0-XX</v>
      </c>
      <c r="F73" s="84" t="str">
        <f>IF('0) Signal List'!F73="","",'0) Signal List'!F73)</f>
        <v>MW</v>
      </c>
      <c r="G73" s="90" t="str">
        <f>IF('0) Signal List'!G73="","",'0) Signal List'!G73)</f>
        <v>WFPS</v>
      </c>
      <c r="H73" s="611" t="str">
        <f>IF('0) Signal List'!H73="","",'0) Signal List'!H73)</f>
        <v>ESBN</v>
      </c>
      <c r="I73" s="567"/>
    </row>
    <row r="74" spans="1:9" ht="14.25" customHeight="1" x14ac:dyDescent="0.25">
      <c r="A74" s="83" t="str">
        <f>IF('0) Signal List'!A74="","",'0) Signal List'!A74)</f>
        <v/>
      </c>
      <c r="B74" s="84" t="str">
        <f>IF('0) Signal List'!B74="","",'0) Signal List'!B74)</f>
        <v/>
      </c>
      <c r="C74" s="84" t="str">
        <f>IF('0) Signal List'!C74="","",'0) Signal List'!C74)</f>
        <v/>
      </c>
      <c r="D74" s="84" t="str">
        <f>IF('0) Signal List'!D74="","",'0) Signal List'!D74)</f>
        <v/>
      </c>
      <c r="E74" s="85" t="str">
        <f>IF('0) Signal List'!E74="","",'0) Signal List'!E74)</f>
        <v/>
      </c>
      <c r="F74" s="84" t="str">
        <f>IF('0) Signal List'!F74="","",'0) Signal List'!F74)</f>
        <v/>
      </c>
      <c r="G74" s="90" t="str">
        <f>IF('0) Signal List'!G74="","",'0) Signal List'!G74)</f>
        <v/>
      </c>
      <c r="H74" s="566" t="str">
        <f>IF('0) Signal List'!H74="","",'0) Signal List'!H74)</f>
        <v/>
      </c>
      <c r="I74" s="152"/>
    </row>
    <row r="75" spans="1:9" ht="14.25" customHeight="1" x14ac:dyDescent="0.3">
      <c r="A75" s="83" t="str">
        <f>IF('0) Signal List'!A75="","",'0) Signal List'!A75)</f>
        <v/>
      </c>
      <c r="B75" s="276" t="str">
        <f>IF('0) Signal List'!B75="","",'0) Signal List'!B75)</f>
        <v>Met 1 (if Registered Capacity &gt;= 10 MW)</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566" t="str">
        <f>IF('0) Signal List'!H75="","",'0) Signal List'!H75)</f>
        <v/>
      </c>
      <c r="I75" s="152"/>
    </row>
    <row r="76" spans="1:9" ht="14.25" customHeight="1" x14ac:dyDescent="0.25">
      <c r="A76" s="83" t="str">
        <f>IF('0) Signal List'!A76="","",'0) Signal List'!A76)</f>
        <v>D13</v>
      </c>
      <c r="B76" s="84" t="str">
        <f>IF('0) Signal List'!B76="","",'0) Signal List'!B76)</f>
        <v>Wind Speed 1</v>
      </c>
      <c r="C76" s="84" t="str">
        <f>IF('0) Signal List'!C76="","",'0) Signal List'!C76)</f>
        <v>0-10</v>
      </c>
      <c r="D76" s="84" t="str">
        <f>IF('0) Signal List'!D76="","",'0) Signal List'!D76)</f>
        <v>mA</v>
      </c>
      <c r="E76" s="85" t="str">
        <f>IF('0) Signal List'!E76="","",'0) Signal List'!E76)</f>
        <v>0-70</v>
      </c>
      <c r="F76" s="84" t="str">
        <f>IF('0) Signal List'!F76="","",'0) Signal List'!F76)</f>
        <v>m/s</v>
      </c>
      <c r="G76" s="90" t="str">
        <f>IF('0) Signal List'!G76="","",'0) Signal List'!G76)</f>
        <v>WFPS</v>
      </c>
      <c r="H76" s="566" t="str">
        <f>IF('0) Signal List'!H76="","",'0) Signal List'!H76)</f>
        <v xml:space="preserve">N/A </v>
      </c>
      <c r="I76" s="152"/>
    </row>
    <row r="77" spans="1:9" ht="14.25" customHeight="1" x14ac:dyDescent="0.25">
      <c r="A77" s="83" t="str">
        <f>IF('0) Signal List'!A77="","",'0) Signal List'!A77)</f>
        <v>D14</v>
      </c>
      <c r="B77" s="84" t="str">
        <f>IF('0) Signal List'!B77="","",'0) Signal List'!B77)</f>
        <v>Wind Direction 1</v>
      </c>
      <c r="C77" s="84" t="str">
        <f>IF('0) Signal List'!C77="","",'0) Signal List'!C77)</f>
        <v>0-10</v>
      </c>
      <c r="D77" s="84" t="str">
        <f>IF('0) Signal List'!D77="","",'0) Signal List'!D77)</f>
        <v>mA</v>
      </c>
      <c r="E77" s="85" t="str">
        <f>IF('0) Signal List'!E77="","",'0) Signal List'!E77)</f>
        <v>0-360</v>
      </c>
      <c r="F77" s="84" t="str">
        <f>IF('0) Signal List'!F77="","",'0) Signal List'!F77)</f>
        <v>deg</v>
      </c>
      <c r="G77" s="90" t="str">
        <f>IF('0) Signal List'!G77="","",'0) Signal List'!G77)</f>
        <v>WFPS</v>
      </c>
      <c r="H77" s="566" t="str">
        <f>IF('0) Signal List'!H77="","",'0) Signal List'!H77)</f>
        <v xml:space="preserve">N/A </v>
      </c>
      <c r="I77" s="152"/>
    </row>
    <row r="78" spans="1:9" ht="14.25" customHeight="1" x14ac:dyDescent="0.25">
      <c r="A78" s="83" t="str">
        <f>IF('0) Signal List'!A78="","",'0) Signal List'!A78)</f>
        <v>D15</v>
      </c>
      <c r="B78" s="84" t="str">
        <f>IF('0) Signal List'!B78="","",'0) Signal List'!B78)</f>
        <v>Air Temperature 1</v>
      </c>
      <c r="C78" s="84" t="str">
        <f>IF('0) Signal List'!C78="","",'0) Signal List'!C78)</f>
        <v>0-10</v>
      </c>
      <c r="D78" s="84" t="str">
        <f>IF('0) Signal List'!D78="","",'0) Signal List'!D78)</f>
        <v>mA</v>
      </c>
      <c r="E78" s="85" t="str">
        <f>IF('0) Signal List'!E78="","",'0) Signal List'!E78)</f>
        <v>-40-70</v>
      </c>
      <c r="F78" s="84" t="str">
        <f>IF('0) Signal List'!F78="","",'0) Signal List'!F78)</f>
        <v>C</v>
      </c>
      <c r="G78" s="90" t="str">
        <f>IF('0) Signal List'!G78="","",'0) Signal List'!G78)</f>
        <v>WFPS</v>
      </c>
      <c r="H78" s="566" t="str">
        <f>IF('0) Signal List'!H78="","",'0) Signal List'!H78)</f>
        <v xml:space="preserve">N/A </v>
      </c>
      <c r="I78" s="152"/>
    </row>
    <row r="79" spans="1:9" ht="14.25" customHeight="1" x14ac:dyDescent="0.25">
      <c r="A79" s="83" t="str">
        <f>IF('0) Signal List'!A79="","",'0) Signal List'!A79)</f>
        <v>D16</v>
      </c>
      <c r="B79" s="84" t="str">
        <f>IF('0) Signal List'!B79="","",'0) Signal List'!B79)</f>
        <v>Air Pressure 1</v>
      </c>
      <c r="C79" s="84" t="str">
        <f>IF('0) Signal List'!C79="","",'0) Signal List'!C79)</f>
        <v>0-10</v>
      </c>
      <c r="D79" s="84" t="str">
        <f>IF('0) Signal List'!D79="","",'0) Signal List'!D79)</f>
        <v>mA</v>
      </c>
      <c r="E79" s="85" t="str">
        <f>IF('0) Signal List'!E79="","",'0) Signal List'!E79)</f>
        <v>735-1060</v>
      </c>
      <c r="F79" s="84" t="str">
        <f>IF('0) Signal List'!F79="","",'0) Signal List'!F79)</f>
        <v>mBar</v>
      </c>
      <c r="G79" s="90" t="str">
        <f>IF('0) Signal List'!G79="","",'0) Signal List'!G79)</f>
        <v>WFPS</v>
      </c>
      <c r="H79" s="566" t="str">
        <f>IF('0) Signal List'!H79="","",'0) Signal List'!H79)</f>
        <v xml:space="preserve">N/A </v>
      </c>
      <c r="I79" s="152"/>
    </row>
    <row r="80" spans="1:9" ht="14.25" customHeight="1" x14ac:dyDescent="0.25">
      <c r="A80" s="83" t="str">
        <f>IF('0) Signal List'!A80="","",'0) Signal List'!A80)</f>
        <v/>
      </c>
      <c r="B80" s="84" t="str">
        <f>IF('0) Signal List'!B80="","",'0) Signal List'!B80)</f>
        <v/>
      </c>
      <c r="C80" s="84" t="str">
        <f>IF('0) Signal List'!C80="","",'0) Signal List'!C80)</f>
        <v/>
      </c>
      <c r="D80" s="84" t="str">
        <f>IF('0) Signal List'!D80="","",'0) Signal List'!D80)</f>
        <v/>
      </c>
      <c r="E80" s="85" t="str">
        <f>IF('0) Signal List'!E80="","",'0) Signal List'!E80)</f>
        <v/>
      </c>
      <c r="F80" s="84" t="str">
        <f>IF('0) Signal List'!F80="","",'0) Signal List'!F80)</f>
        <v/>
      </c>
      <c r="G80" s="90" t="str">
        <f>IF('0) Signal List'!G80="","",'0) Signal List'!G80)</f>
        <v/>
      </c>
      <c r="H80" s="566" t="str">
        <f>IF('0) Signal List'!H80="","",'0) Signal List'!H80)</f>
        <v/>
      </c>
      <c r="I80" s="152"/>
    </row>
    <row r="81" spans="1:9" ht="14.25" customHeight="1" x14ac:dyDescent="0.3">
      <c r="A81" s="83" t="str">
        <f>IF('0) Signal List'!A81="","",'0) Signal List'!A81)</f>
        <v/>
      </c>
      <c r="B81" s="276" t="str">
        <f>IF('0) Signal List'!B81="","",'0) Signal List'!B81)</f>
        <v>Met N (if Registered Capacity &gt;= 10 MW)</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566" t="str">
        <f>IF('0) Signal List'!H81="","",'0) Signal List'!H81)</f>
        <v/>
      </c>
      <c r="I81" s="152"/>
    </row>
    <row r="82" spans="1:9" ht="14.25" customHeight="1" x14ac:dyDescent="0.25">
      <c r="A82" s="83" t="str">
        <f>IF('0) Signal List'!A82="","",'0) Signal List'!A82)</f>
        <v>D17</v>
      </c>
      <c r="B82" s="84" t="str">
        <f>IF('0) Signal List'!B82="","",'0) Signal List'!B82)</f>
        <v>Wind Speed N</v>
      </c>
      <c r="C82" s="84" t="str">
        <f>IF('0) Signal List'!C82="","",'0) Signal List'!C82)</f>
        <v>0-10</v>
      </c>
      <c r="D82" s="84" t="str">
        <f>IF('0) Signal List'!D82="","",'0) Signal List'!D82)</f>
        <v>mA</v>
      </c>
      <c r="E82" s="85" t="str">
        <f>IF('0) Signal List'!E82="","",'0) Signal List'!E82)</f>
        <v>0-70</v>
      </c>
      <c r="F82" s="84" t="str">
        <f>IF('0) Signal List'!F82="","",'0) Signal List'!F82)</f>
        <v>m/s</v>
      </c>
      <c r="G82" s="90" t="str">
        <f>IF('0) Signal List'!G82="","",'0) Signal List'!G82)</f>
        <v>WFPS</v>
      </c>
      <c r="H82" s="566" t="str">
        <f>IF('0) Signal List'!H82="","",'0) Signal List'!H82)</f>
        <v xml:space="preserve">N/A </v>
      </c>
      <c r="I82" s="152"/>
    </row>
    <row r="83" spans="1:9" ht="14.25" customHeight="1" x14ac:dyDescent="0.25">
      <c r="A83" s="83" t="str">
        <f>IF('0) Signal List'!A83="","",'0) Signal List'!A83)</f>
        <v>D18</v>
      </c>
      <c r="B83" s="84" t="str">
        <f>IF('0) Signal List'!B83="","",'0) Signal List'!B83)</f>
        <v>Wind Direction  N</v>
      </c>
      <c r="C83" s="84" t="str">
        <f>IF('0) Signal List'!C83="","",'0) Signal List'!C83)</f>
        <v>0-10</v>
      </c>
      <c r="D83" s="84" t="str">
        <f>IF('0) Signal List'!D83="","",'0) Signal List'!D83)</f>
        <v>mA</v>
      </c>
      <c r="E83" s="85" t="str">
        <f>IF('0) Signal List'!E83="","",'0) Signal List'!E83)</f>
        <v>0-360</v>
      </c>
      <c r="F83" s="84" t="str">
        <f>IF('0) Signal List'!F83="","",'0) Signal List'!F83)</f>
        <v>deg</v>
      </c>
      <c r="G83" s="90" t="str">
        <f>IF('0) Signal List'!G83="","",'0) Signal List'!G83)</f>
        <v>WFPS</v>
      </c>
      <c r="H83" s="566" t="str">
        <f>IF('0) Signal List'!H83="","",'0) Signal List'!H83)</f>
        <v xml:space="preserve">N/A </v>
      </c>
      <c r="I83" s="152"/>
    </row>
    <row r="84" spans="1:9" ht="14.25" customHeight="1" x14ac:dyDescent="0.25">
      <c r="A84" s="83" t="str">
        <f>IF('0) Signal List'!A84="","",'0) Signal List'!A84)</f>
        <v>D19</v>
      </c>
      <c r="B84" s="84" t="str">
        <f>IF('0) Signal List'!B84="","",'0) Signal List'!B84)</f>
        <v>Air Temperature N</v>
      </c>
      <c r="C84" s="84" t="str">
        <f>IF('0) Signal List'!C84="","",'0) Signal List'!C84)</f>
        <v>0-10</v>
      </c>
      <c r="D84" s="84" t="str">
        <f>IF('0) Signal List'!D84="","",'0) Signal List'!D84)</f>
        <v>mA</v>
      </c>
      <c r="E84" s="85" t="str">
        <f>IF('0) Signal List'!E84="","",'0) Signal List'!E84)</f>
        <v>-40-70</v>
      </c>
      <c r="F84" s="84" t="str">
        <f>IF('0) Signal List'!F84="","",'0) Signal List'!F84)</f>
        <v>C</v>
      </c>
      <c r="G84" s="90" t="str">
        <f>IF('0) Signal List'!G84="","",'0) Signal List'!G84)</f>
        <v>WFPS</v>
      </c>
      <c r="H84" s="566" t="str">
        <f>IF('0) Signal List'!H84="","",'0) Signal List'!H84)</f>
        <v xml:space="preserve">N/A </v>
      </c>
      <c r="I84" s="152"/>
    </row>
    <row r="85" spans="1:9" ht="14.25" customHeight="1" x14ac:dyDescent="0.25">
      <c r="A85" s="83" t="str">
        <f>IF('0) Signal List'!A85="","",'0) Signal List'!A85)</f>
        <v>D20</v>
      </c>
      <c r="B85" s="84" t="str">
        <f>IF('0) Signal List'!B85="","",'0) Signal List'!B85)</f>
        <v>Air Pressure N</v>
      </c>
      <c r="C85" s="84" t="str">
        <f>IF('0) Signal List'!C85="","",'0) Signal List'!C85)</f>
        <v>0-10</v>
      </c>
      <c r="D85" s="84" t="str">
        <f>IF('0) Signal List'!D85="","",'0) Signal List'!D85)</f>
        <v>mA</v>
      </c>
      <c r="E85" s="85" t="str">
        <f>IF('0) Signal List'!E85="","",'0) Signal List'!E85)</f>
        <v>735-1060</v>
      </c>
      <c r="F85" s="84" t="str">
        <f>IF('0) Signal List'!F85="","",'0) Signal List'!F85)</f>
        <v>mBar</v>
      </c>
      <c r="G85" s="90" t="str">
        <f>IF('0) Signal List'!G85="","",'0) Signal List'!G85)</f>
        <v>WFPS</v>
      </c>
      <c r="H85" s="566" t="str">
        <f>IF('0) Signal List'!H85="","",'0) Signal List'!H85)</f>
        <v xml:space="preserve">N/A </v>
      </c>
      <c r="I85" s="152"/>
    </row>
    <row r="86" spans="1:9" ht="14.25" customHeight="1" x14ac:dyDescent="0.25">
      <c r="A86" s="83" t="str">
        <f>IF('0) Signal List'!A86="","",'0) Signal List'!A86)</f>
        <v/>
      </c>
      <c r="B86" s="84" t="str">
        <f>IF('0) Signal List'!B86="","",'0) Signal List'!B86)</f>
        <v/>
      </c>
      <c r="C86" s="84" t="str">
        <f>IF('0) Signal List'!C86="","",'0) Signal List'!C86)</f>
        <v/>
      </c>
      <c r="D86" s="84" t="str">
        <f>IF('0) Signal List'!D86="","",'0) Signal List'!D86)</f>
        <v/>
      </c>
      <c r="E86" s="85" t="str">
        <f>IF('0) Signal List'!E86="","",'0) Signal List'!E86)</f>
        <v/>
      </c>
      <c r="F86" s="84" t="str">
        <f>IF('0) Signal List'!F86="","",'0) Signal List'!F86)</f>
        <v/>
      </c>
      <c r="G86" s="90" t="str">
        <f>IF('0) Signal List'!G86="","",'0) Signal List'!G86)</f>
        <v/>
      </c>
      <c r="H86" s="566" t="str">
        <f>IF('0) Signal List'!H86="","",'0) Signal List'!H86)</f>
        <v/>
      </c>
      <c r="I86" s="152"/>
    </row>
    <row r="87" spans="1:9" ht="14.25" customHeight="1" x14ac:dyDescent="0.25">
      <c r="A87" s="83" t="str">
        <f>IF('0) Signal List'!A87="","",'0) Signal List'!A87)</f>
        <v/>
      </c>
      <c r="B87" s="759" t="str">
        <f>IF('0) Signal List'!B87="","",'0) Signal List'!B87)</f>
        <v>Recommended cable 25-pair cable: 25 x 2 x 0.6sqmm TP, stranded, individually screened pairs. Screens to be terminated by WFPS.</v>
      </c>
      <c r="C87" s="756"/>
      <c r="D87" s="756"/>
      <c r="E87" s="756"/>
      <c r="F87" s="770"/>
      <c r="G87" s="89" t="str">
        <f>IF('0) Signal List'!G87="","",'0) Signal List'!G87)</f>
        <v/>
      </c>
      <c r="H87" s="134" t="str">
        <f>IF('0) Signal List'!H87="","",'0) Signal List'!H87)</f>
        <v/>
      </c>
      <c r="I87" s="152"/>
    </row>
    <row r="88" spans="1:9" ht="14.25" customHeight="1" x14ac:dyDescent="0.25">
      <c r="A88" s="83" t="str">
        <f>IF('0) Signal List'!A88="","",'0) Signal List'!A88)</f>
        <v/>
      </c>
      <c r="B88" s="84" t="str">
        <f>IF('0) Signal List'!B88="","",'0) Signal List'!B88)</f>
        <v/>
      </c>
      <c r="C88" s="84" t="str">
        <f>IF('0) Signal List'!C88="","",'0) Signal List'!C88)</f>
        <v/>
      </c>
      <c r="D88" s="84" t="str">
        <f>IF('0) Signal List'!D88="","",'0) Signal List'!D88)</f>
        <v/>
      </c>
      <c r="E88" s="85" t="str">
        <f>IF('0) Signal List'!E88="","",'0) Signal List'!E88)</f>
        <v/>
      </c>
      <c r="F88" s="84" t="str">
        <f>IF('0) Signal List'!F88="","",'0) Signal List'!F88)</f>
        <v/>
      </c>
      <c r="G88" s="89" t="str">
        <f>IF('0) Signal List'!G88="","",'0) Signal List'!G88)</f>
        <v/>
      </c>
      <c r="H88" s="134" t="str">
        <f>IF('0) Signal List'!H88="","",'0) Signal List'!H88)</f>
        <v/>
      </c>
      <c r="I88" s="152"/>
    </row>
    <row r="89" spans="1:9" ht="14.4" thickBot="1" x14ac:dyDescent="0.3">
      <c r="A89" s="78" t="str">
        <f>IF('0) Signal List'!A89="","",'0) Signal List'!A89)</f>
        <v>ETIE Ref</v>
      </c>
      <c r="B89" s="79" t="str">
        <f>IF('0) Signal List'!B89="","",'0) Signal List'!B89)</f>
        <v>Digital Output Signals (from EirGrid)</v>
      </c>
      <c r="C89" s="99" t="str">
        <f>IF('0) Signal List'!C89="","",'0) Signal List'!C89)</f>
        <v/>
      </c>
      <c r="D89" s="80" t="str">
        <f>IF('0) Signal List'!D89="","",'0) Signal List'!D89)</f>
        <v/>
      </c>
      <c r="E89" s="81" t="str">
        <f>IF('0) Signal List'!E89="","",'0) Signal List'!E89)</f>
        <v/>
      </c>
      <c r="F89" s="80" t="str">
        <f>IF('0) Signal List'!F89="","",'0) Signal List'!F89)</f>
        <v/>
      </c>
      <c r="G89" s="82" t="str">
        <f>IF('0) Signal List'!G89="","",'0) Signal List'!G89)</f>
        <v>Provided to</v>
      </c>
      <c r="H89" s="82" t="str">
        <f>IF('0) Signal List'!H89="","",'0) Signal List'!H89)</f>
        <v>TSO Pass-through to</v>
      </c>
      <c r="I89" s="147"/>
    </row>
    <row r="90" spans="1:9" ht="14.25" customHeight="1" thickTop="1" x14ac:dyDescent="0.25">
      <c r="A90" s="83" t="str">
        <f>IF('0) Signal List'!A90="","",'0) Signal List'!A90)</f>
        <v/>
      </c>
      <c r="B90" s="84" t="str">
        <f>IF('0) Signal List'!B90="","",'0) Signal List'!B90)</f>
        <v/>
      </c>
      <c r="C90" s="100" t="str">
        <f>IF('0) Signal List'!C90="","",'0) Signal List'!C90)</f>
        <v/>
      </c>
      <c r="D90" s="84" t="str">
        <f>IF('0) Signal List'!D90="","",'0) Signal List'!D90)</f>
        <v/>
      </c>
      <c r="E90" s="85" t="str">
        <f>IF('0) Signal List'!E90="","",'0) Signal List'!E90)</f>
        <v/>
      </c>
      <c r="F90" s="84" t="str">
        <f>IF('0) Signal List'!F90="","",'0) Signal List'!F90)</f>
        <v/>
      </c>
      <c r="G90" s="86" t="str">
        <f>IF('0) Signal List'!G90="","",'0) Signal List'!G90)</f>
        <v/>
      </c>
      <c r="H90" s="130" t="str">
        <f>IF('0) Signal List'!H90="","",'0) Signal List'!H90)</f>
        <v/>
      </c>
      <c r="I90" s="152"/>
    </row>
    <row r="91" spans="1:9" ht="14.25" customHeight="1" x14ac:dyDescent="0.25">
      <c r="A91" s="83" t="str">
        <f>IF('0) Signal List'!A91="","",'0) Signal List'!A91)</f>
        <v/>
      </c>
      <c r="B91" s="88" t="str">
        <f>IF('0) Signal List'!B91="","",'0) Signal List'!B91)</f>
        <v>Double Command Outputs</v>
      </c>
      <c r="C91" s="756" t="str">
        <f>IF('0) Signal List'!C91="","",'0) Signal List'!C91)</f>
        <v>(each individual relay output identified separately)</v>
      </c>
      <c r="D91" s="760"/>
      <c r="E91" s="760"/>
      <c r="F91" s="761"/>
      <c r="G91" s="89" t="str">
        <f>IF('0) Signal List'!G91="","",'0) Signal List'!G91)</f>
        <v/>
      </c>
      <c r="H91" s="134" t="str">
        <f>IF('0) Signal List'!H91="","",'0) Signal List'!H91)</f>
        <v/>
      </c>
      <c r="I91" s="152"/>
    </row>
    <row r="92" spans="1:9" ht="14.25" customHeight="1" x14ac:dyDescent="0.3">
      <c r="A92" s="83" t="str">
        <f>IF('0) Signal List'!A92="","",'0) Signal List'!A92)</f>
        <v/>
      </c>
      <c r="B92" s="276" t="str">
        <f>IF('0) Signal List'!B92="","",'0) Signal List'!B92)</f>
        <v>Digital Output Signals from EirGrid to WTG System</v>
      </c>
      <c r="C92" s="100" t="str">
        <f>IF('0) Signal List'!C92="","",'0) Signal List'!C92)</f>
        <v/>
      </c>
      <c r="D92" s="84" t="str">
        <f>IF('0) Signal List'!D92="","",'0) Signal List'!D92)</f>
        <v/>
      </c>
      <c r="E92" s="85" t="str">
        <f>IF('0) Signal List'!E92="","",'0) Signal List'!E92)</f>
        <v/>
      </c>
      <c r="F92" s="84" t="str">
        <f>IF('0) Signal List'!F92="","",'0) Signal List'!F92)</f>
        <v/>
      </c>
      <c r="G92" s="89" t="str">
        <f>IF('0) Signal List'!G92="","",'0) Signal List'!G92)</f>
        <v/>
      </c>
      <c r="H92" s="134" t="str">
        <f>IF('0) Signal List'!H92="","",'0) Signal List'!H92)</f>
        <v/>
      </c>
      <c r="I92" s="152"/>
    </row>
    <row r="93" spans="1:9" ht="14.25" customHeight="1" x14ac:dyDescent="0.25">
      <c r="A93" s="83" t="str">
        <f>IF('0) Signal List'!A93="","",'0) Signal List'!A93)</f>
        <v>E1</v>
      </c>
      <c r="B93" s="132" t="str">
        <f>IF('0) Signal List'!B93="","",'0) Signal List'!B93)</f>
        <v xml:space="preserve">Active Power Control facility status </v>
      </c>
      <c r="C93" s="84" t="str">
        <f>IF('0) Signal List'!C93="","",'0) Signal List'!C93)</f>
        <v/>
      </c>
      <c r="D93" s="84" t="str">
        <f>IF('0) Signal List'!D93="","",'0) Signal List'!D93)</f>
        <v>off</v>
      </c>
      <c r="E93" s="93" t="str">
        <f>IF('0) Signal List'!E93="","",'0) Signal List'!E93)</f>
        <v>pulse</v>
      </c>
      <c r="F93" s="84" t="str">
        <f>IF('0) Signal List'!F93="","",'0) Signal List'!F93)</f>
        <v>0.5 seconds</v>
      </c>
      <c r="G93" s="90" t="str">
        <f>IF('0) Signal List'!G93="","",'0) Signal List'!G93)</f>
        <v>WFPS</v>
      </c>
      <c r="H93" s="135" t="str">
        <f>IF('0) Signal List'!H93="","",'0) Signal List'!H93)</f>
        <v xml:space="preserve">N/A </v>
      </c>
      <c r="I93" s="152"/>
    </row>
    <row r="94" spans="1:9" ht="14.25" customHeight="1" x14ac:dyDescent="0.25">
      <c r="A94" s="83" t="str">
        <f>IF('0) Signal List'!A94="","",'0) Signal List'!A94)</f>
        <v>E2</v>
      </c>
      <c r="B94" s="132" t="str">
        <f>IF('0) Signal List'!B94="","",'0) Signal List'!B94)</f>
        <v>Active Power Control facility status</v>
      </c>
      <c r="C94" s="84" t="str">
        <f>IF('0) Signal List'!C94="","",'0) Signal List'!C94)</f>
        <v/>
      </c>
      <c r="D94" s="84" t="str">
        <f>IF('0) Signal List'!D94="","",'0) Signal List'!D94)</f>
        <v>on</v>
      </c>
      <c r="E94" s="93" t="str">
        <f>IF('0) Signal List'!E94="","",'0) Signal List'!E94)</f>
        <v>pulse</v>
      </c>
      <c r="F94" s="84" t="str">
        <f>IF('0) Signal List'!F94="","",'0) Signal List'!F94)</f>
        <v>0.5 seconds</v>
      </c>
      <c r="G94" s="90" t="str">
        <f>IF('0) Signal List'!G94="","",'0) Signal List'!G94)</f>
        <v>WFPS</v>
      </c>
      <c r="H94" s="135" t="str">
        <f>IF('0) Signal List'!H94="","",'0) Signal List'!H94)</f>
        <v xml:space="preserve">N/A </v>
      </c>
      <c r="I94" s="152"/>
    </row>
    <row r="95" spans="1:9" ht="14.25" customHeight="1" x14ac:dyDescent="0.25">
      <c r="A95" s="83" t="str">
        <f>IF('0) Signal List'!A95="","",'0) Signal List'!A95)</f>
        <v>E3</v>
      </c>
      <c r="B95" s="84" t="str">
        <f>IF('0) Signal List'!B95="","",'0) Signal List'!B95)</f>
        <v>Frequency Response System Mode Status</v>
      </c>
      <c r="C95" s="84" t="str">
        <f>IF('0) Signal List'!C95="","",'0) Signal List'!C95)</f>
        <v/>
      </c>
      <c r="D95" s="84" t="str">
        <f>IF('0) Signal List'!D95="","",'0) Signal List'!D95)</f>
        <v>off</v>
      </c>
      <c r="E95" s="93" t="str">
        <f>IF('0) Signal List'!E95="","",'0) Signal List'!E95)</f>
        <v>pulse</v>
      </c>
      <c r="F95" s="84" t="str">
        <f>IF('0) Signal List'!F95="","",'0) Signal List'!F95)</f>
        <v>0.5 seconds</v>
      </c>
      <c r="G95" s="90" t="str">
        <f>IF('0) Signal List'!G95="","",'0) Signal List'!G95)</f>
        <v>WFPS</v>
      </c>
      <c r="H95" s="135" t="str">
        <f>IF('0) Signal List'!H95="","",'0) Signal List'!H95)</f>
        <v xml:space="preserve">N/A </v>
      </c>
      <c r="I95" s="152"/>
    </row>
    <row r="96" spans="1:9" ht="14.25" customHeight="1" x14ac:dyDescent="0.25">
      <c r="A96" s="83" t="str">
        <f>IF('0) Signal List'!A96="","",'0) Signal List'!A96)</f>
        <v>E4</v>
      </c>
      <c r="B96" s="84" t="str">
        <f>IF('0) Signal List'!B96="","",'0) Signal List'!B96)</f>
        <v>Frequency Response System Mode Status</v>
      </c>
      <c r="C96" s="84" t="str">
        <f>IF('0) Signal List'!C96="","",'0) Signal List'!C96)</f>
        <v/>
      </c>
      <c r="D96" s="84" t="str">
        <f>IF('0) Signal List'!D96="","",'0) Signal List'!D96)</f>
        <v>on</v>
      </c>
      <c r="E96" s="93" t="str">
        <f>IF('0) Signal List'!E96="","",'0) Signal List'!E96)</f>
        <v>pulse</v>
      </c>
      <c r="F96" s="84" t="str">
        <f>IF('0) Signal List'!F96="","",'0) Signal List'!F96)</f>
        <v>0.5 seconds</v>
      </c>
      <c r="G96" s="90" t="str">
        <f>IF('0) Signal List'!G96="","",'0) Signal List'!G96)</f>
        <v>WFPS</v>
      </c>
      <c r="H96" s="135" t="str">
        <f>IF('0) Signal List'!H96="","",'0) Signal List'!H96)</f>
        <v xml:space="preserve">N/A </v>
      </c>
      <c r="I96" s="152"/>
    </row>
    <row r="97" spans="1:9" ht="14.25" customHeight="1" x14ac:dyDescent="0.25">
      <c r="A97" s="83" t="str">
        <f>IF('0) Signal List'!A97="","",'0) Signal List'!A97)</f>
        <v>E5</v>
      </c>
      <c r="B97" s="84" t="str">
        <f>IF('0) Signal List'!B97="","",'0) Signal List'!B97)</f>
        <v>Frequency Response Curve Select</v>
      </c>
      <c r="C97" s="84" t="str">
        <f>IF('0) Signal List'!C97="","",'0) Signal List'!C97)</f>
        <v/>
      </c>
      <c r="D97" s="84" t="str">
        <f>IF('0) Signal List'!D97="","",'0) Signal List'!D97)</f>
        <v>Curve 1</v>
      </c>
      <c r="E97" s="93" t="str">
        <f>IF('0) Signal List'!E97="","",'0) Signal List'!E97)</f>
        <v>pulse</v>
      </c>
      <c r="F97" s="84" t="str">
        <f>IF('0) Signal List'!F97="","",'0) Signal List'!F97)</f>
        <v>0.5 seconds</v>
      </c>
      <c r="G97" s="90" t="str">
        <f>IF('0) Signal List'!G97="","",'0) Signal List'!G97)</f>
        <v>WFPS</v>
      </c>
      <c r="H97" s="90" t="str">
        <f>IF('0) Signal List'!H97="","",'0) Signal List'!H97)</f>
        <v xml:space="preserve">N/A </v>
      </c>
      <c r="I97" s="152"/>
    </row>
    <row r="98" spans="1:9" ht="14.25" customHeight="1" x14ac:dyDescent="0.25">
      <c r="A98" s="83" t="str">
        <f>IF('0) Signal List'!A98="","",'0) Signal List'!A98)</f>
        <v>E6</v>
      </c>
      <c r="B98" s="84" t="str">
        <f>IF('0) Signal List'!B98="","",'0) Signal List'!B98)</f>
        <v>Frequency Response Curve Select</v>
      </c>
      <c r="C98" s="84" t="str">
        <f>IF('0) Signal List'!C98="","",'0) Signal List'!C98)</f>
        <v/>
      </c>
      <c r="D98" s="84" t="str">
        <f>IF('0) Signal List'!D98="","",'0) Signal List'!D98)</f>
        <v>Curve 2</v>
      </c>
      <c r="E98" s="93" t="str">
        <f>IF('0) Signal List'!E98="","",'0) Signal List'!E98)</f>
        <v>pulse</v>
      </c>
      <c r="F98" s="84" t="str">
        <f>IF('0) Signal List'!F98="","",'0) Signal List'!F98)</f>
        <v>0.5 seconds</v>
      </c>
      <c r="G98" s="90" t="str">
        <f>IF('0) Signal List'!G98="","",'0) Signal List'!G98)</f>
        <v>WFPS</v>
      </c>
      <c r="H98" s="90" t="str">
        <f>IF('0) Signal List'!H98="","",'0) Signal List'!H98)</f>
        <v xml:space="preserve">N/A </v>
      </c>
      <c r="I98" s="152"/>
    </row>
    <row r="99" spans="1:9" ht="14.25" customHeight="1" x14ac:dyDescent="0.25">
      <c r="A99" s="83" t="str">
        <f>IF('0) Signal List'!A99="","",'0) Signal List'!A99)</f>
        <v>E7</v>
      </c>
      <c r="B99" s="84" t="str">
        <f>IF('0) Signal List'!B99="","",'0) Signal List'!B99)</f>
        <v>Emulated Inertia Status (Feedback)</v>
      </c>
      <c r="C99" s="84" t="str">
        <f>IF('0) Signal List'!C99="","",'0) Signal List'!C99)</f>
        <v/>
      </c>
      <c r="D99" s="84" t="str">
        <f>IF('0) Signal List'!D99="","",'0) Signal List'!D99)</f>
        <v>off</v>
      </c>
      <c r="E99" s="93" t="str">
        <f>IF('0) Signal List'!E99="","",'0) Signal List'!E99)</f>
        <v>pulse</v>
      </c>
      <c r="F99" s="84" t="str">
        <f>IF('0) Signal List'!F99="","",'0) Signal List'!F99)</f>
        <v>0.5 seconds</v>
      </c>
      <c r="G99" s="90" t="str">
        <f>IF('0) Signal List'!G99="","",'0) Signal List'!G99)</f>
        <v>WFPS</v>
      </c>
      <c r="H99" s="90" t="str">
        <f>IF('0) Signal List'!H99="","",'0) Signal List'!H99)</f>
        <v xml:space="preserve">N/A </v>
      </c>
      <c r="I99" s="152"/>
    </row>
    <row r="100" spans="1:9" ht="14.25" customHeight="1" x14ac:dyDescent="0.25">
      <c r="A100" s="83" t="str">
        <f>IF('0) Signal List'!A100="","",'0) Signal List'!A100)</f>
        <v>E8</v>
      </c>
      <c r="B100" s="84" t="str">
        <f>IF('0) Signal List'!B100="","",'0) Signal List'!B100)</f>
        <v>Emulated Inertia Status (Feedback)</v>
      </c>
      <c r="C100" s="84" t="str">
        <f>IF('0) Signal List'!C100="","",'0) Signal List'!C100)</f>
        <v/>
      </c>
      <c r="D100" s="84" t="str">
        <f>IF('0) Signal List'!D100="","",'0) Signal List'!D100)</f>
        <v>on</v>
      </c>
      <c r="E100" s="93" t="str">
        <f>IF('0) Signal List'!E100="","",'0) Signal List'!E100)</f>
        <v>pulse</v>
      </c>
      <c r="F100" s="84" t="str">
        <f>IF('0) Signal List'!F100="","",'0) Signal List'!F100)</f>
        <v>0.5 seconds</v>
      </c>
      <c r="G100" s="90" t="str">
        <f>IF('0) Signal List'!G100="","",'0) Signal List'!G100)</f>
        <v>WFPS</v>
      </c>
      <c r="H100" s="90" t="str">
        <f>IF('0) Signal List'!H100="","",'0) Signal List'!H100)</f>
        <v xml:space="preserve">N/A </v>
      </c>
      <c r="I100" s="152"/>
    </row>
    <row r="101" spans="1:9" ht="14.25" customHeight="1" x14ac:dyDescent="0.25">
      <c r="A101" s="83" t="str">
        <f>IF('0) Signal List'!A101="","",'0) Signal List'!A101)</f>
        <v/>
      </c>
      <c r="B101" s="84" t="str">
        <f>IF('0) Signal List'!B101="","",'0) Signal List'!B101)</f>
        <v/>
      </c>
      <c r="C101" s="84" t="str">
        <f>IF('0) Signal List'!C101="","",'0) Signal List'!C101)</f>
        <v/>
      </c>
      <c r="D101" s="84" t="str">
        <f>IF('0) Signal List'!D101="","",'0) Signal List'!D101)</f>
        <v/>
      </c>
      <c r="E101" s="93" t="str">
        <f>IF('0) Signal List'!E101="","",'0) Signal List'!E101)</f>
        <v/>
      </c>
      <c r="F101" s="84" t="str">
        <f>IF('0) Signal List'!F101="","",'0) Signal List'!F101)</f>
        <v/>
      </c>
      <c r="G101" s="90" t="str">
        <f>IF('0) Signal List'!G101="","",'0) Signal List'!G101)</f>
        <v/>
      </c>
      <c r="H101" s="90" t="str">
        <f>IF('0) Signal List'!H101="","",'0) Signal List'!H101)</f>
        <v/>
      </c>
      <c r="I101" s="152"/>
    </row>
    <row r="102" spans="1:9" ht="14.25" customHeight="1" x14ac:dyDescent="0.3">
      <c r="A102" s="83" t="str">
        <f>IF('0) Signal List'!A102="","",'0) Signal List'!A102)</f>
        <v/>
      </c>
      <c r="B102" s="276" t="str">
        <f>IF('0) Signal List'!B102="","",'0) Signal List'!B102)</f>
        <v>Digital Output Signals from EirGrid to Sub Station</v>
      </c>
      <c r="C102" s="91" t="str">
        <f>IF('0) Signal List'!C102="","",'0) Signal List'!C102)</f>
        <v/>
      </c>
      <c r="D102" s="313" t="str">
        <f>IF('0) Signal List'!D102="","",'0) Signal List'!D102)</f>
        <v/>
      </c>
      <c r="E102" s="93" t="str">
        <f>IF('0) Signal List'!E102="","",'0) Signal List'!E102)</f>
        <v/>
      </c>
      <c r="F102" s="84" t="str">
        <f>IF('0) Signal List'!F102="","",'0) Signal List'!F102)</f>
        <v/>
      </c>
      <c r="G102" s="90" t="str">
        <f>IF('0) Signal List'!G102="","",'0) Signal List'!G102)</f>
        <v/>
      </c>
      <c r="H102" s="312" t="str">
        <f>IF('0) Signal List'!H102="","",'0) Signal List'!H102)</f>
        <v/>
      </c>
      <c r="I102" s="152"/>
    </row>
    <row r="103" spans="1:9" ht="14.25" customHeight="1" x14ac:dyDescent="0.25">
      <c r="A103" s="83" t="str">
        <f>IF('0) Signal List'!A103="","",'0) Signal List'!A103)</f>
        <v>F1</v>
      </c>
      <c r="B103" s="84" t="str">
        <f>IF('0) Signal List'!B103="","",'0) Signal List'!B103)</f>
        <v>Blackstart Shutdown</v>
      </c>
      <c r="C103" s="91" t="str">
        <f>IF('0) Signal List'!C103="","",'0) Signal List'!C103)</f>
        <v/>
      </c>
      <c r="D103" s="319" t="str">
        <f>IF('0) Signal List'!D103="","",'0) Signal List'!D103)</f>
        <v xml:space="preserve">off </v>
      </c>
      <c r="E103" s="93" t="str">
        <f>IF('0) Signal List'!E103="","",'0) Signal List'!E103)</f>
        <v>pulse</v>
      </c>
      <c r="F103" s="84" t="str">
        <f>IF('0) Signal List'!F103="","",'0) Signal List'!F103)</f>
        <v>0.5 seconds</v>
      </c>
      <c r="G103" s="90" t="str">
        <f>IF('0) Signal List'!G103="","",'0) Signal List'!G103)</f>
        <v>WFPS</v>
      </c>
      <c r="H103" s="318" t="str">
        <f>IF('0) Signal List'!H103="","",'0) Signal List'!H103)</f>
        <v xml:space="preserve">N/A </v>
      </c>
      <c r="I103" s="152"/>
    </row>
    <row r="104" spans="1:9" ht="14.25" customHeight="1" x14ac:dyDescent="0.25">
      <c r="A104" s="83" t="str">
        <f>IF('0) Signal List'!A104="","",'0) Signal List'!A104)</f>
        <v>F2</v>
      </c>
      <c r="B104" s="84" t="str">
        <f>IF('0) Signal List'!B104="","",'0) Signal List'!B104)</f>
        <v>Blackstart Shutdown</v>
      </c>
      <c r="C104" s="91" t="str">
        <f>IF('0) Signal List'!C104="","",'0) Signal List'!C104)</f>
        <v/>
      </c>
      <c r="D104" s="319" t="str">
        <f>IF('0) Signal List'!D104="","",'0) Signal List'!D104)</f>
        <v xml:space="preserve">on </v>
      </c>
      <c r="E104" s="93" t="str">
        <f>IF('0) Signal List'!E104="","",'0) Signal List'!E104)</f>
        <v>pulse</v>
      </c>
      <c r="F104" s="84" t="str">
        <f>IF('0) Signal List'!F104="","",'0) Signal List'!F104)</f>
        <v>0.5 seconds</v>
      </c>
      <c r="G104" s="90" t="str">
        <f>IF('0) Signal List'!G104="","",'0) Signal List'!G104)</f>
        <v>WFPS</v>
      </c>
      <c r="H104" s="318" t="str">
        <f>IF('0) Signal List'!H104="","",'0) Signal List'!H104)</f>
        <v xml:space="preserve">N/A </v>
      </c>
      <c r="I104" s="152"/>
    </row>
    <row r="105" spans="1:9" ht="14.25" customHeight="1" x14ac:dyDescent="0.25">
      <c r="A105" s="97" t="str">
        <f>IF('0) Signal List'!A105="","",'0) Signal List'!A105)</f>
        <v/>
      </c>
      <c r="B105" s="84" t="str">
        <f>IF('0) Signal List'!B105="","",'0) Signal List'!B105)</f>
        <v/>
      </c>
      <c r="C105" s="84" t="str">
        <f>IF('0) Signal List'!C105="","",'0) Signal List'!C105)</f>
        <v/>
      </c>
      <c r="D105" s="84" t="str">
        <f>IF('0) Signal List'!D105="","",'0) Signal List'!D105)</f>
        <v/>
      </c>
      <c r="E105" s="93" t="str">
        <f>IF('0) Signal List'!E105="","",'0) Signal List'!E105)</f>
        <v/>
      </c>
      <c r="F105" s="84" t="str">
        <f>IF('0) Signal List'!F105="","",'0) Signal List'!F105)</f>
        <v/>
      </c>
      <c r="G105" s="89" t="str">
        <f>IF('0) Signal List'!G105="","",'0) Signal List'!G105)</f>
        <v/>
      </c>
      <c r="H105" s="134" t="str">
        <f>IF('0) Signal List'!H105="","",'0) Signal List'!H105)</f>
        <v/>
      </c>
      <c r="I105" s="152"/>
    </row>
    <row r="106" spans="1:9" ht="14.25" customHeight="1" x14ac:dyDescent="0.25">
      <c r="A106" s="83" t="str">
        <f>IF('0) Signal List'!A106="","",'0) Signal List'!A106)</f>
        <v/>
      </c>
      <c r="B106" s="88" t="str">
        <f>IF('0) Signal List'!B106="","",'0) Signal List'!B106)</f>
        <v>Strobe Enable Pulse</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134" t="str">
        <f>IF('0) Signal List'!H106="","",'0) Signal List'!H106)</f>
        <v/>
      </c>
      <c r="I106" s="152"/>
    </row>
    <row r="107" spans="1:9" s="38" customFormat="1" ht="14.25" customHeight="1" x14ac:dyDescent="0.3">
      <c r="A107" s="97" t="str">
        <f>IF('0) Signal List'!A107="","",'0) Signal List'!A107)</f>
        <v/>
      </c>
      <c r="B107" s="276" t="str">
        <f>IF('0) Signal List'!B107="","",'0) Signal List'!B107)</f>
        <v>Digital Output Signals from EirGrid to WTG System</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134" t="str">
        <f>IF('0) Signal List'!H107="","",'0) Signal List'!H107)</f>
        <v/>
      </c>
      <c r="I107" s="152"/>
    </row>
    <row r="108" spans="1:9" ht="14.25" customHeight="1" x14ac:dyDescent="0.25">
      <c r="A108" s="83" t="str">
        <f>IF('0) Signal List'!A108="","",'0) Signal List'!A108)</f>
        <v>E9</v>
      </c>
      <c r="B108" s="132" t="str">
        <f>IF('0) Signal List'!B108="","",'0) Signal List'!B108)</f>
        <v>Digital Output Active Power Control Setpoint Enable</v>
      </c>
      <c r="C108" s="84" t="str">
        <f>IF('0) Signal List'!C108="","",'0) Signal List'!C108)</f>
        <v/>
      </c>
      <c r="D108" s="84" t="str">
        <f>IF('0) Signal List'!D108="","",'0) Signal List'!D108)</f>
        <v/>
      </c>
      <c r="E108" s="93" t="str">
        <f>IF('0) Signal List'!E108="","",'0) Signal List'!E108)</f>
        <v>pulse</v>
      </c>
      <c r="F108" s="84" t="str">
        <f>IF('0) Signal List'!F108="","",'0) Signal List'!F108)</f>
        <v>0.5 seconds</v>
      </c>
      <c r="G108" s="90" t="str">
        <f>IF('0) Signal List'!G108="","",'0) Signal List'!G108)</f>
        <v>WFPS</v>
      </c>
      <c r="H108" s="135" t="str">
        <f>IF('0) Signal List'!H108="","",'0) Signal List'!H108)</f>
        <v xml:space="preserve">N/A </v>
      </c>
      <c r="I108" s="152"/>
    </row>
    <row r="109" spans="1:9" ht="14.25" customHeight="1" x14ac:dyDescent="0.25">
      <c r="A109" s="83" t="str">
        <f>IF('0) Signal List'!A109="","",'0) Signal List'!A109)</f>
        <v>E10</v>
      </c>
      <c r="B109" s="132" t="str">
        <f>IF('0) Signal List'!B109="","",'0) Signal List'!B109)</f>
        <v>Digital Output Voltage Control (kV)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375" t="str">
        <f>IF('0) Signal List'!H109="","",'0) Signal List'!H109)</f>
        <v xml:space="preserve">N/A </v>
      </c>
      <c r="I109" s="152"/>
    </row>
    <row r="110" spans="1:9" ht="14.25" customHeight="1" x14ac:dyDescent="0.25">
      <c r="A110" s="83" t="str">
        <f>IF('0) Signal List'!A110="","",'0) Signal List'!A110)</f>
        <v>E11</v>
      </c>
      <c r="B110" s="132" t="str">
        <f>IF('0) Signal List'!B110="","",'0) Signal List'!B110)</f>
        <v>Digital Output Mvar Control (Q)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375" t="str">
        <f>IF('0) Signal List'!H110="","",'0) Signal List'!H110)</f>
        <v xml:space="preserve">N/A </v>
      </c>
      <c r="I110" s="152"/>
    </row>
    <row r="111" spans="1:9" ht="14.25" customHeight="1" x14ac:dyDescent="0.25">
      <c r="A111" s="83" t="str">
        <f>IF('0) Signal List'!A111="","",'0) Signal List'!A111)</f>
        <v>E12</v>
      </c>
      <c r="B111" s="132" t="str">
        <f>IF('0) Signal List'!B111="","",'0) Signal List'!B111)</f>
        <v>Digital Output Power Factor Control (PF)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375" t="str">
        <f>IF('0) Signal List'!H111="","",'0) Signal List'!H111)</f>
        <v xml:space="preserve">N/A </v>
      </c>
      <c r="I111" s="152"/>
    </row>
    <row r="112" spans="1:9" ht="14.25" customHeight="1" x14ac:dyDescent="0.25">
      <c r="A112" s="83" t="str">
        <f>IF('0) Signal List'!A112="","",'0) Signal List'!A112)</f>
        <v>E13</v>
      </c>
      <c r="B112" s="132" t="str">
        <f>IF('0) Signal List'!B112="","",'0) Signal List'!B112)</f>
        <v>Digital Output Frequency Droop Setting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390" t="str">
        <f>IF('0) Signal List'!H112="","",'0) Signal List'!H112)</f>
        <v xml:space="preserve">N/A </v>
      </c>
      <c r="I112" s="152"/>
    </row>
    <row r="113" spans="1:10" ht="14.25" customHeight="1" x14ac:dyDescent="0.25">
      <c r="A113" s="83"/>
      <c r="B113" s="132"/>
      <c r="C113" s="84"/>
      <c r="D113" s="84"/>
      <c r="E113" s="93"/>
      <c r="F113" s="84"/>
      <c r="G113" s="90"/>
      <c r="H113" s="550"/>
      <c r="I113" s="152"/>
    </row>
    <row r="114" spans="1:10" ht="14.25" customHeight="1" x14ac:dyDescent="0.25">
      <c r="A114" s="83" t="str">
        <f>IF('0) Signal List'!A114="","",'0) Signal List'!A114)</f>
        <v/>
      </c>
      <c r="B114" s="88" t="str">
        <f>IF('0) Signal List'!B114="","",'0) Signal List'!B114)</f>
        <v>Single Command Outputs</v>
      </c>
      <c r="C114" s="84" t="str">
        <f>IF('0) Signal List'!C114="","",'0) Signal List'!C114)</f>
        <v/>
      </c>
      <c r="D114" s="84" t="str">
        <f>IF('0) Signal List'!D114="","",'0) Signal List'!D114)</f>
        <v/>
      </c>
      <c r="E114" s="93" t="str">
        <f>IF('0) Signal List'!E114="","",'0) Signal List'!E114)</f>
        <v/>
      </c>
      <c r="F114" s="84" t="str">
        <f>IF('0) Signal List'!F114="","",'0) Signal List'!F114)</f>
        <v/>
      </c>
      <c r="G114" s="90" t="str">
        <f>IF('0) Signal List'!G114="","",'0) Signal List'!G114)</f>
        <v/>
      </c>
      <c r="H114" s="390" t="str">
        <f>IF('0) Signal List'!H114="","",'0) Signal List'!H114)</f>
        <v/>
      </c>
      <c r="I114" s="152"/>
    </row>
    <row r="115" spans="1:10" ht="14.25" customHeight="1" x14ac:dyDescent="0.25">
      <c r="A115" s="83" t="str">
        <f>IF('0) Signal List'!A115="","",'0) Signal List'!A115)</f>
        <v>E14</v>
      </c>
      <c r="B115" s="132" t="str">
        <f>IF('0) Signal List'!B115="","",'0) Signal List'!B115)</f>
        <v>Voltage Control facility status ON</v>
      </c>
      <c r="C115" s="84" t="str">
        <f>IF('0) Signal List'!C115="","",'0) Signal List'!C115)</f>
        <v/>
      </c>
      <c r="D115" s="84" t="str">
        <f>IF('0) Signal List'!D115="","",'0) Signal List'!D115)</f>
        <v>on</v>
      </c>
      <c r="E115" s="93" t="str">
        <f>IF('0) Signal List'!E115="","",'0) Signal List'!E115)</f>
        <v>pulse</v>
      </c>
      <c r="F115" s="84" t="str">
        <f>IF('0) Signal List'!F115="","",'0) Signal List'!F115)</f>
        <v>0.5 seconds</v>
      </c>
      <c r="G115" s="90" t="str">
        <f>IF('0) Signal List'!G115="","",'0) Signal List'!G115)</f>
        <v>WFPS</v>
      </c>
      <c r="H115" s="390" t="str">
        <f>IF('0) Signal List'!H115="","",'0) Signal List'!H115)</f>
        <v xml:space="preserve">N/A </v>
      </c>
      <c r="I115" s="152"/>
    </row>
    <row r="116" spans="1:10" ht="14.25" customHeight="1" x14ac:dyDescent="0.25">
      <c r="A116" s="83" t="str">
        <f>IF('0) Signal List'!A116="","",'0) Signal List'!A116)</f>
        <v>E15</v>
      </c>
      <c r="B116" s="132" t="str">
        <f>IF('0) Signal List'!B116="","",'0) Signal List'!B116)</f>
        <v>Mvar (Q)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390" t="str">
        <f>IF('0) Signal List'!H116="","",'0) Signal List'!H116)</f>
        <v xml:space="preserve">N/A </v>
      </c>
      <c r="I116" s="152"/>
    </row>
    <row r="117" spans="1:10" ht="14.25" customHeight="1" x14ac:dyDescent="0.25">
      <c r="A117" s="83" t="str">
        <f>IF('0) Signal List'!A117="","",'0) Signal List'!A117)</f>
        <v>E16</v>
      </c>
      <c r="B117" s="132" t="str">
        <f>IF('0) Signal List'!B117="","",'0) Signal List'!B117)</f>
        <v>Power Factor (PF)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465" t="str">
        <f>IF('0) Signal List'!H117="","",'0) Signal List'!H117)</f>
        <v xml:space="preserve">N/A </v>
      </c>
      <c r="I117" s="152"/>
    </row>
    <row r="118" spans="1:10" ht="14.25" customHeight="1" x14ac:dyDescent="0.25">
      <c r="A118" s="83" t="str">
        <f>IF('0) Signal List'!A119="","",'0) Signal List'!A119)</f>
        <v/>
      </c>
      <c r="B118" s="661" t="str">
        <f>IF('0) Signal List'!B119="","",'0) Signal List'!B119)</f>
        <v>Recommended Cable 15-pair Screened Cable : 15 x 2 x 0.6sqmm, Twisted-Pair ( TP).</v>
      </c>
      <c r="C118" s="760"/>
      <c r="D118" s="760"/>
      <c r="E118" s="760"/>
      <c r="F118" s="761"/>
      <c r="G118" s="90" t="str">
        <f>IF('0) Signal List'!G119="","",'0) Signal List'!G119)</f>
        <v/>
      </c>
      <c r="H118" s="135" t="str">
        <f>IF('0) Signal List'!H119="","",'0) Signal List'!H119)</f>
        <v/>
      </c>
      <c r="I118" s="152"/>
    </row>
    <row r="119" spans="1:10" ht="14.25" customHeight="1" x14ac:dyDescent="0.25">
      <c r="A119" s="83"/>
      <c r="B119" s="271"/>
      <c r="C119" s="274"/>
      <c r="D119" s="274"/>
      <c r="E119" s="274"/>
      <c r="F119" s="274"/>
      <c r="G119" s="275"/>
      <c r="H119" s="275"/>
      <c r="I119" s="152"/>
      <c r="J119" s="343"/>
    </row>
    <row r="120" spans="1:10" ht="14.4" thickBot="1" x14ac:dyDescent="0.3">
      <c r="A120" s="78" t="str">
        <f>IF('0) Signal List'!A121="","",'0) Signal List'!A121)</f>
        <v>ETIE Ref</v>
      </c>
      <c r="B120" s="79" t="str">
        <f>IF('0) Signal List'!B121="","",'0) Signal List'!B121)</f>
        <v>Analogue Output Signals (from EirGrid)</v>
      </c>
      <c r="C120" s="80" t="str">
        <f>IF('0) Signal List'!C121="","",'0) Signal List'!C121)</f>
        <v/>
      </c>
      <c r="D120" s="80" t="str">
        <f>IF('0) Signal List'!D121="","",'0) Signal List'!D121)</f>
        <v/>
      </c>
      <c r="E120" s="81" t="str">
        <f>IF('0) Signal List'!E121="","",'0) Signal List'!E121)</f>
        <v/>
      </c>
      <c r="F120" s="80" t="str">
        <f>IF('0) Signal List'!F121="","",'0) Signal List'!F121)</f>
        <v/>
      </c>
      <c r="G120" s="82" t="str">
        <f>IF('0) Signal List'!G121="","",'0) Signal List'!G121)</f>
        <v>Provided to</v>
      </c>
      <c r="H120" s="128" t="str">
        <f>IF('0) Signal List'!H121="","",'0) Signal List'!H121)</f>
        <v>TSO Pass-through to</v>
      </c>
      <c r="I120" s="147"/>
    </row>
    <row r="121" spans="1:10" ht="14.25" customHeight="1" thickTop="1" x14ac:dyDescent="0.25">
      <c r="A121" s="103" t="str">
        <f>IF('0) Signal List'!A122="","",'0) Signal List'!A122)</f>
        <v/>
      </c>
      <c r="B121" s="84" t="str">
        <f>IF('0) Signal List'!B122="","",'0) Signal List'!B122)</f>
        <v/>
      </c>
      <c r="C121" s="84" t="str">
        <f>IF('0) Signal List'!C122="","",'0) Signal List'!C122)</f>
        <v/>
      </c>
      <c r="D121" s="84" t="str">
        <f>IF('0) Signal List'!D122="","",'0) Signal List'!D122)</f>
        <v/>
      </c>
      <c r="E121" s="85" t="str">
        <f>IF('0) Signal List'!E122="","",'0) Signal List'!E122)</f>
        <v/>
      </c>
      <c r="F121" s="84" t="str">
        <f>IF('0) Signal List'!F122="","",'0) Signal List'!F122)</f>
        <v/>
      </c>
      <c r="G121" s="86" t="str">
        <f>IF('0) Signal List'!G122="","",'0) Signal List'!G122)</f>
        <v/>
      </c>
      <c r="H121" s="130" t="str">
        <f>IF('0) Signal List'!H122="","",'0) Signal List'!H122)</f>
        <v/>
      </c>
      <c r="I121" s="152"/>
    </row>
    <row r="122" spans="1:10" ht="14.25" customHeight="1" x14ac:dyDescent="0.3">
      <c r="A122" s="97" t="str">
        <f>IF('0) Signal List'!A123="","",'0) Signal List'!A123)</f>
        <v/>
      </c>
      <c r="B122" s="276" t="str">
        <f>IF('0) Signal List'!B123="","",'0) Signal List'!B123)</f>
        <v>Analogue Output Signals from EirGrid to WTG System</v>
      </c>
      <c r="C122" s="84" t="str">
        <f>IF('0) Signal List'!C123="","",'0) Signal List'!C123)</f>
        <v/>
      </c>
      <c r="D122" s="84" t="str">
        <f>IF('0) Signal List'!D123="","",'0) Signal List'!D123)</f>
        <v/>
      </c>
      <c r="E122" s="85" t="str">
        <f>IF('0) Signal List'!E123="","",'0) Signal List'!E123)</f>
        <v/>
      </c>
      <c r="F122" s="84" t="str">
        <f>IF('0) Signal List'!F123="","",'0) Signal List'!F123)</f>
        <v/>
      </c>
      <c r="G122" s="89" t="str">
        <f>IF('0) Signal List'!G123="","",'0) Signal List'!G123)</f>
        <v/>
      </c>
      <c r="H122" s="134" t="str">
        <f>IF('0) Signal List'!H123="","",'0) Signal List'!H123)</f>
        <v/>
      </c>
      <c r="I122" s="152"/>
    </row>
    <row r="123" spans="1:10" ht="14.25" customHeight="1" x14ac:dyDescent="0.25">
      <c r="A123" s="83" t="str">
        <f>IF('0) Signal List'!A124="","",'0) Signal List'!A124)</f>
        <v>G1</v>
      </c>
      <c r="B123" s="132" t="str">
        <f>IF('0) Signal List'!B124="","",'0) Signal List'!B124)</f>
        <v>Analogue Output Active Power Control Setpoint</v>
      </c>
      <c r="C123" s="100" t="str">
        <f>IF('0) Signal List'!C124="","",'0) Signal List'!C124)</f>
        <v>4 - 20</v>
      </c>
      <c r="D123" s="84" t="str">
        <f>IF('0) Signal List'!D124="","",'0) Signal List'!D124)</f>
        <v>mA</v>
      </c>
      <c r="E123" s="85" t="e">
        <f>IF('0) Signal List'!E124="","",'0) Signal List'!E124)</f>
        <v>#VALUE!</v>
      </c>
      <c r="F123" s="84" t="str">
        <f>IF('0) Signal List'!F124="","",'0) Signal List'!F124)</f>
        <v>MW</v>
      </c>
      <c r="G123" s="90" t="str">
        <f>IF('0) Signal List'!G124="","",'0) Signal List'!G124)</f>
        <v>WFPS</v>
      </c>
      <c r="H123" s="135" t="str">
        <f>IF('0) Signal List'!H124="","",'0) Signal List'!H124)</f>
        <v xml:space="preserve">N/A </v>
      </c>
      <c r="I123" s="152"/>
    </row>
    <row r="124" spans="1:10" ht="14.25" customHeight="1" x14ac:dyDescent="0.25">
      <c r="A124" s="83" t="str">
        <f>IF('0) Signal List'!A125="","",'0) Signal List'!A125)</f>
        <v>G2</v>
      </c>
      <c r="B124" s="132" t="str">
        <f>IF('0) Signal List'!B125="","",'0) Signal List'!B125)</f>
        <v>Analogue Voltage Control Setpoint</v>
      </c>
      <c r="C124" s="100" t="str">
        <f>IF('0) Signal List'!C125="","",'0) Signal List'!C125)</f>
        <v>4 - 20</v>
      </c>
      <c r="D124" s="84" t="str">
        <f>IF('0) Signal List'!D125="","",'0) Signal List'!D125)</f>
        <v>mA</v>
      </c>
      <c r="E124" s="85" t="str">
        <f>IF('0) Signal List'!E125="","",'0) Signal List'!E125)</f>
        <v>99 - 132</v>
      </c>
      <c r="F124" s="84" t="str">
        <f>IF('0) Signal List'!F125="","",'0) Signal List'!F125)</f>
        <v>kV</v>
      </c>
      <c r="G124" s="90" t="str">
        <f>IF('0) Signal List'!G125="","",'0) Signal List'!G125)</f>
        <v>WFPS</v>
      </c>
      <c r="H124" s="375" t="str">
        <f>IF('0) Signal List'!H125="","",'0) Signal List'!H125)</f>
        <v xml:space="preserve">N/A </v>
      </c>
      <c r="I124" s="152"/>
    </row>
    <row r="125" spans="1:10" ht="14.25" customHeight="1" x14ac:dyDescent="0.25">
      <c r="A125" s="83" t="str">
        <f>IF('0) Signal List'!A126="","",'0) Signal List'!A126)</f>
        <v>G3</v>
      </c>
      <c r="B125" s="132" t="str">
        <f>IF('0) Signal List'!B126="","",'0) Signal List'!B126)</f>
        <v>Analogue Mvar (Q) Control Setpoint</v>
      </c>
      <c r="C125" s="100" t="str">
        <f>IF('0) Signal List'!C126="","",'0) Signal List'!C126)</f>
        <v>4 - 20</v>
      </c>
      <c r="D125" s="84" t="str">
        <f>IF('0) Signal List'!D126="","",'0) Signal List'!D126)</f>
        <v>mA</v>
      </c>
      <c r="E125" s="85" t="e">
        <f>IF('0) Signal List'!E126="","",'0) Signal List'!E126)</f>
        <v>#VALUE!</v>
      </c>
      <c r="F125" s="84" t="str">
        <f>IF('0) Signal List'!F126="","",'0) Signal List'!F126)</f>
        <v>Mvar</v>
      </c>
      <c r="G125" s="90" t="str">
        <f>IF('0) Signal List'!G126="","",'0) Signal List'!G126)</f>
        <v>WFPS</v>
      </c>
      <c r="H125" s="375" t="str">
        <f>IF('0) Signal List'!H126="","",'0) Signal List'!H126)</f>
        <v xml:space="preserve">N/A </v>
      </c>
      <c r="I125" s="152"/>
    </row>
    <row r="126" spans="1:10" ht="14.25" customHeight="1" x14ac:dyDescent="0.25">
      <c r="A126" s="83" t="str">
        <f>IF('0) Signal List'!A127="","",'0) Signal List'!A127)</f>
        <v>G4</v>
      </c>
      <c r="B126" s="132" t="str">
        <f>IF('0) Signal List'!B127="","",'0) Signal List'!B127)</f>
        <v>Analogue Power Factor (PF) Control Setpoint</v>
      </c>
      <c r="C126" s="100" t="str">
        <f>IF('0) Signal List'!C127="","",'0) Signal List'!C127)</f>
        <v>4 - 20</v>
      </c>
      <c r="D126" s="84" t="str">
        <f>IF('0) Signal List'!D127="","",'0) Signal List'!D127)</f>
        <v>mA</v>
      </c>
      <c r="E126" s="85" t="str">
        <f>IF('0) Signal List'!E127="","",'0) Signal List'!E127)</f>
        <v xml:space="preserve"> +/- 90</v>
      </c>
      <c r="F126" s="84" t="str">
        <f>IF('0) Signal List'!F127="","",'0) Signal List'!F127)</f>
        <v>degrees</v>
      </c>
      <c r="G126" s="90" t="str">
        <f>IF('0) Signal List'!G127="","",'0) Signal List'!G127)</f>
        <v>WFPS</v>
      </c>
      <c r="H126" s="375" t="str">
        <f>IF('0) Signal List'!H127="","",'0) Signal List'!H127)</f>
        <v xml:space="preserve">N/A </v>
      </c>
      <c r="I126" s="152"/>
    </row>
    <row r="127" spans="1:10" ht="14.25" customHeight="1" x14ac:dyDescent="0.25">
      <c r="A127" s="83" t="str">
        <f>IF('0) Signal List'!A128="","",'0) Signal List'!A128)</f>
        <v>G5</v>
      </c>
      <c r="B127" s="132" t="str">
        <f>IF('0) Signal List'!B128="","",'0) Signal List'!B128)</f>
        <v>Frequency Droop Setting</v>
      </c>
      <c r="C127" s="100" t="str">
        <f>IF('0) Signal List'!C128="","",'0) Signal List'!C128)</f>
        <v>4 - 20</v>
      </c>
      <c r="D127" s="84" t="str">
        <f>IF('0) Signal List'!D128="","",'0) Signal List'!D128)</f>
        <v>mA</v>
      </c>
      <c r="E127" s="85" t="str">
        <f>IF('0) Signal List'!E128="","",'0) Signal List'!E128)</f>
        <v xml:space="preserve"> 0-12</v>
      </c>
      <c r="F127" s="84" t="str">
        <f>IF('0) Signal List'!F128="","",'0) Signal List'!F128)</f>
        <v>%</v>
      </c>
      <c r="G127" s="90" t="str">
        <f>IF('0) Signal List'!G128="","",'0) Signal List'!G128)</f>
        <v>WFPS</v>
      </c>
      <c r="H127" s="390" t="str">
        <f>IF('0) Signal List'!H128="","",'0) Signal List'!H128)</f>
        <v xml:space="preserve">N/A </v>
      </c>
      <c r="I127" s="152"/>
    </row>
    <row r="128" spans="1:10" ht="14.25" customHeight="1" x14ac:dyDescent="0.25">
      <c r="A128" s="97" t="str">
        <f>IF('0) Signal List'!A129="","",'0) Signal List'!A129)</f>
        <v/>
      </c>
      <c r="B128" s="84" t="str">
        <f>IF('0) Signal List'!B129="","",'0) Signal List'!B129)</f>
        <v/>
      </c>
      <c r="C128" s="84" t="str">
        <f>IF('0) Signal List'!C129="","",'0) Signal List'!C129)</f>
        <v/>
      </c>
      <c r="D128" s="84" t="str">
        <f>IF('0) Signal List'!D129="","",'0) Signal List'!D129)</f>
        <v/>
      </c>
      <c r="E128" s="85" t="str">
        <f>IF('0) Signal List'!E129="","",'0) Signal List'!E129)</f>
        <v/>
      </c>
      <c r="F128" s="84" t="str">
        <f>IF('0) Signal List'!F129="","",'0) Signal List'!F129)</f>
        <v/>
      </c>
      <c r="G128" s="89" t="str">
        <f>IF('0) Signal List'!G129="","",'0) Signal List'!G129)</f>
        <v/>
      </c>
      <c r="H128" s="134" t="str">
        <f>IF('0) Signal List'!H129="","",'0) Signal List'!H129)</f>
        <v/>
      </c>
      <c r="I128" s="152"/>
    </row>
    <row r="129" spans="1:9" ht="14.25" customHeight="1" x14ac:dyDescent="0.25">
      <c r="A129" s="97" t="str">
        <f>IF('0) Signal List'!A130="","",'0) Signal List'!A130)</f>
        <v/>
      </c>
      <c r="B129" s="759" t="str">
        <f>IF('0) Signal List'!B130="","",'0) Signal List'!B130)</f>
        <v>Recommended cable 5-pair cable: 5 x 2 x 0.6sqmm TP, stranded, individually screened pairs. Screens to be terminated by WFPS.</v>
      </c>
      <c r="C129" s="757"/>
      <c r="D129" s="757"/>
      <c r="E129" s="757"/>
      <c r="F129" s="761"/>
      <c r="G129" s="89" t="str">
        <f>IF('0) Signal List'!G130="","",'0) Signal List'!G130)</f>
        <v/>
      </c>
      <c r="H129" s="134" t="str">
        <f>IF('0) Signal List'!H130="","",'0) Signal List'!H130)</f>
        <v/>
      </c>
      <c r="I129" s="152"/>
    </row>
    <row r="130" spans="1:9" ht="14.25" customHeight="1" thickBot="1" x14ac:dyDescent="0.3">
      <c r="A130" s="158" t="str">
        <f>IF('0) Signal List'!A131="","",'0) Signal List'!A131)</f>
        <v/>
      </c>
      <c r="B130" s="107" t="str">
        <f>IF('0) Signal List'!B131="","",'0) Signal List'!B131)</f>
        <v/>
      </c>
      <c r="C130" s="107" t="str">
        <f>IF('0) Signal List'!C131="","",'0) Signal List'!C131)</f>
        <v/>
      </c>
      <c r="D130" s="107" t="str">
        <f>IF('0) Signal List'!D131="","",'0) Signal List'!D131)</f>
        <v/>
      </c>
      <c r="E130" s="160" t="str">
        <f>IF('0) Signal List'!E131="","",'0) Signal List'!E131)</f>
        <v/>
      </c>
      <c r="F130" s="107" t="str">
        <f>IF('0) Signal List'!F131="","",'0) Signal List'!F131)</f>
        <v/>
      </c>
      <c r="G130" s="110" t="str">
        <f>IF('0) Signal List'!G131="","",'0) Signal List'!G131)</f>
        <v/>
      </c>
      <c r="H130" s="161" t="str">
        <f>IF('0) Signal List'!H131="","",'0) Signal List'!H131)</f>
        <v/>
      </c>
      <c r="I130" s="152"/>
    </row>
    <row r="131" spans="1:9" ht="14.25" customHeight="1" thickBot="1" x14ac:dyDescent="0.3">
      <c r="A131" s="314"/>
      <c r="B131" s="84"/>
      <c r="C131" s="84"/>
      <c r="D131" s="84"/>
      <c r="E131" s="93"/>
      <c r="F131" s="84"/>
      <c r="G131" s="315"/>
      <c r="H131" s="315"/>
      <c r="I131" s="196"/>
    </row>
    <row r="132" spans="1:9" ht="42" customHeight="1" thickBot="1" x14ac:dyDescent="0.45">
      <c r="A132" s="755" t="s">
        <v>255</v>
      </c>
      <c r="B132" s="718"/>
      <c r="C132" s="718"/>
      <c r="D132" s="719"/>
      <c r="E132" s="742" t="s">
        <v>170</v>
      </c>
      <c r="F132" s="743"/>
      <c r="G132" s="744"/>
      <c r="H132" s="316" t="s">
        <v>189</v>
      </c>
      <c r="I132" s="317" t="str">
        <f>'1a) Inst.Info &amp; Contact Details'!E14</f>
        <v>ESBTS Team</v>
      </c>
    </row>
    <row r="133" spans="1:9" ht="25.5" customHeight="1" thickBot="1" x14ac:dyDescent="0.45">
      <c r="A133" s="720"/>
      <c r="B133" s="721"/>
      <c r="C133" s="721"/>
      <c r="D133" s="722"/>
      <c r="E133" s="745"/>
      <c r="F133" s="746"/>
      <c r="G133" s="747"/>
      <c r="H133" s="116" t="s">
        <v>137</v>
      </c>
      <c r="I133" s="317"/>
    </row>
    <row r="134" spans="1:9" ht="24" customHeight="1" thickBot="1" x14ac:dyDescent="0.45">
      <c r="A134" s="723"/>
      <c r="B134" s="724"/>
      <c r="C134" s="724"/>
      <c r="D134" s="725"/>
      <c r="E134" s="748"/>
      <c r="F134" s="749"/>
      <c r="G134" s="750"/>
      <c r="H134" s="144" t="s">
        <v>138</v>
      </c>
      <c r="I134" s="317"/>
    </row>
    <row r="135" spans="1:9" ht="14.25" customHeight="1" x14ac:dyDescent="0.25">
      <c r="A135" t="str">
        <f>IF('0) Signal List'!A136="","",'0) Signal List'!A136)</f>
        <v/>
      </c>
      <c r="B135" s="237"/>
      <c r="C135" s="35" t="str">
        <f>IF('0) Signal List'!C136="","",'0) Signal List'!C136)</f>
        <v/>
      </c>
      <c r="D135" s="35" t="str">
        <f>IF('0) Signal List'!D136="","",'0) Signal List'!D136)</f>
        <v/>
      </c>
      <c r="E135" s="28" t="str">
        <f>IF('0) Signal List'!E136="","",'0) Signal List'!E136)</f>
        <v/>
      </c>
      <c r="F135" s="35" t="str">
        <f>IF('0) Signal List'!F136="","",'0) Signal List'!F136)</f>
        <v/>
      </c>
      <c r="G135" s="15" t="str">
        <f>IF('0) Signal List'!G136="","",'0) Signal List'!G136)</f>
        <v/>
      </c>
      <c r="H135" s="15" t="str">
        <f>IF('0) Signal List'!H136="","",'0) Signal List'!H136)</f>
        <v/>
      </c>
    </row>
    <row r="136" spans="1:9" ht="14.25" customHeight="1" x14ac:dyDescent="0.25">
      <c r="A136" s="225"/>
      <c r="B136" s="764" t="s">
        <v>482</v>
      </c>
      <c r="C136" s="225"/>
      <c r="D136" s="766" t="s">
        <v>274</v>
      </c>
      <c r="E136" s="767"/>
      <c r="F136" s="767"/>
      <c r="G136" s="767"/>
      <c r="H136" s="660"/>
    </row>
    <row r="137" spans="1:9" ht="14.25" customHeight="1" x14ac:dyDescent="0.25">
      <c r="A137" s="225"/>
      <c r="B137" s="765"/>
      <c r="C137" s="225"/>
      <c r="D137" s="660"/>
      <c r="E137" s="660"/>
      <c r="F137" s="660"/>
      <c r="G137" s="660"/>
      <c r="H137" s="660"/>
    </row>
    <row r="138" spans="1:9" ht="14.25" customHeight="1" x14ac:dyDescent="0.25">
      <c r="A138" s="225"/>
      <c r="B138" s="765"/>
      <c r="C138" s="225"/>
      <c r="D138" s="660"/>
      <c r="E138" s="660"/>
      <c r="F138" s="660"/>
      <c r="G138" s="660"/>
      <c r="H138" s="660"/>
    </row>
    <row r="139" spans="1:9" ht="14.25" customHeight="1" x14ac:dyDescent="0.25">
      <c r="A139" s="4" t="str">
        <f>IF('0) Signal List'!A140="","",'0) Signal List'!A140)</f>
        <v/>
      </c>
      <c r="B139" s="35" t="str">
        <f>IF('0) Signal List'!B140="","",'0) Signal List'!B140)</f>
        <v/>
      </c>
      <c r="C139" s="35" t="str">
        <f>IF('0) Signal List'!C140="","",'0) Signal List'!C140)</f>
        <v/>
      </c>
      <c r="D139" s="35" t="str">
        <f>IF('0) Signal List'!D140="","",'0) Signal List'!D140)</f>
        <v/>
      </c>
      <c r="E139" s="28" t="str">
        <f>IF('0) Signal List'!E140="","",'0) Signal List'!E140)</f>
        <v/>
      </c>
      <c r="F139" s="35" t="str">
        <f>IF('0) Signal List'!F140="","",'0) Signal List'!F140)</f>
        <v/>
      </c>
      <c r="G139" s="15" t="str">
        <f>IF('0) Signal List'!G140="","",'0) Signal List'!G140)</f>
        <v/>
      </c>
      <c r="H139" s="15" t="str">
        <f>IF('0) Signal List'!H140="","",'0) Signal List'!H140)</f>
        <v/>
      </c>
    </row>
    <row r="140" spans="1:9" x14ac:dyDescent="0.25">
      <c r="A140" s="4" t="str">
        <f>IF('0) Signal List'!A141="","",'0) Signal List'!A141)</f>
        <v/>
      </c>
      <c r="B140" s="236"/>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9" x14ac:dyDescent="0.25">
      <c r="A141" s="4" t="str">
        <f>IF('0) Signal List'!A142="","",'0) Signal List'!A142)</f>
        <v/>
      </c>
      <c r="B141" s="237"/>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9" x14ac:dyDescent="0.25">
      <c r="A142" s="4" t="str">
        <f>IF('0) Signal List'!A143="","",'0) Signal List'!A143)</f>
        <v/>
      </c>
      <c r="B142" s="237"/>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9" x14ac:dyDescent="0.25">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9" x14ac:dyDescent="0.25">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5">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5">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5">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5">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5">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5">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5">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5">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5">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5">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5">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5">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row r="161" spans="1:8"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2">
    <mergeCell ref="A132:D134"/>
    <mergeCell ref="E132:G134"/>
    <mergeCell ref="B136:B138"/>
    <mergeCell ref="D136:H138"/>
    <mergeCell ref="A1:B1"/>
    <mergeCell ref="A2:H2"/>
    <mergeCell ref="B48:E48"/>
    <mergeCell ref="C7:F7"/>
    <mergeCell ref="B87:F87"/>
    <mergeCell ref="C91:F91"/>
    <mergeCell ref="B129:F129"/>
    <mergeCell ref="B118:F118"/>
  </mergeCells>
  <printOptions horizontalCentered="1" verticalCentered="1"/>
  <pageMargins left="0.23622047244094491" right="0.23622047244094491" top="0.74803149606299213" bottom="0.74803149606299213" header="0.31496062992125984" footer="0.31496062992125984"/>
  <pageSetup paperSize="8" scale="55"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I1" sqref="I1"/>
    </sheetView>
  </sheetViews>
  <sheetFormatPr defaultColWidth="9.109375" defaultRowHeight="13.2" x14ac:dyDescent="0.25"/>
  <cols>
    <col min="1" max="1" width="43.5546875" style="4" customWidth="1"/>
    <col min="2" max="2" width="46.109375" style="35" customWidth="1"/>
    <col min="3" max="3" width="16" style="35" bestFit="1" customWidth="1"/>
    <col min="4" max="4" width="9.109375" style="35"/>
    <col min="5" max="5" width="12" style="28" bestFit="1" customWidth="1"/>
    <col min="6" max="6" width="11.33203125" style="35" bestFit="1" customWidth="1"/>
    <col min="7" max="7" width="13.5546875" style="15" customWidth="1"/>
    <col min="8" max="8" width="32.44140625" style="15" customWidth="1"/>
    <col min="9" max="9" width="47.5546875" style="23" customWidth="1"/>
    <col min="10" max="16384" width="9.109375" style="23"/>
  </cols>
  <sheetData>
    <row r="1" spans="1:8" s="11" customFormat="1" ht="24.6" x14ac:dyDescent="0.4">
      <c r="A1" s="753" t="str">
        <f>IF('0) Signal List'!A1="","",'0) Signal List'!A1)</f>
        <v>WINDFARM NAME (TLC)</v>
      </c>
      <c r="B1" s="754" t="str">
        <f>IF('0) Signal List'!B1="","",'0) Signal List'!B1)</f>
        <v/>
      </c>
      <c r="C1" s="10" t="str">
        <f>IF('0) Signal List'!C1="","",'0) Signal List'!C1)</f>
        <v>Topology</v>
      </c>
      <c r="D1" s="10">
        <f>IF('0) Signal List'!D1="","",'0) Signal List'!D1)</f>
        <v>1</v>
      </c>
      <c r="E1" s="9" t="str">
        <f>'0) Signal List'!E1</f>
        <v>XX</v>
      </c>
      <c r="F1" s="10" t="str">
        <f>IF('0) Signal List'!F1="","",'0) Signal List'!F1)</f>
        <v>MW</v>
      </c>
      <c r="G1" s="9" t="str">
        <f>'0) Signal List'!G1</f>
        <v>v1.0</v>
      </c>
      <c r="H1" s="244"/>
    </row>
    <row r="2" spans="1:8" ht="24.6" x14ac:dyDescent="0.4">
      <c r="A2" s="768" t="str">
        <f>IF('0) Signal List'!A2="","",'0) Signal List'!A2)</f>
        <v>EirGrid Signals, Command &amp; Control Specification</v>
      </c>
      <c r="B2" s="760"/>
      <c r="C2" s="760"/>
      <c r="D2" s="760"/>
      <c r="E2" s="760"/>
      <c r="F2" s="760"/>
      <c r="G2" s="760"/>
      <c r="H2" s="245"/>
    </row>
    <row r="3" spans="1:8" ht="33" x14ac:dyDescent="0.6">
      <c r="A3" s="226" t="s">
        <v>164</v>
      </c>
      <c r="B3" s="227"/>
      <c r="C3" s="227"/>
      <c r="D3" s="227"/>
      <c r="E3" s="227"/>
      <c r="F3" s="227"/>
      <c r="G3" s="61"/>
      <c r="H3" s="245"/>
    </row>
    <row r="4" spans="1:8" ht="13.8" thickBot="1" x14ac:dyDescent="0.3">
      <c r="A4" s="7" t="str">
        <f>IF('0) Signal List'!A157="","",'0) Signal List'!A157)</f>
        <v/>
      </c>
      <c r="B4" s="23" t="str">
        <f>IF('0) Signal List'!B157="","",'0) Signal List'!B157)</f>
        <v/>
      </c>
      <c r="C4" s="23" t="str">
        <f>IF('0) Signal List'!C133="","",'0) Signal List'!C133)</f>
        <v/>
      </c>
      <c r="D4" s="23" t="str">
        <f>IF('0) Signal List'!D133="","",'0) Signal List'!D133)</f>
        <v/>
      </c>
      <c r="E4" s="3" t="str">
        <f>IF('0) Signal List'!E133="","",'0) Signal List'!E133)</f>
        <v/>
      </c>
      <c r="F4" s="23" t="str">
        <f>IF('0) Signal List'!F133="","",'0) Signal List'!F133)</f>
        <v/>
      </c>
      <c r="G4" s="123"/>
      <c r="H4" s="245"/>
    </row>
    <row r="5" spans="1:8" ht="24.6" x14ac:dyDescent="0.4">
      <c r="A5" s="246"/>
      <c r="B5" s="145" t="s">
        <v>159</v>
      </c>
      <c r="C5" s="23" t="str">
        <f>IF('0) Signal List'!C134="","",'0) Signal List'!C134)</f>
        <v/>
      </c>
      <c r="D5" s="23" t="str">
        <f>IF('0) Signal List'!D134="","",'0) Signal List'!D134)</f>
        <v/>
      </c>
      <c r="E5" s="3" t="str">
        <f>IF('0) Signal List'!E134="","",'0) Signal List'!E134)</f>
        <v/>
      </c>
      <c r="F5" s="23" t="str">
        <f>IF('0) Signal List'!F134="","",'0) Signal List'!F134)</f>
        <v/>
      </c>
      <c r="G5" s="123"/>
      <c r="H5" s="245"/>
    </row>
    <row r="6" spans="1:8" x14ac:dyDescent="0.25">
      <c r="A6" s="193"/>
      <c r="B6" s="155" t="s">
        <v>136</v>
      </c>
      <c r="C6" s="23" t="str">
        <f>IF('0) Signal List'!C135="","",'0) Signal List'!C135)</f>
        <v/>
      </c>
      <c r="D6" s="23" t="str">
        <f>IF('0) Signal List'!D135="","",'0) Signal List'!D135)</f>
        <v/>
      </c>
      <c r="E6" s="3" t="str">
        <f>IF('0) Signal List'!E135="","",'0) Signal List'!E135)</f>
        <v/>
      </c>
      <c r="F6" s="23" t="str">
        <f>IF('0) Signal List'!F135="","",'0) Signal List'!F135)</f>
        <v/>
      </c>
      <c r="G6" s="123"/>
      <c r="H6" s="245"/>
    </row>
    <row r="7" spans="1:8" ht="33.6" thickBot="1" x14ac:dyDescent="0.65">
      <c r="A7" s="247"/>
      <c r="B7" s="228"/>
      <c r="C7" s="23" t="str">
        <f>IF('0) Signal List'!C136="","",'0) Signal List'!C136)</f>
        <v/>
      </c>
      <c r="D7" s="23" t="str">
        <f>IF('0) Signal List'!D136="","",'0) Signal List'!D136)</f>
        <v/>
      </c>
      <c r="E7" s="3" t="str">
        <f>IF('0) Signal List'!E136="","",'0) Signal List'!E136)</f>
        <v/>
      </c>
      <c r="F7" s="23" t="str">
        <f>IF('0) Signal List'!F136="","",'0) Signal List'!F136)</f>
        <v/>
      </c>
      <c r="G7" s="15" t="str">
        <f>IF('0) Signal List'!G136="","",'0) Signal List'!G136)</f>
        <v/>
      </c>
      <c r="H7" s="245"/>
    </row>
    <row r="8" spans="1:8" ht="15" x14ac:dyDescent="0.25">
      <c r="A8" s="238" t="s">
        <v>257</v>
      </c>
      <c r="B8" s="239"/>
      <c r="C8" s="23" t="str">
        <f>IF('0) Signal List'!C137="","",'0) Signal List'!C137)</f>
        <v/>
      </c>
      <c r="D8" s="23" t="str">
        <f>IF('0) Signal List'!D137="","",'0) Signal List'!D137)</f>
        <v/>
      </c>
      <c r="E8" s="3" t="str">
        <f>IF('0) Signal List'!E137="","",'0) Signal List'!E137)</f>
        <v/>
      </c>
      <c r="F8" s="23" t="str">
        <f>IF('0) Signal List'!F137="","",'0) Signal List'!F137)</f>
        <v/>
      </c>
      <c r="G8" s="15" t="str">
        <f>IF('0) Signal List'!G137="","",'0) Signal List'!G137)</f>
        <v/>
      </c>
      <c r="H8" s="245"/>
    </row>
    <row r="9" spans="1:8" ht="15" x14ac:dyDescent="0.25">
      <c r="A9" s="240" t="s">
        <v>258</v>
      </c>
      <c r="B9" s="48"/>
      <c r="C9" s="23" t="str">
        <f>IF('0) Signal List'!C138="","",'0) Signal List'!C138)</f>
        <v/>
      </c>
      <c r="D9" s="23" t="str">
        <f>IF('0) Signal List'!D138="","",'0) Signal List'!D138)</f>
        <v/>
      </c>
      <c r="E9" s="3" t="str">
        <f>IF('0) Signal List'!E138="","",'0) Signal List'!E138)</f>
        <v/>
      </c>
      <c r="F9" s="23" t="str">
        <f>IF('0) Signal List'!F138="","",'0) Signal List'!F138)</f>
        <v/>
      </c>
      <c r="G9" s="15" t="str">
        <f>IF('0) Signal List'!G138="","",'0) Signal List'!G138)</f>
        <v/>
      </c>
      <c r="H9" s="245"/>
    </row>
    <row r="10" spans="1:8" ht="15" x14ac:dyDescent="0.25">
      <c r="A10" s="240" t="s">
        <v>259</v>
      </c>
      <c r="B10" s="48"/>
      <c r="C10" s="23" t="str">
        <f>IF('0) Signal List'!C139="","",'0) Signal List'!C139)</f>
        <v/>
      </c>
      <c r="D10" s="23" t="str">
        <f>IF('0) Signal List'!D139="","",'0) Signal List'!D139)</f>
        <v/>
      </c>
      <c r="E10" s="3" t="str">
        <f>IF('0) Signal List'!E139="","",'0) Signal List'!E139)</f>
        <v/>
      </c>
      <c r="F10" s="23" t="str">
        <f>IF('0) Signal List'!F139="","",'0) Signal List'!F139)</f>
        <v/>
      </c>
      <c r="G10" s="15" t="str">
        <f>IF('0) Signal List'!G139="","",'0) Signal List'!G139)</f>
        <v/>
      </c>
      <c r="H10" s="245"/>
    </row>
    <row r="11" spans="1:8" ht="15" x14ac:dyDescent="0.25">
      <c r="A11" s="240" t="s">
        <v>260</v>
      </c>
      <c r="B11" s="241"/>
      <c r="C11" s="23" t="str">
        <f>IF('0) Signal List'!C140="","",'0) Signal List'!C140)</f>
        <v/>
      </c>
      <c r="D11" s="23" t="str">
        <f>IF('0) Signal List'!D140="","",'0) Signal List'!D140)</f>
        <v/>
      </c>
      <c r="E11" s="3" t="str">
        <f>IF('0) Signal List'!E140="","",'0) Signal List'!E140)</f>
        <v/>
      </c>
      <c r="F11" s="23" t="str">
        <f>IF('0) Signal List'!F140="","",'0) Signal List'!F140)</f>
        <v/>
      </c>
      <c r="G11" s="15" t="str">
        <f>IF('0) Signal List'!G140="","",'0) Signal List'!G140)</f>
        <v/>
      </c>
      <c r="H11" s="245"/>
    </row>
    <row r="12" spans="1:8" ht="15" x14ac:dyDescent="0.25">
      <c r="A12" s="240" t="s">
        <v>261</v>
      </c>
      <c r="B12" s="48"/>
      <c r="C12" s="23" t="str">
        <f>IF('0) Signal List'!C141="","",'0) Signal List'!C141)</f>
        <v/>
      </c>
      <c r="D12" s="23" t="str">
        <f>IF('0) Signal List'!D141="","",'0) Signal List'!D141)</f>
        <v/>
      </c>
      <c r="E12" s="3" t="str">
        <f>IF('0) Signal List'!E141="","",'0) Signal List'!E141)</f>
        <v/>
      </c>
      <c r="F12" s="23" t="str">
        <f>IF('0) Signal List'!F141="","",'0) Signal List'!F141)</f>
        <v/>
      </c>
      <c r="G12" s="15" t="str">
        <f>IF('0) Signal List'!G141="","",'0) Signal List'!G141)</f>
        <v/>
      </c>
      <c r="H12" s="245"/>
    </row>
    <row r="13" spans="1:8" ht="15.6" x14ac:dyDescent="0.3">
      <c r="A13" s="242" t="s">
        <v>262</v>
      </c>
      <c r="B13" s="48"/>
      <c r="C13" s="23" t="str">
        <f>IF('0) Signal List'!C142="","",'0) Signal List'!C142)</f>
        <v/>
      </c>
      <c r="D13" s="23" t="str">
        <f>IF('0) Signal List'!D142="","",'0) Signal List'!D142)</f>
        <v/>
      </c>
      <c r="E13" s="3" t="str">
        <f>IF('0) Signal List'!E142="","",'0) Signal List'!E142)</f>
        <v/>
      </c>
      <c r="F13" s="23" t="str">
        <f>IF('0) Signal List'!F142="","",'0) Signal List'!F142)</f>
        <v/>
      </c>
      <c r="G13" s="15" t="str">
        <f>IF('0) Signal List'!G142="","",'0) Signal List'!G142)</f>
        <v/>
      </c>
      <c r="H13" s="245"/>
    </row>
    <row r="14" spans="1:8" ht="15" x14ac:dyDescent="0.25">
      <c r="A14" s="240" t="s">
        <v>263</v>
      </c>
      <c r="B14" s="48"/>
      <c r="C14" s="23" t="str">
        <f>IF('0) Signal List'!C143="","",'0) Signal List'!C143)</f>
        <v/>
      </c>
      <c r="D14" s="23" t="str">
        <f>IF('0) Signal List'!D143="","",'0) Signal List'!D143)</f>
        <v/>
      </c>
      <c r="E14" s="3" t="str">
        <f>IF('0) Signal List'!E143="","",'0) Signal List'!E143)</f>
        <v/>
      </c>
      <c r="F14" s="23" t="str">
        <f>IF('0) Signal List'!F143="","",'0) Signal List'!F143)</f>
        <v/>
      </c>
      <c r="G14" s="15" t="str">
        <f>IF('0) Signal List'!G143="","",'0) Signal List'!G143)</f>
        <v/>
      </c>
      <c r="H14" s="245"/>
    </row>
    <row r="15" spans="1:8" ht="15" x14ac:dyDescent="0.25">
      <c r="A15" s="240" t="s">
        <v>264</v>
      </c>
      <c r="B15" s="48"/>
      <c r="C15" s="23" t="str">
        <f>IF('0) Signal List'!C144="","",'0) Signal List'!C144)</f>
        <v/>
      </c>
      <c r="D15" s="23" t="str">
        <f>IF('0) Signal List'!D144="","",'0) Signal List'!D144)</f>
        <v/>
      </c>
      <c r="E15" s="3" t="str">
        <f>IF('0) Signal List'!E144="","",'0) Signal List'!E144)</f>
        <v/>
      </c>
      <c r="F15" s="23" t="str">
        <f>IF('0) Signal List'!F144="","",'0) Signal List'!F144)</f>
        <v/>
      </c>
      <c r="G15" s="15" t="str">
        <f>IF('0) Signal List'!G144="","",'0) Signal List'!G144)</f>
        <v/>
      </c>
      <c r="H15" s="245"/>
    </row>
    <row r="16" spans="1:8" ht="15" x14ac:dyDescent="0.25">
      <c r="A16" s="240" t="s">
        <v>265</v>
      </c>
      <c r="B16" s="48"/>
      <c r="C16" s="23" t="str">
        <f>IF('0) Signal List'!C145="","",'0) Signal List'!C145)</f>
        <v/>
      </c>
      <c r="D16" s="23" t="str">
        <f>IF('0) Signal List'!D145="","",'0) Signal List'!D145)</f>
        <v/>
      </c>
      <c r="E16" s="3" t="str">
        <f>IF('0) Signal List'!E145="","",'0) Signal List'!E145)</f>
        <v/>
      </c>
      <c r="F16" s="23" t="str">
        <f>IF('0) Signal List'!F145="","",'0) Signal List'!F145)</f>
        <v/>
      </c>
      <c r="G16" s="15" t="str">
        <f>IF('0) Signal List'!G145="","",'0) Signal List'!G145)</f>
        <v/>
      </c>
      <c r="H16" s="245"/>
    </row>
    <row r="17" spans="1:8" ht="15" x14ac:dyDescent="0.25">
      <c r="A17" s="240" t="s">
        <v>266</v>
      </c>
      <c r="B17" s="48"/>
      <c r="C17" s="23" t="str">
        <f>IF('0) Signal List'!C146="","",'0) Signal List'!C146)</f>
        <v/>
      </c>
      <c r="D17" s="23" t="str">
        <f>IF('0) Signal List'!D146="","",'0) Signal List'!D146)</f>
        <v/>
      </c>
      <c r="E17" s="3" t="str">
        <f>IF('0) Signal List'!E146="","",'0) Signal List'!E146)</f>
        <v/>
      </c>
      <c r="F17" s="23" t="str">
        <f>IF('0) Signal List'!F146="","",'0) Signal List'!F146)</f>
        <v/>
      </c>
      <c r="G17" s="15" t="str">
        <f>IF('0) Signal List'!G146="","",'0) Signal List'!G146)</f>
        <v/>
      </c>
      <c r="H17" s="245"/>
    </row>
    <row r="18" spans="1:8" ht="15" x14ac:dyDescent="0.25">
      <c r="A18" s="240" t="s">
        <v>267</v>
      </c>
      <c r="B18" s="48"/>
      <c r="C18" s="23" t="str">
        <f>IF('0) Signal List'!C147="","",'0) Signal List'!C147)</f>
        <v/>
      </c>
      <c r="D18" s="23" t="str">
        <f>IF('0) Signal List'!D147="","",'0) Signal List'!D147)</f>
        <v/>
      </c>
      <c r="E18" s="3" t="str">
        <f>IF('0) Signal List'!E147="","",'0) Signal List'!E147)</f>
        <v/>
      </c>
      <c r="F18" s="23" t="str">
        <f>IF('0) Signal List'!F147="","",'0) Signal List'!F147)</f>
        <v/>
      </c>
      <c r="G18" s="15" t="str">
        <f>IF('0) Signal List'!G147="","",'0) Signal List'!G147)</f>
        <v/>
      </c>
      <c r="H18" s="245"/>
    </row>
    <row r="19" spans="1:8" ht="15" x14ac:dyDescent="0.25">
      <c r="A19" s="240" t="s">
        <v>268</v>
      </c>
      <c r="B19" s="48"/>
      <c r="C19" s="23" t="str">
        <f>IF('0) Signal List'!C148="","",'0) Signal List'!C148)</f>
        <v/>
      </c>
      <c r="D19" s="23" t="str">
        <f>IF('0) Signal List'!D148="","",'0) Signal List'!D148)</f>
        <v/>
      </c>
      <c r="E19" s="3" t="str">
        <f>IF('0) Signal List'!E148="","",'0) Signal List'!E148)</f>
        <v/>
      </c>
      <c r="F19" s="23" t="str">
        <f>IF('0) Signal List'!F148="","",'0) Signal List'!F148)</f>
        <v/>
      </c>
      <c r="G19" s="15" t="str">
        <f>IF('0) Signal List'!G148="","",'0) Signal List'!G148)</f>
        <v/>
      </c>
      <c r="H19" s="245"/>
    </row>
    <row r="20" spans="1:8" ht="15" x14ac:dyDescent="0.25">
      <c r="A20" s="240" t="s">
        <v>269</v>
      </c>
      <c r="B20" s="48"/>
      <c r="C20" s="23" t="str">
        <f>IF('0) Signal List'!C149="","",'0) Signal List'!C149)</f>
        <v/>
      </c>
      <c r="D20" s="23" t="str">
        <f>IF('0) Signal List'!D149="","",'0) Signal List'!D149)</f>
        <v/>
      </c>
      <c r="E20" s="3" t="str">
        <f>IF('0) Signal List'!E149="","",'0) Signal List'!E149)</f>
        <v/>
      </c>
      <c r="F20" s="23" t="str">
        <f>IF('0) Signal List'!F149="","",'0) Signal List'!F149)</f>
        <v/>
      </c>
      <c r="G20" s="15" t="str">
        <f>IF('0) Signal List'!G149="","",'0) Signal List'!G149)</f>
        <v/>
      </c>
      <c r="H20" s="245"/>
    </row>
    <row r="21" spans="1:8" ht="15" x14ac:dyDescent="0.25">
      <c r="A21" s="240" t="s">
        <v>270</v>
      </c>
      <c r="B21" s="48"/>
      <c r="C21" s="23" t="str">
        <f>IF('0) Signal List'!C150="","",'0) Signal List'!C150)</f>
        <v/>
      </c>
      <c r="D21" s="23" t="str">
        <f>IF('0) Signal List'!D150="","",'0) Signal List'!D150)</f>
        <v/>
      </c>
      <c r="E21" s="3" t="str">
        <f>IF('0) Signal List'!E150="","",'0) Signal List'!E150)</f>
        <v/>
      </c>
      <c r="F21" s="23" t="str">
        <f>IF('0) Signal List'!F150="","",'0) Signal List'!F150)</f>
        <v/>
      </c>
      <c r="G21" s="15" t="str">
        <f>IF('0) Signal List'!G150="","",'0) Signal List'!G150)</f>
        <v/>
      </c>
      <c r="H21" s="245"/>
    </row>
    <row r="22" spans="1:8" ht="15" x14ac:dyDescent="0.25">
      <c r="A22" s="240" t="s">
        <v>271</v>
      </c>
      <c r="B22" s="48"/>
      <c r="C22" s="23" t="str">
        <f>IF('0) Signal List'!C151="","",'0) Signal List'!C151)</f>
        <v/>
      </c>
      <c r="D22" s="23" t="str">
        <f>IF('0) Signal List'!D151="","",'0) Signal List'!D151)</f>
        <v/>
      </c>
      <c r="E22" s="3" t="str">
        <f>IF('0) Signal List'!E151="","",'0) Signal List'!E151)</f>
        <v/>
      </c>
      <c r="F22" s="23" t="str">
        <f>IF('0) Signal List'!F151="","",'0) Signal List'!F151)</f>
        <v/>
      </c>
      <c r="G22" s="15" t="str">
        <f>IF('0) Signal List'!G151="","",'0) Signal List'!G151)</f>
        <v/>
      </c>
      <c r="H22" s="245"/>
    </row>
    <row r="23" spans="1:8" ht="15" x14ac:dyDescent="0.25">
      <c r="A23" s="240" t="s">
        <v>272</v>
      </c>
      <c r="B23" s="48"/>
      <c r="C23" s="23" t="str">
        <f>IF('0) Signal List'!C152="","",'0) Signal List'!C152)</f>
        <v/>
      </c>
      <c r="D23" s="23" t="str">
        <f>IF('0) Signal List'!D152="","",'0) Signal List'!D152)</f>
        <v/>
      </c>
      <c r="E23" s="3" t="str">
        <f>IF('0) Signal List'!E152="","",'0) Signal List'!E152)</f>
        <v/>
      </c>
      <c r="F23" s="23" t="str">
        <f>IF('0) Signal List'!F152="","",'0) Signal List'!F152)</f>
        <v/>
      </c>
      <c r="G23" s="15" t="str">
        <f>IF('0) Signal List'!G152="","",'0) Signal List'!G152)</f>
        <v/>
      </c>
      <c r="H23" s="245"/>
    </row>
    <row r="24" spans="1:8" ht="15" x14ac:dyDescent="0.25">
      <c r="A24" s="243" t="s">
        <v>273</v>
      </c>
      <c r="B24" s="48"/>
      <c r="C24" s="23" t="str">
        <f>IF('0) Signal List'!C153="","",'0) Signal List'!C153)</f>
        <v/>
      </c>
      <c r="D24" s="23" t="str">
        <f>IF('0) Signal List'!D153="","",'0) Signal List'!D153)</f>
        <v/>
      </c>
      <c r="E24" s="3" t="str">
        <f>IF('0) Signal List'!E153="","",'0) Signal List'!E153)</f>
        <v/>
      </c>
      <c r="F24" s="23" t="str">
        <f>IF('0) Signal List'!F153="","",'0) Signal List'!F153)</f>
        <v/>
      </c>
      <c r="G24" s="15" t="str">
        <f>IF('0) Signal List'!G153="","",'0) Signal List'!G153)</f>
        <v/>
      </c>
      <c r="H24" s="245"/>
    </row>
    <row r="25" spans="1:8" s="62" customFormat="1" ht="15.6" thickBot="1" x14ac:dyDescent="0.3">
      <c r="A25" s="240" t="s">
        <v>286</v>
      </c>
      <c r="B25" s="48"/>
      <c r="E25" s="64"/>
      <c r="G25" s="15"/>
      <c r="H25" s="245"/>
    </row>
    <row r="26" spans="1:8" ht="21" thickBot="1" x14ac:dyDescent="0.4">
      <c r="A26" s="77" t="s">
        <v>139</v>
      </c>
      <c r="B26" s="233"/>
      <c r="C26" s="23" t="str">
        <f>IF('0) Signal List'!C157="","",'0) Signal List'!C157)</f>
        <v/>
      </c>
      <c r="D26" s="23" t="str">
        <f>IF('0) Signal List'!D157="","",'0) Signal List'!D157)</f>
        <v/>
      </c>
      <c r="E26" s="3" t="str">
        <f>IF('0) Signal List'!E157="","",'0) Signal List'!E157)</f>
        <v/>
      </c>
      <c r="F26" s="23" t="str">
        <f>IF('0) Signal List'!F157="","",'0) Signal List'!F157)</f>
        <v/>
      </c>
      <c r="G26" s="15" t="str">
        <f>IF('0) Signal List'!G157="","",'0) Signal List'!G157)</f>
        <v/>
      </c>
      <c r="H26" s="245" t="str">
        <f>IF('0) Signal List'!H157="","",'0) Signal List'!H157)</f>
        <v/>
      </c>
    </row>
    <row r="27" spans="1:8" ht="21" thickBot="1" x14ac:dyDescent="0.4">
      <c r="A27" s="77" t="s">
        <v>140</v>
      </c>
      <c r="B27" s="231"/>
      <c r="C27" s="23" t="str">
        <f>IF('0) Signal List'!C158="","",'0) Signal List'!C158)</f>
        <v/>
      </c>
      <c r="D27" s="23" t="str">
        <f>IF('0) Signal List'!D158="","",'0) Signal List'!D158)</f>
        <v/>
      </c>
      <c r="E27" s="3" t="str">
        <f>IF('0) Signal List'!E158="","",'0) Signal List'!E158)</f>
        <v/>
      </c>
      <c r="F27" s="23" t="str">
        <f>IF('0) Signal List'!F158="","",'0) Signal List'!F158)</f>
        <v/>
      </c>
      <c r="G27" s="15" t="str">
        <f>IF('0) Signal List'!G158="","",'0) Signal List'!G158)</f>
        <v/>
      </c>
      <c r="H27" s="245" t="str">
        <f>IF('0) Signal List'!H158="","",'0) Signal List'!H158)</f>
        <v/>
      </c>
    </row>
    <row r="28" spans="1:8" ht="21" thickBot="1" x14ac:dyDescent="0.4">
      <c r="A28" s="154" t="s">
        <v>138</v>
      </c>
      <c r="B28" s="232"/>
      <c r="C28" s="23" t="str">
        <f>IF('0) Signal List'!C159="","",'0) Signal List'!C159)</f>
        <v/>
      </c>
      <c r="D28" s="23" t="str">
        <f>IF('0) Signal List'!D159="","",'0) Signal List'!D159)</f>
        <v/>
      </c>
      <c r="E28" s="3" t="str">
        <f>IF('0) Signal List'!E159="","",'0) Signal List'!E159)</f>
        <v/>
      </c>
      <c r="F28" s="23" t="str">
        <f>IF('0) Signal List'!F159="","",'0) Signal List'!F159)</f>
        <v/>
      </c>
      <c r="G28" s="15" t="str">
        <f>IF('0) Signal List'!G159="","",'0) Signal List'!G159)</f>
        <v/>
      </c>
      <c r="H28" s="245" t="str">
        <f>IF('0) Signal List'!H159="","",'0) Signal List'!H159)</f>
        <v/>
      </c>
    </row>
    <row r="29" spans="1:8" x14ac:dyDescent="0.25">
      <c r="A29" s="248" t="str">
        <f>IF('0) Signal List'!H156="","",'0) Signal List'!H156)</f>
        <v/>
      </c>
      <c r="B29" s="23"/>
      <c r="C29" s="23" t="str">
        <f>IF('0) Signal List'!C160="","",'0) Signal List'!C160)</f>
        <v/>
      </c>
      <c r="D29" s="23" t="str">
        <f>IF('0) Signal List'!D160="","",'0) Signal List'!D160)</f>
        <v/>
      </c>
      <c r="E29" s="3" t="str">
        <f>IF('0) Signal List'!E160="","",'0) Signal List'!E160)</f>
        <v/>
      </c>
      <c r="F29" s="23" t="str">
        <f>IF('0) Signal List'!F160="","",'0) Signal List'!F160)</f>
        <v/>
      </c>
      <c r="G29" s="15" t="str">
        <f>IF('0) Signal List'!G160="","",'0) Signal List'!G160)</f>
        <v/>
      </c>
      <c r="H29" s="245" t="str">
        <f>IF('0) Signal List'!H160="","",'0) Signal List'!H160)</f>
        <v/>
      </c>
    </row>
    <row r="30" spans="1:8" ht="13.8" thickBot="1" x14ac:dyDescent="0.3">
      <c r="A30" s="249"/>
      <c r="B30" s="26"/>
      <c r="C30" s="26" t="str">
        <f>IF('0) Signal List'!C161="","",'0) Signal List'!C161)</f>
        <v/>
      </c>
      <c r="D30" s="26" t="str">
        <f>IF('0) Signal List'!D161="","",'0) Signal List'!D161)</f>
        <v/>
      </c>
      <c r="E30" s="27" t="str">
        <f>IF('0) Signal List'!E161="","",'0) Signal List'!E161)</f>
        <v/>
      </c>
      <c r="F30" s="26" t="str">
        <f>IF('0) Signal List'!F161="","",'0) Signal List'!F161)</f>
        <v/>
      </c>
      <c r="G30" s="250" t="str">
        <f>IF('0) Signal List'!G161="","",'0) Signal List'!G161)</f>
        <v/>
      </c>
      <c r="H30" s="251" t="str">
        <f>IF('0) Signal List'!H161="","",'0) Signal List'!H161)</f>
        <v/>
      </c>
    </row>
    <row r="31" spans="1:8" ht="12.75" customHeight="1" x14ac:dyDescent="0.25">
      <c r="C31" s="35" t="str">
        <f>IF('0) Signal List'!C162="","",'0) Signal List'!C162)</f>
        <v/>
      </c>
      <c r="D31" s="35" t="str">
        <f>IF('0) Signal List'!D162="","",'0) Signal List'!D162)</f>
        <v/>
      </c>
      <c r="E31" s="28" t="str">
        <f>IF('0) Signal List'!E162="","",'0) Signal List'!E162)</f>
        <v/>
      </c>
      <c r="F31" s="35" t="str">
        <f>IF('0) Signal List'!F162="","",'0) Signal List'!F162)</f>
        <v/>
      </c>
      <c r="G31" s="15" t="str">
        <f>IF('0) Signal List'!G162="","",'0) Signal List'!G162)</f>
        <v/>
      </c>
      <c r="H31" s="15" t="str">
        <f>IF('0) Signal List'!H162="","",'0) Signal List'!H162)</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79"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n6i3 xmlns="3b7b665a-e69b-4f4c-bd36-d6fc1b3853f8" xsi:nil="true"/>
    <OPI_x0020_Manager xmlns="3b7b665a-e69b-4f4c-bd36-d6fc1b3853f8">
      <UserInfo>
        <DisplayName/>
        <AccountId xsi:nil="true"/>
        <AccountType/>
      </UserInfo>
    </OPI_x0020_Manag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CBF5E-C7AB-4086-B5CC-04F4DBAAEFCC}">
  <ds:schemaRefs>
    <ds:schemaRef ds:uri="http://schemas.openxmlformats.org/package/2006/metadata/core-properties"/>
    <ds:schemaRef ds:uri="http://schemas.microsoft.com/office/2006/metadata/properties"/>
    <ds:schemaRef ds:uri="3cada6dc-2705-46ed-bab2-0b2cd6d935ca"/>
    <ds:schemaRef ds:uri="http://schemas.microsoft.com/office/2006/documentManagement/types"/>
    <ds:schemaRef ds:uri="http://www.w3.org/XML/1998/namespace"/>
    <ds:schemaRef ds:uri="http://purl.org/dc/elements/1.1/"/>
    <ds:schemaRef ds:uri="http://purl.org/dc/dcmitype/"/>
    <ds:schemaRef ds:uri="http://schemas.microsoft.com/sharepoint/v3"/>
    <ds:schemaRef ds:uri="http://schemas.microsoft.com/office/infopath/2007/PartnerControls"/>
    <ds:schemaRef ds:uri="3b7b665a-e69b-4f4c-bd36-d6fc1b3853f8"/>
    <ds:schemaRef ds:uri="163ea899-1ba7-4893-aeeb-6935f5518c47"/>
    <ds:schemaRef ds:uri="http://purl.org/dc/terms/"/>
  </ds:schemaRefs>
</ds:datastoreItem>
</file>

<file path=customXml/itemProps2.xml><?xml version="1.0" encoding="utf-8"?>
<ds:datastoreItem xmlns:ds="http://schemas.openxmlformats.org/officeDocument/2006/customXml" ds:itemID="{47771E8D-9290-48F7-B27C-0B6CE0FD5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81A019-6112-426C-8A9D-9788FCCDB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Cover Sheet</vt:lpstr>
      <vt:lpstr>Version Control</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ETIE!Print_Area</vt:lpstr>
      <vt:lpstr>'ETIE Layout'!Print_Area</vt:lpstr>
      <vt:lpstr>'Freq,Ramping,Voltage Settings'!Print_Area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macmanus_c</dc:creator>
  <cp:lastModifiedBy>Lane,Karen</cp:lastModifiedBy>
  <cp:lastPrinted>2016-10-20T15:22:57Z</cp:lastPrinted>
  <dcterms:created xsi:type="dcterms:W3CDTF">2004-11-04T21:40:00Z</dcterms:created>
  <dcterms:modified xsi:type="dcterms:W3CDTF">2020-06-11T08:30:21Z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TO BE INCLUDED IN OPERATIONS (PSOP) SIGNAL LIST!</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File Category">
    <vt:lpwstr/>
  </property>
</Properties>
</file>