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808" yWindow="3792" windowWidth="12612" windowHeight="11220" tabRatio="944" firstSheet="9" activeTab="16"/>
  </bookViews>
  <sheets>
    <sheet name="Cover Sheet" sheetId="18" r:id="rId1"/>
    <sheet name="Version Control" sheetId="1" r:id="rId2"/>
    <sheet name="Signal Specification" sheetId="36" r:id="rId3"/>
    <sheet name="WFPS Required Inputs" sheetId="25" r:id="rId4"/>
    <sheet name="0) Signal List" sheetId="3" r:id="rId5"/>
    <sheet name="1a) Inst.Info &amp; Contact Details" sheetId="4" r:id="rId6"/>
    <sheet name="1b) WFPS Wiring Completion Cert" sheetId="5" r:id="rId7"/>
    <sheet name="2) ESB Telecoms Completion Cert" sheetId="6" r:id="rId8"/>
    <sheet name="2 a) EMS Database Setup Cert" sheetId="7" r:id="rId9"/>
    <sheet name="3)Pre Energ. Sign&amp;Con Test Cert" sheetId="8" r:id="rId10"/>
    <sheet name="4) Post Ener Pre Grid Code Cert" sheetId="9" r:id="rId11"/>
    <sheet name="ETIE" sheetId="27" r:id="rId12"/>
    <sheet name="ETIE Layout" sheetId="10" r:id="rId13"/>
    <sheet name="Freq,Ramping,Voltage Settings" sheetId="29" r:id="rId14"/>
    <sheet name="Turbine Protection Settings" sheetId="35" r:id="rId15"/>
    <sheet name="Blackstart Shutdown " sheetId="33" r:id="rId16"/>
    <sheet name="Test Schedule and Templates" sheetId="34" r:id="rId17"/>
  </sheets>
  <definedNames>
    <definedName name="_xlnm.Print_Area" localSheetId="4">'0) Signal List'!$A$1:$I$127</definedName>
    <definedName name="_xlnm.Print_Area" localSheetId="6">'1b) WFPS Wiring Completion Cert'!$A$1:$J$151</definedName>
    <definedName name="_xlnm.Print_Area" localSheetId="8">'2 a) EMS Database Setup Cert'!$A$1:$H$30</definedName>
    <definedName name="_xlnm.Print_Area" localSheetId="7">'2) ESB Telecoms Completion Cert'!$A$1:$I$135</definedName>
    <definedName name="_xlnm.Print_Area" localSheetId="9">'3)Pre Energ. Sign&amp;Con Test Cert'!$A$1:$L$138</definedName>
    <definedName name="_xlnm.Print_Area" localSheetId="10">'4) Post Ener Pre Grid Code Cert'!$A$1:$L$136</definedName>
    <definedName name="_xlnm.Print_Area" localSheetId="0">'Cover Sheet'!$A$2:$E$50</definedName>
    <definedName name="_xlnm.Print_Area" localSheetId="11">ETIE!$A$1:$N$93</definedName>
    <definedName name="_xlnm.Print_Area" localSheetId="12">'ETIE Layout'!$A$1:$D$193</definedName>
    <definedName name="_xlnm.Print_Area" localSheetId="13">'Freq,Ramping,Voltage Settings'!$A$1:$M$96</definedName>
    <definedName name="_xlnm.Print_Area" localSheetId="16">'Test Schedule and Templates'!$A$1:$O$13</definedName>
    <definedName name="_xlnm.Print_Area" localSheetId="14">'Turbine Protection Settings'!$A$1:$I$31</definedName>
    <definedName name="_xlnm.Print_Area" localSheetId="1">'Version Control'!$A$2:$H$46</definedName>
    <definedName name="_xlnm.Print_Area" localSheetId="3">'WFPS Required Inputs'!$A$1:$E$22</definedName>
    <definedName name="Z_87DE1C7C_F92F_4056_9C7F_506D880140E3_.wvu.PrintArea" localSheetId="4" hidden="1">'0) Signal List'!$A$1:$M$127</definedName>
    <definedName name="Z_87DE1C7C_F92F_4056_9C7F_506D880140E3_.wvu.PrintArea" localSheetId="6" hidden="1">'1b) WFPS Wiring Completion Cert'!$A$1:$J$151</definedName>
    <definedName name="Z_87DE1C7C_F92F_4056_9C7F_506D880140E3_.wvu.PrintArea" localSheetId="8" hidden="1">'2 a) EMS Database Setup Cert'!$A$1:$I$6</definedName>
    <definedName name="Z_87DE1C7C_F92F_4056_9C7F_506D880140E3_.wvu.PrintArea" localSheetId="7" hidden="1">'2) ESB Telecoms Completion Cert'!$A$1:$I$130</definedName>
    <definedName name="Z_87DE1C7C_F92F_4056_9C7F_506D880140E3_.wvu.PrintArea" localSheetId="9" hidden="1">'3)Pre Energ. Sign&amp;Con Test Cert'!$A$1:$L$135</definedName>
    <definedName name="Z_87DE1C7C_F92F_4056_9C7F_506D880140E3_.wvu.PrintArea" localSheetId="10" hidden="1">'4) Post Ener Pre Grid Code Cert'!$A$1:$L$136</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4" hidden="1">'0) Signal List'!$A$1:$I$117</definedName>
    <definedName name="Z_8FEB7A62_C27E_4A47_904B_03FBF7DEE104_.wvu.PrintArea" localSheetId="6" hidden="1">'1b) WFPS Wiring Completion Cert'!$A$1:$I$115</definedName>
    <definedName name="Z_8FEB7A62_C27E_4A47_904B_03FBF7DEE104_.wvu.PrintArea" localSheetId="8" hidden="1">'2 a) EMS Database Setup Cert'!$A$1:$H$3</definedName>
    <definedName name="Z_8FEB7A62_C27E_4A47_904B_03FBF7DEE104_.wvu.PrintArea" localSheetId="7" hidden="1">'2) ESB Telecoms Completion Cert'!$A$1:$H$114</definedName>
    <definedName name="Z_8FEB7A62_C27E_4A47_904B_03FBF7DEE104_.wvu.PrintArea" localSheetId="9" hidden="1">'3)Pre Energ. Sign&amp;Con Test Cert'!$A$1:$I$113</definedName>
    <definedName name="Z_8FEB7A62_C27E_4A47_904B_03FBF7DEE104_.wvu.PrintArea" localSheetId="10" hidden="1">'4) Post Ener Pre Grid Code Cert'!$A$1:$I$114</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D41" i="8" l="1"/>
  <c r="D42" i="8"/>
  <c r="A65" i="9" l="1"/>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E80" i="9"/>
  <c r="F80" i="9"/>
  <c r="G80" i="9"/>
  <c r="H80" i="9"/>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E79" i="8"/>
  <c r="F79" i="8"/>
  <c r="G79" i="8"/>
  <c r="H79" i="8"/>
  <c r="A80" i="8"/>
  <c r="B80" i="8"/>
  <c r="C80" i="8"/>
  <c r="D80" i="8"/>
  <c r="E80" i="8"/>
  <c r="F80" i="8"/>
  <c r="G80" i="8"/>
  <c r="H80" i="8"/>
  <c r="A81" i="8"/>
  <c r="B81" i="8"/>
  <c r="C81" i="8"/>
  <c r="D81" i="8"/>
  <c r="E81" i="8"/>
  <c r="F81" i="8"/>
  <c r="G81" i="8"/>
  <c r="H81" i="8"/>
  <c r="A80" i="6"/>
  <c r="B80" i="6"/>
  <c r="C80" i="6"/>
  <c r="D80" i="6"/>
  <c r="E80" i="6"/>
  <c r="F80" i="6"/>
  <c r="G80" i="6"/>
  <c r="H80"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E79" i="6"/>
  <c r="F79" i="6"/>
  <c r="G79" i="6"/>
  <c r="H79" i="6"/>
  <c r="A66" i="5"/>
  <c r="B66" i="5"/>
  <c r="C66" i="5"/>
  <c r="D66" i="5"/>
  <c r="E66" i="5"/>
  <c r="F66" i="5"/>
  <c r="G66" i="5"/>
  <c r="H66" i="5"/>
  <c r="I66" i="5"/>
  <c r="A67" i="5"/>
  <c r="B67" i="5"/>
  <c r="C67" i="5"/>
  <c r="D67" i="5"/>
  <c r="E67" i="5"/>
  <c r="F67" i="5"/>
  <c r="G67" i="5"/>
  <c r="H67" i="5"/>
  <c r="I67" i="5"/>
  <c r="A68" i="5"/>
  <c r="B68" i="5"/>
  <c r="C68" i="5"/>
  <c r="D68" i="5"/>
  <c r="E68" i="5"/>
  <c r="F68" i="5"/>
  <c r="G68" i="5"/>
  <c r="H68" i="5"/>
  <c r="I68" i="5"/>
  <c r="A69" i="5"/>
  <c r="B69" i="5"/>
  <c r="C69" i="5"/>
  <c r="D69" i="5"/>
  <c r="E69" i="5"/>
  <c r="F69" i="5"/>
  <c r="G69" i="5"/>
  <c r="H69" i="5"/>
  <c r="I69" i="5"/>
  <c r="A70" i="5"/>
  <c r="B70" i="5"/>
  <c r="C70" i="5"/>
  <c r="D70" i="5"/>
  <c r="E70" i="5"/>
  <c r="F70" i="5"/>
  <c r="G70" i="5"/>
  <c r="H70" i="5"/>
  <c r="I70" i="5"/>
  <c r="A71" i="5"/>
  <c r="B71" i="5"/>
  <c r="C71" i="5"/>
  <c r="D71" i="5"/>
  <c r="E71" i="5"/>
  <c r="F71" i="5"/>
  <c r="G71" i="5"/>
  <c r="H71" i="5"/>
  <c r="I71" i="5"/>
  <c r="A72" i="5"/>
  <c r="B72" i="5"/>
  <c r="C72" i="5"/>
  <c r="D72" i="5"/>
  <c r="E72" i="5"/>
  <c r="F72" i="5"/>
  <c r="G72" i="5"/>
  <c r="H72" i="5"/>
  <c r="I72" i="5"/>
  <c r="A73" i="5"/>
  <c r="B73" i="5"/>
  <c r="C73" i="5"/>
  <c r="D73" i="5"/>
  <c r="E73" i="5"/>
  <c r="F73" i="5"/>
  <c r="G73" i="5"/>
  <c r="H73" i="5"/>
  <c r="I73" i="5"/>
  <c r="A74" i="5"/>
  <c r="B74" i="5"/>
  <c r="C74" i="5"/>
  <c r="D74" i="5"/>
  <c r="E74" i="5"/>
  <c r="F74" i="5"/>
  <c r="G74" i="5"/>
  <c r="H74" i="5"/>
  <c r="I74" i="5"/>
  <c r="A75" i="5"/>
  <c r="B75" i="5"/>
  <c r="C75" i="5"/>
  <c r="D75" i="5"/>
  <c r="E75" i="5"/>
  <c r="F75" i="5"/>
  <c r="G75" i="5"/>
  <c r="H75" i="5"/>
  <c r="I75" i="5"/>
  <c r="A76" i="5"/>
  <c r="B76" i="5"/>
  <c r="C76" i="5"/>
  <c r="D76" i="5"/>
  <c r="E76" i="5"/>
  <c r="F76" i="5"/>
  <c r="G76" i="5"/>
  <c r="H76" i="5"/>
  <c r="I76" i="5"/>
  <c r="A77" i="5"/>
  <c r="B77" i="5"/>
  <c r="C77" i="5"/>
  <c r="D77" i="5"/>
  <c r="E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150" i="10" l="1"/>
  <c r="A152" i="10"/>
  <c r="A153" i="10"/>
  <c r="A155" i="10"/>
  <c r="C153" i="10"/>
  <c r="C95" i="10"/>
  <c r="C96" i="10"/>
  <c r="A95" i="10"/>
  <c r="A96" i="10"/>
  <c r="B150" i="10" l="1"/>
  <c r="C150" i="10"/>
  <c r="B152" i="10"/>
  <c r="C152" i="10"/>
  <c r="A41" i="9"/>
  <c r="B41" i="9"/>
  <c r="C41" i="9"/>
  <c r="D41" i="9"/>
  <c r="E41" i="9"/>
  <c r="F41" i="9"/>
  <c r="G41" i="9"/>
  <c r="H41" i="9"/>
  <c r="A42" i="9"/>
  <c r="B42" i="9"/>
  <c r="C42" i="9"/>
  <c r="D42" i="9"/>
  <c r="E42" i="9"/>
  <c r="F42" i="9"/>
  <c r="G42" i="9"/>
  <c r="H42" i="9"/>
  <c r="A94" i="9"/>
  <c r="B94" i="9"/>
  <c r="C94" i="9"/>
  <c r="D94" i="9"/>
  <c r="E94" i="9"/>
  <c r="F94" i="9"/>
  <c r="G94" i="9"/>
  <c r="H94" i="9"/>
  <c r="A95" i="9"/>
  <c r="B95" i="9"/>
  <c r="C95" i="9"/>
  <c r="D95" i="9"/>
  <c r="E95" i="9"/>
  <c r="F95" i="9"/>
  <c r="G95" i="9"/>
  <c r="H95" i="9"/>
  <c r="A41" i="6"/>
  <c r="B41" i="6"/>
  <c r="C41" i="6"/>
  <c r="D41" i="6"/>
  <c r="E41" i="6"/>
  <c r="F41" i="6"/>
  <c r="G41" i="6"/>
  <c r="H41" i="6"/>
  <c r="A42" i="6"/>
  <c r="B42" i="6"/>
  <c r="C42" i="6"/>
  <c r="D42" i="6"/>
  <c r="E42" i="6"/>
  <c r="F42" i="6"/>
  <c r="G42" i="6"/>
  <c r="H42" i="6"/>
  <c r="A94" i="6"/>
  <c r="B94" i="6"/>
  <c r="C94" i="6"/>
  <c r="D94" i="6"/>
  <c r="E94" i="6"/>
  <c r="F94" i="6"/>
  <c r="G94" i="6"/>
  <c r="H94" i="6"/>
  <c r="A95" i="6"/>
  <c r="B95" i="6"/>
  <c r="C95" i="6"/>
  <c r="D95" i="6"/>
  <c r="E95" i="6"/>
  <c r="F95" i="6"/>
  <c r="G95" i="6"/>
  <c r="H95" i="6"/>
  <c r="A41" i="5"/>
  <c r="B41" i="5"/>
  <c r="C41" i="5"/>
  <c r="D41" i="5"/>
  <c r="E41" i="5"/>
  <c r="F41" i="5"/>
  <c r="G41" i="5"/>
  <c r="H41" i="5"/>
  <c r="I41" i="5"/>
  <c r="A42" i="5"/>
  <c r="B42" i="5"/>
  <c r="C42" i="5"/>
  <c r="D42" i="5"/>
  <c r="E42" i="5"/>
  <c r="F42" i="5"/>
  <c r="G42" i="5"/>
  <c r="H42" i="5"/>
  <c r="I42" i="5"/>
  <c r="A95" i="5"/>
  <c r="B95" i="5"/>
  <c r="C95" i="5"/>
  <c r="D95" i="5"/>
  <c r="E95" i="5"/>
  <c r="F95" i="5"/>
  <c r="G95" i="5"/>
  <c r="H95" i="5"/>
  <c r="I95" i="5"/>
  <c r="A96" i="5"/>
  <c r="B96" i="5"/>
  <c r="C96" i="5"/>
  <c r="D96" i="5"/>
  <c r="E96" i="5"/>
  <c r="F96" i="5"/>
  <c r="G96" i="5"/>
  <c r="H96" i="5"/>
  <c r="I96" i="5"/>
  <c r="E95" i="8"/>
  <c r="F95" i="8"/>
  <c r="G95" i="8"/>
  <c r="H95" i="8"/>
  <c r="E96" i="8"/>
  <c r="F96" i="8"/>
  <c r="G96" i="8"/>
  <c r="H96" i="8"/>
  <c r="D95" i="8"/>
  <c r="D96" i="8"/>
  <c r="B96" i="8"/>
  <c r="B95" i="8"/>
  <c r="A96" i="8"/>
  <c r="A95" i="8"/>
  <c r="A33" i="10"/>
  <c r="A34" i="10"/>
  <c r="A98" i="10"/>
  <c r="A97" i="10"/>
  <c r="C98" i="10"/>
  <c r="C97" i="10"/>
  <c r="C33" i="10"/>
  <c r="C34" i="10"/>
  <c r="I128" i="8"/>
  <c r="J128" i="8"/>
  <c r="K128" i="8"/>
  <c r="L128" i="8"/>
  <c r="A42" i="8" l="1"/>
  <c r="A41" i="8"/>
  <c r="C183" i="10" l="1"/>
  <c r="C181" i="10"/>
  <c r="C179" i="10"/>
  <c r="C182" i="10"/>
  <c r="A2" i="4" l="1"/>
  <c r="E119" i="3" l="1"/>
  <c r="E54" i="3"/>
  <c r="E55" i="3"/>
  <c r="E49" i="3"/>
  <c r="A2" i="18" l="1"/>
  <c r="C193" i="10" l="1"/>
  <c r="C192" i="10"/>
  <c r="C191" i="10"/>
  <c r="C190" i="10"/>
  <c r="C188" i="10"/>
  <c r="C189" i="10"/>
  <c r="C187" i="10"/>
  <c r="C186" i="10"/>
  <c r="C185" i="10"/>
  <c r="C184" i="10"/>
  <c r="A192" i="10"/>
  <c r="A190" i="10"/>
  <c r="A188" i="10"/>
  <c r="A186" i="10"/>
  <c r="A184" i="10"/>
  <c r="A182" i="10"/>
  <c r="C180" i="10"/>
  <c r="A180" i="10"/>
  <c r="C178" i="10"/>
  <c r="A178" i="10"/>
  <c r="A112" i="9"/>
  <c r="B112" i="9"/>
  <c r="C112" i="9"/>
  <c r="D112" i="9"/>
  <c r="E112" i="9"/>
  <c r="F112" i="9"/>
  <c r="G112" i="9"/>
  <c r="H112" i="9"/>
  <c r="A113" i="8"/>
  <c r="B113" i="8"/>
  <c r="C113" i="8"/>
  <c r="D113" i="8"/>
  <c r="E113" i="8"/>
  <c r="F113" i="8"/>
  <c r="G113" i="8"/>
  <c r="H113" i="8"/>
  <c r="A112" i="6"/>
  <c r="B112" i="6"/>
  <c r="C112" i="6"/>
  <c r="D112" i="6"/>
  <c r="E112" i="6"/>
  <c r="F112" i="6"/>
  <c r="G112" i="6"/>
  <c r="H112" i="6"/>
  <c r="A113" i="5"/>
  <c r="B113" i="5"/>
  <c r="C113" i="5"/>
  <c r="D113" i="5"/>
  <c r="E113" i="5"/>
  <c r="F113" i="5"/>
  <c r="G113" i="5"/>
  <c r="H113" i="5"/>
  <c r="I113" i="5"/>
  <c r="A2" i="1"/>
  <c r="H16" i="4"/>
  <c r="H14" i="4"/>
  <c r="H10" i="4"/>
  <c r="H111" i="9" l="1"/>
  <c r="G111" i="9"/>
  <c r="F111" i="9"/>
  <c r="E111" i="9"/>
  <c r="D111" i="9"/>
  <c r="C111" i="9"/>
  <c r="B111" i="9"/>
  <c r="A111" i="9"/>
  <c r="H110" i="9"/>
  <c r="G110" i="9"/>
  <c r="F110" i="9"/>
  <c r="E110" i="9"/>
  <c r="D110" i="9"/>
  <c r="C110" i="9"/>
  <c r="B110" i="9"/>
  <c r="A110" i="9"/>
  <c r="H109" i="9"/>
  <c r="G109" i="9"/>
  <c r="F109" i="9"/>
  <c r="E109" i="9"/>
  <c r="D109" i="9"/>
  <c r="C109" i="9"/>
  <c r="B109" i="9"/>
  <c r="A109" i="9"/>
  <c r="H112" i="8"/>
  <c r="G112" i="8"/>
  <c r="F112" i="8"/>
  <c r="E112" i="8"/>
  <c r="D112" i="8"/>
  <c r="C112" i="8"/>
  <c r="B112" i="8"/>
  <c r="A112" i="8"/>
  <c r="H111" i="8"/>
  <c r="G111" i="8"/>
  <c r="F111" i="8"/>
  <c r="E111" i="8"/>
  <c r="D111" i="8"/>
  <c r="C111" i="8"/>
  <c r="B111" i="8"/>
  <c r="A111" i="8"/>
  <c r="H110" i="8"/>
  <c r="G110" i="8"/>
  <c r="F110" i="8"/>
  <c r="E110" i="8"/>
  <c r="D110" i="8"/>
  <c r="C110" i="8"/>
  <c r="B110" i="8"/>
  <c r="A110" i="8"/>
  <c r="H111" i="6"/>
  <c r="G111" i="6"/>
  <c r="F111" i="6"/>
  <c r="E111" i="6"/>
  <c r="D111" i="6"/>
  <c r="C111" i="6"/>
  <c r="B111" i="6"/>
  <c r="A111" i="6"/>
  <c r="H110" i="6"/>
  <c r="G110" i="6"/>
  <c r="F110" i="6"/>
  <c r="E110" i="6"/>
  <c r="D110" i="6"/>
  <c r="C110" i="6"/>
  <c r="B110" i="6"/>
  <c r="A110" i="6"/>
  <c r="H109" i="6"/>
  <c r="G109" i="6"/>
  <c r="F109" i="6"/>
  <c r="E109" i="6"/>
  <c r="D109" i="6"/>
  <c r="C109" i="6"/>
  <c r="B109" i="6"/>
  <c r="A109" i="6"/>
  <c r="I112" i="5"/>
  <c r="H112" i="5"/>
  <c r="G112" i="5"/>
  <c r="F112" i="5"/>
  <c r="E112" i="5"/>
  <c r="D112" i="5"/>
  <c r="C112" i="5"/>
  <c r="B112" i="5"/>
  <c r="A112" i="5"/>
  <c r="I111" i="5"/>
  <c r="H111" i="5"/>
  <c r="G111" i="5"/>
  <c r="F111" i="5"/>
  <c r="E111" i="5"/>
  <c r="D111" i="5"/>
  <c r="C111" i="5"/>
  <c r="B111" i="5"/>
  <c r="A111" i="5"/>
  <c r="I110" i="5"/>
  <c r="H110" i="5"/>
  <c r="G110" i="5"/>
  <c r="F110" i="5"/>
  <c r="E110" i="5"/>
  <c r="D110" i="5"/>
  <c r="C110" i="5"/>
  <c r="B110" i="5"/>
  <c r="A110" i="5"/>
  <c r="C139" i="10"/>
  <c r="C138" i="10"/>
  <c r="A139" i="10"/>
  <c r="A138" i="10"/>
  <c r="A86" i="10"/>
  <c r="A85" i="10"/>
  <c r="C86" i="10"/>
  <c r="C85" i="10"/>
  <c r="C114" i="10"/>
  <c r="A114" i="10"/>
  <c r="C113" i="10"/>
  <c r="A11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4" i="10"/>
  <c r="A94" i="10"/>
  <c r="C93" i="10"/>
  <c r="A93" i="10"/>
  <c r="C92" i="10"/>
  <c r="A92" i="10"/>
  <c r="C91" i="10"/>
  <c r="A91" i="10"/>
  <c r="C90" i="10"/>
  <c r="A90" i="10"/>
  <c r="C89" i="10"/>
  <c r="A89" i="10"/>
  <c r="H122" i="9"/>
  <c r="G122" i="9"/>
  <c r="F122" i="9"/>
  <c r="E122" i="9"/>
  <c r="D122" i="9"/>
  <c r="C122" i="9"/>
  <c r="B122" i="9"/>
  <c r="A122" i="9"/>
  <c r="H107" i="9"/>
  <c r="G107" i="9"/>
  <c r="F107" i="9"/>
  <c r="E107" i="9"/>
  <c r="D107" i="9"/>
  <c r="C107" i="9"/>
  <c r="B107" i="9"/>
  <c r="A107" i="9"/>
  <c r="H58" i="9"/>
  <c r="G58" i="9"/>
  <c r="F58" i="9"/>
  <c r="E58" i="9"/>
  <c r="D58" i="9"/>
  <c r="C58" i="9"/>
  <c r="B58" i="9"/>
  <c r="A58" i="9"/>
  <c r="H124" i="8"/>
  <c r="G124" i="8"/>
  <c r="F124" i="8"/>
  <c r="E124" i="8"/>
  <c r="D124" i="8"/>
  <c r="C124" i="8"/>
  <c r="B124" i="8"/>
  <c r="A124" i="8"/>
  <c r="H108" i="8"/>
  <c r="G108" i="8"/>
  <c r="F108" i="8"/>
  <c r="E108" i="8"/>
  <c r="D108" i="8"/>
  <c r="C108" i="8"/>
  <c r="B108" i="8"/>
  <c r="A108" i="8"/>
  <c r="H59" i="8"/>
  <c r="G59" i="8"/>
  <c r="F59" i="8"/>
  <c r="E59" i="8"/>
  <c r="D59" i="8"/>
  <c r="C59" i="8"/>
  <c r="B59" i="8"/>
  <c r="A59" i="8"/>
  <c r="H122" i="6"/>
  <c r="G122" i="6"/>
  <c r="F122" i="6"/>
  <c r="E122" i="6"/>
  <c r="D122" i="6"/>
  <c r="C122" i="6"/>
  <c r="B122" i="6"/>
  <c r="A122" i="6"/>
  <c r="H107" i="6"/>
  <c r="G107" i="6"/>
  <c r="F107" i="6"/>
  <c r="E107" i="6"/>
  <c r="D107" i="6"/>
  <c r="C107" i="6"/>
  <c r="B107" i="6"/>
  <c r="A107" i="6"/>
  <c r="H58" i="6"/>
  <c r="G58" i="6"/>
  <c r="F58" i="6"/>
  <c r="E58" i="6"/>
  <c r="D58" i="6"/>
  <c r="C58" i="6"/>
  <c r="B58" i="6"/>
  <c r="A58" i="6"/>
  <c r="I123" i="5"/>
  <c r="H123" i="5"/>
  <c r="G123" i="5"/>
  <c r="F123" i="5"/>
  <c r="E123" i="5"/>
  <c r="D123" i="5"/>
  <c r="C123" i="5"/>
  <c r="B123" i="5"/>
  <c r="A123" i="5"/>
  <c r="I108" i="5"/>
  <c r="H108" i="5"/>
  <c r="G108" i="5"/>
  <c r="F108" i="5"/>
  <c r="E108" i="5"/>
  <c r="D108" i="5"/>
  <c r="C108" i="5"/>
  <c r="B108" i="5"/>
  <c r="A108" i="5"/>
  <c r="I59" i="5"/>
  <c r="H59" i="5"/>
  <c r="G59" i="5"/>
  <c r="F59" i="5"/>
  <c r="E59" i="5"/>
  <c r="D59" i="5"/>
  <c r="C59" i="5"/>
  <c r="B59" i="5"/>
  <c r="A59" i="5"/>
  <c r="H59" i="9"/>
  <c r="G59" i="9"/>
  <c r="F59" i="9"/>
  <c r="E59" i="9"/>
  <c r="D59" i="9"/>
  <c r="C59" i="9"/>
  <c r="B59" i="9"/>
  <c r="A59" i="9"/>
  <c r="H57" i="9"/>
  <c r="G57" i="9"/>
  <c r="F57" i="9"/>
  <c r="E57" i="9"/>
  <c r="D57" i="9"/>
  <c r="C57" i="9"/>
  <c r="B57" i="9"/>
  <c r="A57" i="9"/>
  <c r="H56" i="9"/>
  <c r="G56" i="9"/>
  <c r="F56" i="9"/>
  <c r="D56" i="9"/>
  <c r="C56" i="9"/>
  <c r="B56" i="9"/>
  <c r="A56" i="9"/>
  <c r="H55" i="9"/>
  <c r="G55" i="9"/>
  <c r="F55" i="9"/>
  <c r="E55" i="9"/>
  <c r="D55" i="9"/>
  <c r="C55" i="9"/>
  <c r="B55" i="9"/>
  <c r="A55" i="9"/>
  <c r="B155" i="10"/>
  <c r="B153" i="10"/>
  <c r="C155" i="10"/>
  <c r="C137" i="10"/>
  <c r="C136" i="10"/>
  <c r="A137" i="10"/>
  <c r="A136" i="10"/>
  <c r="C135" i="10"/>
  <c r="C134" i="10"/>
  <c r="A135" i="10"/>
  <c r="A134" i="10"/>
  <c r="A133" i="10"/>
  <c r="A132" i="10"/>
  <c r="C133" i="10"/>
  <c r="C132" i="10"/>
  <c r="C88" i="10" l="1"/>
  <c r="C87" i="10"/>
  <c r="A88" i="10"/>
  <c r="A87" i="10"/>
  <c r="C84" i="10"/>
  <c r="C83" i="10"/>
  <c r="A84" i="10"/>
  <c r="A83" i="10"/>
  <c r="A82" i="10"/>
  <c r="A81" i="10"/>
  <c r="C82" i="10"/>
  <c r="C81" i="10"/>
  <c r="C80" i="10"/>
  <c r="C79" i="10"/>
  <c r="A79" i="10"/>
  <c r="A80" i="10"/>
  <c r="A25" i="10"/>
  <c r="B25" i="10"/>
  <c r="C25" i="10"/>
  <c r="A26" i="10"/>
  <c r="B26" i="10"/>
  <c r="C26" i="10"/>
  <c r="A27" i="10"/>
  <c r="B27" i="10"/>
  <c r="C27" i="10"/>
  <c r="A28" i="10"/>
  <c r="B28" i="10"/>
  <c r="C28" i="10"/>
  <c r="A29" i="10"/>
  <c r="B29" i="10"/>
  <c r="C29" i="10"/>
  <c r="A30" i="10"/>
  <c r="B30" i="10"/>
  <c r="C30" i="10"/>
  <c r="A31" i="10"/>
  <c r="B31" i="10"/>
  <c r="C31" i="10"/>
  <c r="A32" i="10"/>
  <c r="B32" i="10"/>
  <c r="C32" i="10"/>
  <c r="H106" i="9"/>
  <c r="G106" i="9"/>
  <c r="F106" i="9"/>
  <c r="E106" i="9"/>
  <c r="D106" i="9"/>
  <c r="C106" i="9"/>
  <c r="B106" i="9"/>
  <c r="A106" i="9"/>
  <c r="H105" i="9"/>
  <c r="G105" i="9"/>
  <c r="F105" i="9"/>
  <c r="E105" i="9"/>
  <c r="D105" i="9"/>
  <c r="C105" i="9"/>
  <c r="B105" i="9"/>
  <c r="A105" i="9"/>
  <c r="H104" i="9"/>
  <c r="G104" i="9"/>
  <c r="F104" i="9"/>
  <c r="E104" i="9"/>
  <c r="D104" i="9"/>
  <c r="C104" i="9"/>
  <c r="B104" i="9"/>
  <c r="A104" i="9"/>
  <c r="H121" i="9"/>
  <c r="G121" i="9"/>
  <c r="F121" i="9"/>
  <c r="E121" i="9"/>
  <c r="D121" i="9"/>
  <c r="C121" i="9"/>
  <c r="B121" i="9"/>
  <c r="A121" i="9"/>
  <c r="H120" i="9"/>
  <c r="G120" i="9"/>
  <c r="F120" i="9"/>
  <c r="D120" i="9"/>
  <c r="C120" i="9"/>
  <c r="B120" i="9"/>
  <c r="A120" i="9"/>
  <c r="H119" i="9"/>
  <c r="G119" i="9"/>
  <c r="F119" i="9"/>
  <c r="D119" i="9"/>
  <c r="C119" i="9"/>
  <c r="B119" i="9"/>
  <c r="A119" i="9"/>
  <c r="H107" i="8"/>
  <c r="G107" i="8"/>
  <c r="F107" i="8"/>
  <c r="E107" i="8"/>
  <c r="D107" i="8"/>
  <c r="C107" i="8"/>
  <c r="B107" i="8"/>
  <c r="A107" i="8"/>
  <c r="H106" i="8"/>
  <c r="G106" i="8"/>
  <c r="F106" i="8"/>
  <c r="E106" i="8"/>
  <c r="D106" i="8"/>
  <c r="C106" i="8"/>
  <c r="B106" i="8"/>
  <c r="A106" i="8"/>
  <c r="H105" i="8"/>
  <c r="G105" i="8"/>
  <c r="F105" i="8"/>
  <c r="E105" i="8"/>
  <c r="D105" i="8"/>
  <c r="C105" i="8"/>
  <c r="B105" i="8"/>
  <c r="A105" i="8"/>
  <c r="H123" i="8"/>
  <c r="G123" i="8"/>
  <c r="F123" i="8"/>
  <c r="E123" i="8"/>
  <c r="D123" i="8"/>
  <c r="C123" i="8"/>
  <c r="B123" i="8"/>
  <c r="A123" i="8"/>
  <c r="H122" i="8"/>
  <c r="G122" i="8"/>
  <c r="F122" i="8"/>
  <c r="D122" i="8"/>
  <c r="C122" i="8"/>
  <c r="B122" i="8"/>
  <c r="A122" i="8"/>
  <c r="H121" i="8"/>
  <c r="G121" i="8"/>
  <c r="F121" i="8"/>
  <c r="D121" i="8"/>
  <c r="C121" i="8"/>
  <c r="B121" i="8"/>
  <c r="A121" i="8"/>
  <c r="H60" i="8"/>
  <c r="G60" i="8"/>
  <c r="F60" i="8"/>
  <c r="E60" i="8"/>
  <c r="D60" i="8"/>
  <c r="C60" i="8"/>
  <c r="B60" i="8"/>
  <c r="A60" i="8"/>
  <c r="H58" i="8"/>
  <c r="G58" i="8"/>
  <c r="F58" i="8"/>
  <c r="E58" i="8"/>
  <c r="D58" i="8"/>
  <c r="C58" i="8"/>
  <c r="B58" i="8"/>
  <c r="A58" i="8"/>
  <c r="H57" i="8"/>
  <c r="G57" i="8"/>
  <c r="F57" i="8"/>
  <c r="D57" i="8"/>
  <c r="C57" i="8"/>
  <c r="B57" i="8"/>
  <c r="A57" i="8"/>
  <c r="H56" i="8"/>
  <c r="G56" i="8"/>
  <c r="F56" i="8"/>
  <c r="E56" i="8"/>
  <c r="D56" i="8"/>
  <c r="C56" i="8"/>
  <c r="B56" i="8"/>
  <c r="A56" i="8"/>
  <c r="H121" i="6"/>
  <c r="G121" i="6"/>
  <c r="F121" i="6"/>
  <c r="E121" i="6"/>
  <c r="D121" i="6"/>
  <c r="C121" i="6"/>
  <c r="B121" i="6"/>
  <c r="A121" i="6"/>
  <c r="H120" i="6"/>
  <c r="G120" i="6"/>
  <c r="F120" i="6"/>
  <c r="D120" i="6"/>
  <c r="C120" i="6"/>
  <c r="B120" i="6"/>
  <c r="A120" i="6"/>
  <c r="H119" i="6"/>
  <c r="G119" i="6"/>
  <c r="F119" i="6"/>
  <c r="D119" i="6"/>
  <c r="C119" i="6"/>
  <c r="B119" i="6"/>
  <c r="A119" i="6"/>
  <c r="H106" i="6"/>
  <c r="G106" i="6"/>
  <c r="F106" i="6"/>
  <c r="E106" i="6"/>
  <c r="D106" i="6"/>
  <c r="C106" i="6"/>
  <c r="B106" i="6"/>
  <c r="A106" i="6"/>
  <c r="H105" i="6"/>
  <c r="G105" i="6"/>
  <c r="F105" i="6"/>
  <c r="E105" i="6"/>
  <c r="D105" i="6"/>
  <c r="C105" i="6"/>
  <c r="B105" i="6"/>
  <c r="A105" i="6"/>
  <c r="H104" i="6"/>
  <c r="G104" i="6"/>
  <c r="F104" i="6"/>
  <c r="E104" i="6"/>
  <c r="D104" i="6"/>
  <c r="C104" i="6"/>
  <c r="B104" i="6"/>
  <c r="A104" i="6"/>
  <c r="H59" i="6"/>
  <c r="G59" i="6"/>
  <c r="F59" i="6"/>
  <c r="E59" i="6"/>
  <c r="D59" i="6"/>
  <c r="C59" i="6"/>
  <c r="B59" i="6"/>
  <c r="A59" i="6"/>
  <c r="H57" i="6"/>
  <c r="G57" i="6"/>
  <c r="F57" i="6"/>
  <c r="E57" i="6"/>
  <c r="D57" i="6"/>
  <c r="C57" i="6"/>
  <c r="B57" i="6"/>
  <c r="A57" i="6"/>
  <c r="H56" i="6"/>
  <c r="G56" i="6"/>
  <c r="F56" i="6"/>
  <c r="D56" i="6"/>
  <c r="C56" i="6"/>
  <c r="B56" i="6"/>
  <c r="A56" i="6"/>
  <c r="H55" i="6"/>
  <c r="G55" i="6"/>
  <c r="F55" i="6"/>
  <c r="E55" i="6"/>
  <c r="D55" i="6"/>
  <c r="C55" i="6"/>
  <c r="B55" i="6"/>
  <c r="A55" i="6"/>
  <c r="I122" i="5"/>
  <c r="H122" i="5"/>
  <c r="G122" i="5"/>
  <c r="F122" i="5"/>
  <c r="E122" i="5"/>
  <c r="D122" i="5"/>
  <c r="C122" i="5"/>
  <c r="B122" i="5"/>
  <c r="A122" i="5"/>
  <c r="I121" i="5"/>
  <c r="H121" i="5"/>
  <c r="G121" i="5"/>
  <c r="F121" i="5"/>
  <c r="D121" i="5"/>
  <c r="C121" i="5"/>
  <c r="B121" i="5"/>
  <c r="A121" i="5"/>
  <c r="I120" i="5"/>
  <c r="H120" i="5"/>
  <c r="G120" i="5"/>
  <c r="F120" i="5"/>
  <c r="D120" i="5"/>
  <c r="C120" i="5"/>
  <c r="B120" i="5"/>
  <c r="A120" i="5"/>
  <c r="I107" i="5"/>
  <c r="H107" i="5"/>
  <c r="G107" i="5"/>
  <c r="F107" i="5"/>
  <c r="E107" i="5"/>
  <c r="D107" i="5"/>
  <c r="C107" i="5"/>
  <c r="B107" i="5"/>
  <c r="A107" i="5"/>
  <c r="I106" i="5"/>
  <c r="H106" i="5"/>
  <c r="G106" i="5"/>
  <c r="F106" i="5"/>
  <c r="E106" i="5"/>
  <c r="D106" i="5"/>
  <c r="C106" i="5"/>
  <c r="B106" i="5"/>
  <c r="A106" i="5"/>
  <c r="I105" i="5"/>
  <c r="H105" i="5"/>
  <c r="G105" i="5"/>
  <c r="F105" i="5"/>
  <c r="E105" i="5"/>
  <c r="D105" i="5"/>
  <c r="C105" i="5"/>
  <c r="B105" i="5"/>
  <c r="A105" i="5"/>
  <c r="I60" i="5"/>
  <c r="H60" i="5"/>
  <c r="G60" i="5"/>
  <c r="F60" i="5"/>
  <c r="E60" i="5"/>
  <c r="D60" i="5"/>
  <c r="C60" i="5"/>
  <c r="B60" i="5"/>
  <c r="A60" i="5"/>
  <c r="I58" i="5"/>
  <c r="H58" i="5"/>
  <c r="G58" i="5"/>
  <c r="F58" i="5"/>
  <c r="E58" i="5"/>
  <c r="D58" i="5"/>
  <c r="C58" i="5"/>
  <c r="B58" i="5"/>
  <c r="A58" i="5"/>
  <c r="I57" i="5"/>
  <c r="H57" i="5"/>
  <c r="G57" i="5"/>
  <c r="F57" i="5"/>
  <c r="D57" i="5"/>
  <c r="C57" i="5"/>
  <c r="B57" i="5"/>
  <c r="A57" i="5"/>
  <c r="I56" i="5"/>
  <c r="H56" i="5"/>
  <c r="G56" i="5"/>
  <c r="F56" i="5"/>
  <c r="E56" i="5"/>
  <c r="D56" i="5"/>
  <c r="C56" i="5"/>
  <c r="B56" i="5"/>
  <c r="A56" i="5"/>
  <c r="E57" i="3" l="1"/>
  <c r="E56" i="9" s="1"/>
  <c r="E120" i="3"/>
  <c r="E120" i="5" l="1"/>
  <c r="E121" i="8"/>
  <c r="E119" i="6"/>
  <c r="E119" i="9"/>
  <c r="E57" i="5"/>
  <c r="E57" i="8"/>
  <c r="E56" i="6"/>
  <c r="H99" i="9"/>
  <c r="G99" i="9"/>
  <c r="F99" i="9"/>
  <c r="E99" i="9"/>
  <c r="D99" i="9"/>
  <c r="C99" i="9"/>
  <c r="B99" i="9"/>
  <c r="A99" i="9"/>
  <c r="H98" i="9"/>
  <c r="G98" i="9"/>
  <c r="F98" i="9"/>
  <c r="E98" i="9"/>
  <c r="D98" i="9"/>
  <c r="C98" i="9"/>
  <c r="B98" i="9"/>
  <c r="A98" i="9"/>
  <c r="H100" i="8"/>
  <c r="G100" i="8"/>
  <c r="F100" i="8"/>
  <c r="E100" i="8"/>
  <c r="D100" i="8"/>
  <c r="C100" i="8"/>
  <c r="B100" i="8"/>
  <c r="A100" i="8"/>
  <c r="H99" i="8"/>
  <c r="G99" i="8"/>
  <c r="F99" i="8"/>
  <c r="E99" i="8"/>
  <c r="D99" i="8"/>
  <c r="C99" i="8"/>
  <c r="B99" i="8"/>
  <c r="A99" i="8"/>
  <c r="H99" i="6"/>
  <c r="G99" i="6"/>
  <c r="F99" i="6"/>
  <c r="E99" i="6"/>
  <c r="D99" i="6"/>
  <c r="C99" i="6"/>
  <c r="B99" i="6"/>
  <c r="A99" i="6"/>
  <c r="H98" i="6"/>
  <c r="G98" i="6"/>
  <c r="F98" i="6"/>
  <c r="E98" i="6"/>
  <c r="D98" i="6"/>
  <c r="C98" i="6"/>
  <c r="B98" i="6"/>
  <c r="A98" i="6"/>
  <c r="I100" i="5"/>
  <c r="H100" i="5"/>
  <c r="G100" i="5"/>
  <c r="F100" i="5"/>
  <c r="E100" i="5"/>
  <c r="D100" i="5"/>
  <c r="C100" i="5"/>
  <c r="B100" i="5"/>
  <c r="A100" i="5"/>
  <c r="I99" i="5"/>
  <c r="H99" i="5"/>
  <c r="G99" i="5"/>
  <c r="F99" i="5"/>
  <c r="E99" i="5"/>
  <c r="D99" i="5"/>
  <c r="C99" i="5"/>
  <c r="B99" i="5"/>
  <c r="A99" i="5"/>
  <c r="A23" i="10"/>
  <c r="B23" i="10"/>
  <c r="C23" i="10"/>
  <c r="A24" i="10"/>
  <c r="B24" i="10"/>
  <c r="C24"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H97" i="9" l="1"/>
  <c r="G97" i="9"/>
  <c r="F97" i="9"/>
  <c r="E97" i="9"/>
  <c r="D97" i="9"/>
  <c r="C97" i="9"/>
  <c r="B97" i="9"/>
  <c r="A97" i="9"/>
  <c r="H96" i="9"/>
  <c r="G96" i="9"/>
  <c r="F96" i="9"/>
  <c r="E96" i="9"/>
  <c r="D96" i="9"/>
  <c r="C96" i="9"/>
  <c r="B96" i="9"/>
  <c r="A96" i="9"/>
  <c r="H98" i="8"/>
  <c r="G98" i="8"/>
  <c r="F98" i="8"/>
  <c r="E98" i="8"/>
  <c r="D98" i="8"/>
  <c r="C98" i="8"/>
  <c r="B98" i="8"/>
  <c r="A98" i="8"/>
  <c r="H97" i="8"/>
  <c r="G97" i="8"/>
  <c r="F97" i="8"/>
  <c r="E97" i="8"/>
  <c r="D97" i="8"/>
  <c r="C97" i="8"/>
  <c r="B97" i="8"/>
  <c r="A97" i="8"/>
  <c r="H97" i="6"/>
  <c r="G97" i="6"/>
  <c r="F97" i="6"/>
  <c r="E97" i="6"/>
  <c r="D97" i="6"/>
  <c r="C97" i="6"/>
  <c r="B97" i="6"/>
  <c r="A97" i="6"/>
  <c r="H96" i="6"/>
  <c r="G96" i="6"/>
  <c r="F96" i="6"/>
  <c r="E96" i="6"/>
  <c r="D96" i="6"/>
  <c r="C96" i="6"/>
  <c r="B96" i="6"/>
  <c r="A96" i="6"/>
  <c r="I98" i="5"/>
  <c r="H98" i="5"/>
  <c r="G98" i="5"/>
  <c r="F98" i="5"/>
  <c r="E98" i="5"/>
  <c r="D98" i="5"/>
  <c r="C98" i="5"/>
  <c r="B98" i="5"/>
  <c r="A98" i="5"/>
  <c r="I97" i="5"/>
  <c r="H97" i="5"/>
  <c r="G97" i="5"/>
  <c r="F97" i="5"/>
  <c r="E97" i="5"/>
  <c r="D97" i="5"/>
  <c r="C97" i="5"/>
  <c r="B97" i="5"/>
  <c r="A97"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H128" i="8" l="1"/>
  <c r="G128" i="8"/>
  <c r="F128" i="8"/>
  <c r="E128" i="8"/>
  <c r="D128" i="8"/>
  <c r="C128" i="8"/>
  <c r="B128" i="8"/>
  <c r="A128" i="8"/>
  <c r="H127" i="8"/>
  <c r="G127" i="8"/>
  <c r="B127" i="8"/>
  <c r="A127" i="8"/>
  <c r="H126" i="8"/>
  <c r="G126" i="8"/>
  <c r="F126" i="8"/>
  <c r="E126" i="8"/>
  <c r="D126" i="8"/>
  <c r="C126" i="8"/>
  <c r="B126" i="8"/>
  <c r="A126" i="8"/>
  <c r="H120" i="8"/>
  <c r="G120" i="8"/>
  <c r="F120" i="8"/>
  <c r="D120" i="8"/>
  <c r="C120" i="8"/>
  <c r="B120" i="8"/>
  <c r="A120" i="8"/>
  <c r="H119" i="8"/>
  <c r="G119" i="8"/>
  <c r="F119" i="8"/>
  <c r="E119" i="8"/>
  <c r="D119" i="8"/>
  <c r="C119" i="8"/>
  <c r="B119" i="8"/>
  <c r="A119" i="8"/>
  <c r="H118" i="8"/>
  <c r="G118" i="8"/>
  <c r="F118" i="8"/>
  <c r="E118" i="8"/>
  <c r="D118" i="8"/>
  <c r="C118" i="8"/>
  <c r="B118" i="8"/>
  <c r="A118" i="8"/>
  <c r="H117" i="8"/>
  <c r="G117" i="8"/>
  <c r="F117" i="8"/>
  <c r="E117" i="8"/>
  <c r="D117" i="8"/>
  <c r="C117" i="8"/>
  <c r="B117" i="8"/>
  <c r="A117" i="8"/>
  <c r="H85" i="8"/>
  <c r="A116" i="8"/>
  <c r="A85" i="8"/>
  <c r="A46" i="8"/>
  <c r="G85" i="8"/>
  <c r="H46" i="8"/>
  <c r="G46" i="8"/>
  <c r="H84" i="6"/>
  <c r="A104" i="5"/>
  <c r="H89" i="8" l="1"/>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1" i="10"/>
  <c r="C130" i="10"/>
  <c r="A131" i="10"/>
  <c r="A130" i="10"/>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4" i="9"/>
  <c r="B64" i="9"/>
  <c r="C64" i="9"/>
  <c r="D64" i="9"/>
  <c r="E64" i="9"/>
  <c r="F64" i="9"/>
  <c r="G64" i="9"/>
  <c r="H64" i="9"/>
  <c r="A81" i="9"/>
  <c r="B81" i="9"/>
  <c r="C81" i="9"/>
  <c r="D81" i="9"/>
  <c r="E81" i="9"/>
  <c r="F81" i="9"/>
  <c r="G81" i="9"/>
  <c r="H81" i="9"/>
  <c r="A82" i="8"/>
  <c r="B82" i="8"/>
  <c r="C82" i="8"/>
  <c r="D82" i="8"/>
  <c r="E82" i="8"/>
  <c r="F82" i="8"/>
  <c r="G82" i="8"/>
  <c r="H82" i="8"/>
  <c r="A83" i="8"/>
  <c r="B83" i="8"/>
  <c r="G83" i="8"/>
  <c r="H83" i="8"/>
  <c r="A55" i="8"/>
  <c r="B55" i="8"/>
  <c r="C55" i="8"/>
  <c r="D55" i="8"/>
  <c r="F55" i="8"/>
  <c r="G55" i="8"/>
  <c r="H55" i="8"/>
  <c r="A61" i="8"/>
  <c r="B61" i="8"/>
  <c r="C61" i="8"/>
  <c r="D61" i="8"/>
  <c r="E61" i="8"/>
  <c r="F61" i="8"/>
  <c r="G61" i="8"/>
  <c r="H61" i="8"/>
  <c r="A62" i="8"/>
  <c r="B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54" i="6"/>
  <c r="B54" i="6"/>
  <c r="C54" i="6"/>
  <c r="D54" i="6"/>
  <c r="F54" i="6"/>
  <c r="G54" i="6"/>
  <c r="H54"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4" i="6"/>
  <c r="B64" i="6"/>
  <c r="C64" i="6"/>
  <c r="D64" i="6"/>
  <c r="E64" i="6"/>
  <c r="F64" i="6"/>
  <c r="G64" i="6"/>
  <c r="H64" i="6"/>
  <c r="A46" i="6"/>
  <c r="B46" i="6"/>
  <c r="C46" i="6"/>
  <c r="D46" i="6"/>
  <c r="E46" i="6"/>
  <c r="F46" i="6"/>
  <c r="G46" i="6"/>
  <c r="H46" i="6"/>
  <c r="A47" i="6"/>
  <c r="B47" i="6"/>
  <c r="C47" i="6"/>
  <c r="D47" i="6"/>
  <c r="E47" i="6"/>
  <c r="F47" i="6"/>
  <c r="G47" i="6"/>
  <c r="H47" i="6"/>
  <c r="A48" i="6"/>
  <c r="B48" i="6"/>
  <c r="C48" i="6"/>
  <c r="D48" i="6"/>
  <c r="F48" i="6"/>
  <c r="G48" i="6"/>
  <c r="H48" i="6"/>
  <c r="A49" i="6"/>
  <c r="B49" i="6"/>
  <c r="C49" i="6"/>
  <c r="D49" i="6"/>
  <c r="F49" i="6"/>
  <c r="G49" i="6"/>
  <c r="H49" i="6"/>
  <c r="A50" i="6"/>
  <c r="B50" i="6"/>
  <c r="C50" i="6"/>
  <c r="D50" i="6"/>
  <c r="E50" i="6"/>
  <c r="F50" i="6"/>
  <c r="G50" i="6"/>
  <c r="H50" i="6"/>
  <c r="A51" i="6"/>
  <c r="B51" i="6"/>
  <c r="C51" i="6"/>
  <c r="D51" i="6"/>
  <c r="E51" i="6"/>
  <c r="F51" i="6"/>
  <c r="G51" i="6"/>
  <c r="H51" i="6"/>
  <c r="A52" i="6"/>
  <c r="B52" i="6"/>
  <c r="C52" i="6"/>
  <c r="D52" i="6"/>
  <c r="E52" i="6"/>
  <c r="F52" i="6"/>
  <c r="G52" i="6"/>
  <c r="H52" i="6"/>
  <c r="A53" i="6"/>
  <c r="B53" i="6"/>
  <c r="C53" i="6"/>
  <c r="D53" i="6"/>
  <c r="F53" i="6"/>
  <c r="G53" i="6"/>
  <c r="H53" i="6"/>
  <c r="A82" i="6"/>
  <c r="B82" i="6"/>
  <c r="G82" i="6"/>
  <c r="H82" i="6"/>
  <c r="A83" i="6"/>
  <c r="B83" i="6"/>
  <c r="C83" i="6"/>
  <c r="D83" i="6"/>
  <c r="E83" i="6"/>
  <c r="F83" i="6"/>
  <c r="G83" i="6"/>
  <c r="H83" i="6"/>
  <c r="I65" i="5"/>
  <c r="H65" i="5"/>
  <c r="G65" i="5"/>
  <c r="F65" i="5"/>
  <c r="E65" i="5"/>
  <c r="D65" i="5"/>
  <c r="C65" i="5"/>
  <c r="B65" i="5"/>
  <c r="A65" i="5"/>
  <c r="I64" i="5"/>
  <c r="H64" i="5"/>
  <c r="G64" i="5"/>
  <c r="F64" i="5"/>
  <c r="E64" i="5"/>
  <c r="D64" i="5"/>
  <c r="C64" i="5"/>
  <c r="B64" i="5"/>
  <c r="A64" i="5"/>
  <c r="I63" i="5"/>
  <c r="H63" i="5"/>
  <c r="G63" i="5"/>
  <c r="F63" i="5"/>
  <c r="E63" i="5"/>
  <c r="D63" i="5"/>
  <c r="C63" i="5"/>
  <c r="B63" i="5"/>
  <c r="A63" i="5"/>
  <c r="I62" i="5"/>
  <c r="H62" i="5"/>
  <c r="G62" i="5"/>
  <c r="F62" i="5"/>
  <c r="E62" i="5"/>
  <c r="D62" i="5"/>
  <c r="B62" i="5"/>
  <c r="A62" i="5"/>
  <c r="I61" i="5"/>
  <c r="H61" i="5"/>
  <c r="G61" i="5"/>
  <c r="F61" i="5"/>
  <c r="E61" i="5"/>
  <c r="D61" i="5"/>
  <c r="C61" i="5"/>
  <c r="B61" i="5"/>
  <c r="A61" i="5"/>
  <c r="I55" i="5"/>
  <c r="H55" i="5"/>
  <c r="G55" i="5"/>
  <c r="F55" i="5"/>
  <c r="D55" i="5"/>
  <c r="C55" i="5"/>
  <c r="B55" i="5"/>
  <c r="A55" i="5"/>
  <c r="E55" i="5"/>
  <c r="I149" i="5"/>
  <c r="I136" i="8"/>
  <c r="I132" i="8"/>
  <c r="F136" i="8"/>
  <c r="F137" i="8"/>
  <c r="F138" i="8"/>
  <c r="C31" i="7"/>
  <c r="D31" i="7"/>
  <c r="E31" i="7"/>
  <c r="B150" i="5"/>
  <c r="B151" i="5"/>
  <c r="B152" i="5"/>
  <c r="A131" i="6"/>
  <c r="C131" i="6"/>
  <c r="D131" i="6"/>
  <c r="E131" i="6"/>
  <c r="F131" i="6"/>
  <c r="G131" i="6"/>
  <c r="I129" i="9"/>
  <c r="I133" i="9"/>
  <c r="I128" i="6"/>
  <c r="E54" i="6" l="1"/>
  <c r="E55" i="8"/>
  <c r="E50" i="3"/>
  <c r="B138" i="9"/>
  <c r="C138" i="9"/>
  <c r="B139" i="9"/>
  <c r="C139" i="9"/>
  <c r="B140" i="9"/>
  <c r="C140" i="9"/>
  <c r="E49" i="6" l="1"/>
  <c r="E121" i="3"/>
  <c r="C3" i="3"/>
  <c r="B46" i="8"/>
  <c r="B85" i="8"/>
  <c r="G1" i="9"/>
  <c r="G1" i="7"/>
  <c r="G1" i="6"/>
  <c r="G1" i="5"/>
  <c r="D1" i="5"/>
  <c r="E1" i="5"/>
  <c r="E1" i="7"/>
  <c r="E1" i="9"/>
  <c r="G9" i="8"/>
  <c r="E1" i="8"/>
  <c r="I1" i="5"/>
  <c r="E1" i="6"/>
  <c r="E120" i="8"/>
  <c r="E53" i="6"/>
  <c r="E48" i="6"/>
  <c r="E121" i="5" l="1"/>
  <c r="E120" i="9"/>
  <c r="E122" i="8"/>
  <c r="E120" i="6"/>
  <c r="A125" i="9"/>
  <c r="B125" i="9"/>
  <c r="C125" i="9"/>
  <c r="D125" i="9"/>
  <c r="E125" i="9"/>
  <c r="F125" i="9"/>
  <c r="G125" i="9"/>
  <c r="H125" i="9"/>
  <c r="A117" i="9"/>
  <c r="B117" i="9"/>
  <c r="C117" i="9"/>
  <c r="D117" i="9"/>
  <c r="E117" i="9"/>
  <c r="F117" i="9"/>
  <c r="G117" i="9"/>
  <c r="H117" i="9"/>
  <c r="A118" i="9"/>
  <c r="B118" i="9"/>
  <c r="C118" i="9"/>
  <c r="D118" i="9"/>
  <c r="E118" i="9"/>
  <c r="F118" i="9"/>
  <c r="G118" i="9"/>
  <c r="H118" i="9"/>
  <c r="A123" i="9"/>
  <c r="B123" i="9"/>
  <c r="C123" i="9"/>
  <c r="D123" i="9"/>
  <c r="E123" i="9"/>
  <c r="F123" i="9"/>
  <c r="G123" i="9"/>
  <c r="H123" i="9"/>
  <c r="A124" i="9"/>
  <c r="B124" i="9"/>
  <c r="G124" i="9"/>
  <c r="H124" i="9"/>
  <c r="A115" i="9"/>
  <c r="B115" i="9"/>
  <c r="C115" i="9"/>
  <c r="D115" i="9"/>
  <c r="E115" i="9"/>
  <c r="F115" i="9"/>
  <c r="G115" i="9"/>
  <c r="H115" i="9"/>
  <c r="A116" i="9"/>
  <c r="B116" i="9"/>
  <c r="C116" i="9"/>
  <c r="D116" i="9"/>
  <c r="E116" i="9"/>
  <c r="F116" i="9"/>
  <c r="G116" i="9"/>
  <c r="H116"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3" i="9"/>
  <c r="B43" i="9"/>
  <c r="G43" i="9"/>
  <c r="H43" i="9"/>
  <c r="A44" i="9"/>
  <c r="B44" i="9"/>
  <c r="C44" i="9"/>
  <c r="D44" i="9"/>
  <c r="E44" i="9"/>
  <c r="F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82" i="9"/>
  <c r="B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G86" i="9"/>
  <c r="H86" i="9"/>
  <c r="A87" i="9"/>
  <c r="B87" i="9"/>
  <c r="C87" i="9"/>
  <c r="D87" i="9"/>
  <c r="E87" i="9"/>
  <c r="F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D91" i="9"/>
  <c r="E91" i="9"/>
  <c r="F91" i="9"/>
  <c r="G91" i="9"/>
  <c r="H91" i="9"/>
  <c r="A92" i="9"/>
  <c r="B92" i="9"/>
  <c r="C92" i="9"/>
  <c r="D92" i="9"/>
  <c r="E92" i="9"/>
  <c r="F92" i="9"/>
  <c r="G92" i="9"/>
  <c r="H92" i="9"/>
  <c r="A93" i="9"/>
  <c r="B93" i="9"/>
  <c r="C93" i="9"/>
  <c r="D93" i="9"/>
  <c r="E93" i="9"/>
  <c r="F93" i="9"/>
  <c r="G93" i="9"/>
  <c r="H93" i="9"/>
  <c r="A100" i="9"/>
  <c r="B100" i="9"/>
  <c r="C100" i="9"/>
  <c r="D100" i="9"/>
  <c r="E100" i="9"/>
  <c r="F100" i="9"/>
  <c r="G100" i="9"/>
  <c r="H100" i="9"/>
  <c r="A101" i="9"/>
  <c r="B101" i="9"/>
  <c r="C101" i="9"/>
  <c r="D101" i="9"/>
  <c r="E101" i="9"/>
  <c r="F101" i="9"/>
  <c r="G101" i="9"/>
  <c r="H101" i="9"/>
  <c r="A102" i="9"/>
  <c r="B102" i="9"/>
  <c r="C102" i="9"/>
  <c r="D102" i="9"/>
  <c r="E102" i="9"/>
  <c r="F102" i="9"/>
  <c r="G102" i="9"/>
  <c r="H102" i="9"/>
  <c r="A103" i="9"/>
  <c r="B103" i="9"/>
  <c r="C103" i="9"/>
  <c r="D103" i="9"/>
  <c r="E103" i="9"/>
  <c r="F103" i="9"/>
  <c r="G103" i="9"/>
  <c r="H103" i="9"/>
  <c r="A113" i="9"/>
  <c r="B113" i="9"/>
  <c r="G113" i="9"/>
  <c r="H113" i="9"/>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4" i="8"/>
  <c r="B44" i="8"/>
  <c r="F44" i="8"/>
  <c r="G44" i="8"/>
  <c r="H44" i="8"/>
  <c r="A45" i="8"/>
  <c r="B45" i="8"/>
  <c r="C45" i="8"/>
  <c r="D45" i="8"/>
  <c r="E45" i="8"/>
  <c r="F45" i="8"/>
  <c r="G45" i="8"/>
  <c r="H45" i="8"/>
  <c r="C46" i="8"/>
  <c r="D46" i="8"/>
  <c r="E46" i="8"/>
  <c r="F46"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84" i="8"/>
  <c r="B84" i="8"/>
  <c r="C84" i="8"/>
  <c r="D84" i="8"/>
  <c r="E84" i="8"/>
  <c r="F84" i="8"/>
  <c r="G84" i="8"/>
  <c r="H84" i="8"/>
  <c r="C85" i="8"/>
  <c r="D85" i="8"/>
  <c r="E85" i="8"/>
  <c r="F85" i="8"/>
  <c r="A87" i="8"/>
  <c r="B87" i="8"/>
  <c r="C87" i="8"/>
  <c r="G87" i="8"/>
  <c r="H87" i="8"/>
  <c r="A88" i="8"/>
  <c r="B88" i="8"/>
  <c r="C88" i="8"/>
  <c r="D88" i="8"/>
  <c r="E88" i="8"/>
  <c r="F88" i="8"/>
  <c r="G88" i="8"/>
  <c r="H88" i="8"/>
  <c r="A89" i="8"/>
  <c r="B89" i="8"/>
  <c r="C89" i="8"/>
  <c r="D89" i="8"/>
  <c r="E89" i="8"/>
  <c r="F89" i="8"/>
  <c r="G89" i="8"/>
  <c r="A90" i="8"/>
  <c r="B90" i="8"/>
  <c r="C90" i="8"/>
  <c r="D90" i="8"/>
  <c r="E90" i="8"/>
  <c r="F90" i="8"/>
  <c r="G90" i="8"/>
  <c r="H90" i="8"/>
  <c r="A91" i="8"/>
  <c r="B91" i="8"/>
  <c r="C91" i="8"/>
  <c r="D91" i="8"/>
  <c r="E91" i="8"/>
  <c r="F91" i="8"/>
  <c r="G91" i="8"/>
  <c r="H91" i="8"/>
  <c r="A92" i="8"/>
  <c r="B92" i="8"/>
  <c r="C92" i="8"/>
  <c r="D92" i="8"/>
  <c r="E92" i="8"/>
  <c r="F92" i="8"/>
  <c r="G92" i="8"/>
  <c r="H92" i="8"/>
  <c r="A93" i="8"/>
  <c r="B93" i="8"/>
  <c r="C93" i="8"/>
  <c r="D93" i="8"/>
  <c r="E93" i="8"/>
  <c r="F93" i="8"/>
  <c r="G93" i="8"/>
  <c r="H93" i="8"/>
  <c r="A94" i="8"/>
  <c r="B94" i="8"/>
  <c r="C94" i="8"/>
  <c r="D94" i="8"/>
  <c r="E94" i="8"/>
  <c r="F94" i="8"/>
  <c r="G94" i="8"/>
  <c r="H94" i="8"/>
  <c r="A101" i="8"/>
  <c r="B101" i="8"/>
  <c r="C101" i="8"/>
  <c r="D101" i="8"/>
  <c r="E101" i="8"/>
  <c r="F101" i="8"/>
  <c r="G101" i="8"/>
  <c r="H101" i="8"/>
  <c r="A102" i="8"/>
  <c r="B102" i="8"/>
  <c r="C102" i="8"/>
  <c r="D102" i="8"/>
  <c r="E102" i="8"/>
  <c r="F102" i="8"/>
  <c r="G102" i="8"/>
  <c r="H102" i="8"/>
  <c r="A103" i="8"/>
  <c r="B103" i="8"/>
  <c r="C103" i="8"/>
  <c r="D103" i="8"/>
  <c r="E103" i="8"/>
  <c r="F103" i="8"/>
  <c r="G103" i="8"/>
  <c r="H103" i="8"/>
  <c r="A104" i="8"/>
  <c r="B104" i="8"/>
  <c r="C104" i="8"/>
  <c r="D104" i="8"/>
  <c r="E104" i="8"/>
  <c r="F104" i="8"/>
  <c r="G104" i="8"/>
  <c r="H104" i="8"/>
  <c r="A114" i="8"/>
  <c r="B114" i="8"/>
  <c r="G114" i="8"/>
  <c r="H114" i="8"/>
  <c r="A115" i="6"/>
  <c r="B115" i="6"/>
  <c r="C115" i="6"/>
  <c r="D115" i="6"/>
  <c r="E115" i="6"/>
  <c r="F115" i="6"/>
  <c r="G115" i="6"/>
  <c r="H115" i="6"/>
  <c r="A116" i="6"/>
  <c r="B116" i="6"/>
  <c r="C116" i="6"/>
  <c r="D116" i="6"/>
  <c r="E116" i="6"/>
  <c r="F116" i="6"/>
  <c r="G116" i="6"/>
  <c r="H116" i="6"/>
  <c r="A117" i="6"/>
  <c r="B117" i="6"/>
  <c r="C117" i="6"/>
  <c r="D117" i="6"/>
  <c r="E117" i="6"/>
  <c r="F117" i="6"/>
  <c r="G117" i="6"/>
  <c r="H117" i="6"/>
  <c r="A118" i="6"/>
  <c r="B118" i="6"/>
  <c r="C118" i="6"/>
  <c r="D118" i="6"/>
  <c r="E118" i="6"/>
  <c r="F118" i="6"/>
  <c r="G118" i="6"/>
  <c r="H118" i="6"/>
  <c r="A123" i="6"/>
  <c r="B123" i="6"/>
  <c r="C123" i="6"/>
  <c r="D123" i="6"/>
  <c r="E123" i="6"/>
  <c r="F123" i="6"/>
  <c r="G123" i="6"/>
  <c r="H123" i="6"/>
  <c r="A124" i="6"/>
  <c r="B124" i="6"/>
  <c r="G124" i="6"/>
  <c r="H124" i="6"/>
  <c r="A125" i="6"/>
  <c r="B125" i="6"/>
  <c r="C125" i="6"/>
  <c r="D125" i="6"/>
  <c r="E125" i="6"/>
  <c r="F125" i="6"/>
  <c r="G125" i="6"/>
  <c r="H125"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3" i="6"/>
  <c r="B43" i="6"/>
  <c r="F43" i="6"/>
  <c r="G43" i="6"/>
  <c r="H43" i="6"/>
  <c r="A44" i="6"/>
  <c r="B44" i="6"/>
  <c r="C44" i="6"/>
  <c r="D44" i="6"/>
  <c r="E44" i="6"/>
  <c r="F44" i="6"/>
  <c r="G44" i="6"/>
  <c r="H44" i="6"/>
  <c r="A45" i="6"/>
  <c r="B45" i="6"/>
  <c r="C45" i="6"/>
  <c r="D45" i="6"/>
  <c r="E45" i="6"/>
  <c r="F45" i="6"/>
  <c r="G45" i="6"/>
  <c r="H45" i="6"/>
  <c r="A84" i="6"/>
  <c r="B84" i="6"/>
  <c r="C84" i="6"/>
  <c r="D84" i="6"/>
  <c r="E84" i="6"/>
  <c r="F84" i="6"/>
  <c r="G84" i="6"/>
  <c r="A85" i="6"/>
  <c r="B85" i="6"/>
  <c r="C85" i="6"/>
  <c r="D85" i="6"/>
  <c r="E85" i="6"/>
  <c r="F85" i="6"/>
  <c r="G85" i="6"/>
  <c r="H85" i="6"/>
  <c r="A86" i="6"/>
  <c r="B86" i="6"/>
  <c r="C86" i="6"/>
  <c r="G86" i="6"/>
  <c r="H86" i="6"/>
  <c r="A87" i="6"/>
  <c r="B87" i="6"/>
  <c r="C87" i="6"/>
  <c r="D87" i="6"/>
  <c r="E87" i="6"/>
  <c r="F87" i="6"/>
  <c r="G87" i="6"/>
  <c r="H87" i="6"/>
  <c r="A88" i="6"/>
  <c r="B88" i="6"/>
  <c r="C88" i="6"/>
  <c r="D88" i="6"/>
  <c r="E88" i="6"/>
  <c r="F88" i="6"/>
  <c r="G88" i="6"/>
  <c r="H88" i="6"/>
  <c r="A89" i="6"/>
  <c r="B89" i="6"/>
  <c r="C89" i="6"/>
  <c r="D89" i="6"/>
  <c r="E89" i="6"/>
  <c r="F89" i="6"/>
  <c r="G89" i="6"/>
  <c r="H89" i="6"/>
  <c r="A90" i="6"/>
  <c r="B90" i="6"/>
  <c r="C90" i="6"/>
  <c r="D90" i="6"/>
  <c r="E90" i="6"/>
  <c r="F90" i="6"/>
  <c r="G90" i="6"/>
  <c r="H90" i="6"/>
  <c r="A91" i="6"/>
  <c r="B91" i="6"/>
  <c r="C91" i="6"/>
  <c r="D91" i="6"/>
  <c r="E91" i="6"/>
  <c r="F91" i="6"/>
  <c r="G91" i="6"/>
  <c r="H91" i="6"/>
  <c r="A92" i="6"/>
  <c r="B92" i="6"/>
  <c r="C92" i="6"/>
  <c r="D92" i="6"/>
  <c r="E92" i="6"/>
  <c r="F92" i="6"/>
  <c r="G92" i="6"/>
  <c r="H92" i="6"/>
  <c r="A93" i="6"/>
  <c r="B93" i="6"/>
  <c r="C93" i="6"/>
  <c r="D93" i="6"/>
  <c r="E93" i="6"/>
  <c r="F93" i="6"/>
  <c r="G93" i="6"/>
  <c r="H93" i="6"/>
  <c r="A100" i="6"/>
  <c r="B100" i="6"/>
  <c r="C100" i="6"/>
  <c r="D100" i="6"/>
  <c r="E100" i="6"/>
  <c r="F100" i="6"/>
  <c r="G100" i="6"/>
  <c r="H100" i="6"/>
  <c r="A101" i="6"/>
  <c r="B101" i="6"/>
  <c r="C101" i="6"/>
  <c r="D101" i="6"/>
  <c r="E101" i="6"/>
  <c r="F101" i="6"/>
  <c r="G101" i="6"/>
  <c r="H101" i="6"/>
  <c r="A102" i="6"/>
  <c r="B102" i="6"/>
  <c r="C102" i="6"/>
  <c r="D102" i="6"/>
  <c r="E102" i="6"/>
  <c r="F102" i="6"/>
  <c r="G102" i="6"/>
  <c r="H102" i="6"/>
  <c r="A103" i="6"/>
  <c r="B103" i="6"/>
  <c r="C103" i="6"/>
  <c r="D103" i="6"/>
  <c r="E103" i="6"/>
  <c r="F103" i="6"/>
  <c r="G103" i="6"/>
  <c r="H103" i="6"/>
  <c r="A113" i="6"/>
  <c r="B113" i="6"/>
  <c r="G113" i="6"/>
  <c r="H113" i="6"/>
  <c r="A124" i="5"/>
  <c r="B124" i="5"/>
  <c r="C124" i="5"/>
  <c r="D124" i="5"/>
  <c r="E124" i="5"/>
  <c r="F124" i="5"/>
  <c r="G124" i="5"/>
  <c r="H124" i="5"/>
  <c r="I124" i="5"/>
  <c r="A125" i="5"/>
  <c r="B125" i="5"/>
  <c r="F125" i="5"/>
  <c r="G125" i="5"/>
  <c r="H125" i="5"/>
  <c r="I125" i="5"/>
  <c r="A127" i="5"/>
  <c r="B127" i="5"/>
  <c r="C127" i="5"/>
  <c r="D127" i="5"/>
  <c r="E127" i="5"/>
  <c r="F127" i="5"/>
  <c r="G127" i="5"/>
  <c r="H127" i="5"/>
  <c r="I127" i="5"/>
  <c r="A116" i="5"/>
  <c r="B116" i="5"/>
  <c r="C116" i="5"/>
  <c r="D116" i="5"/>
  <c r="E116" i="5"/>
  <c r="F116" i="5"/>
  <c r="G116" i="5"/>
  <c r="H116" i="5"/>
  <c r="I116" i="5"/>
  <c r="A117" i="5"/>
  <c r="B117" i="5"/>
  <c r="C117" i="5"/>
  <c r="D117" i="5"/>
  <c r="E117" i="5"/>
  <c r="F117" i="5"/>
  <c r="G117" i="5"/>
  <c r="H117" i="5"/>
  <c r="I117" i="5"/>
  <c r="A118" i="5"/>
  <c r="B118" i="5"/>
  <c r="C118" i="5"/>
  <c r="D118" i="5"/>
  <c r="E118" i="5"/>
  <c r="F118" i="5"/>
  <c r="G118" i="5"/>
  <c r="H118" i="5"/>
  <c r="I118" i="5"/>
  <c r="A119" i="5"/>
  <c r="B119" i="5"/>
  <c r="C119" i="5"/>
  <c r="D119" i="5"/>
  <c r="E119" i="5"/>
  <c r="F119" i="5"/>
  <c r="G119" i="5"/>
  <c r="H119" i="5"/>
  <c r="I119"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4" i="5"/>
  <c r="B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83" i="5"/>
  <c r="B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101" i="5"/>
  <c r="B101" i="5"/>
  <c r="C101" i="5"/>
  <c r="D101" i="5"/>
  <c r="E101" i="5"/>
  <c r="F101" i="5"/>
  <c r="G101" i="5"/>
  <c r="H101" i="5"/>
  <c r="I101" i="5"/>
  <c r="A102" i="5"/>
  <c r="B102" i="5"/>
  <c r="C102" i="5"/>
  <c r="D102" i="5"/>
  <c r="E102" i="5"/>
  <c r="F102" i="5"/>
  <c r="G102" i="5"/>
  <c r="H102" i="5"/>
  <c r="I102" i="5"/>
  <c r="A103" i="5"/>
  <c r="B103" i="5"/>
  <c r="C103" i="5"/>
  <c r="D103" i="5"/>
  <c r="E103" i="5"/>
  <c r="F103" i="5"/>
  <c r="G103" i="5"/>
  <c r="H103" i="5"/>
  <c r="I103" i="5"/>
  <c r="B104" i="5"/>
  <c r="C104" i="5"/>
  <c r="D104" i="5"/>
  <c r="E104" i="5"/>
  <c r="F104" i="5"/>
  <c r="G104" i="5"/>
  <c r="H104" i="5"/>
  <c r="I104" i="5"/>
  <c r="A114" i="5"/>
  <c r="B114" i="5"/>
  <c r="G114" i="5"/>
  <c r="H114" i="5"/>
  <c r="I114" i="5"/>
  <c r="B12" i="5"/>
  <c r="B11" i="9"/>
  <c r="B10" i="5"/>
  <c r="I4" i="5"/>
  <c r="I5" i="5"/>
  <c r="I6" i="5"/>
  <c r="I8" i="5"/>
  <c r="I9" i="5"/>
  <c r="I139" i="5"/>
  <c r="I140" i="5"/>
  <c r="I141" i="5"/>
  <c r="I142" i="5"/>
  <c r="I143" i="5"/>
  <c r="I144" i="5"/>
  <c r="I145" i="5"/>
  <c r="I146" i="5"/>
  <c r="I147" i="5"/>
  <c r="I148" i="5"/>
  <c r="I152" i="5"/>
  <c r="I153" i="5"/>
  <c r="I154" i="5"/>
  <c r="I155" i="5"/>
  <c r="I156" i="5"/>
  <c r="I157" i="5"/>
  <c r="A2" i="5"/>
  <c r="A7" i="10"/>
  <c r="A8" i="10"/>
  <c r="A9" i="10"/>
  <c r="A10" i="10"/>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C146" i="9"/>
  <c r="B146" i="9"/>
  <c r="A146" i="9"/>
  <c r="H145" i="9"/>
  <c r="G145" i="9"/>
  <c r="F145" i="9"/>
  <c r="E145" i="9"/>
  <c r="D145" i="9"/>
  <c r="C145" i="9"/>
  <c r="B145" i="9"/>
  <c r="A145" i="9"/>
  <c r="H144" i="9"/>
  <c r="G144" i="9"/>
  <c r="F144" i="9"/>
  <c r="E144" i="9"/>
  <c r="D144" i="9"/>
  <c r="C144" i="9"/>
  <c r="B144" i="9"/>
  <c r="A144" i="9"/>
  <c r="H143" i="9"/>
  <c r="G143" i="9"/>
  <c r="F143" i="9"/>
  <c r="E143" i="9"/>
  <c r="D143" i="9"/>
  <c r="C143" i="9"/>
  <c r="B143" i="9"/>
  <c r="A143" i="9"/>
  <c r="H142" i="9"/>
  <c r="G142" i="9"/>
  <c r="F142" i="9"/>
  <c r="E142" i="9"/>
  <c r="D142" i="9"/>
  <c r="C142" i="9"/>
  <c r="B142" i="9"/>
  <c r="A142" i="9"/>
  <c r="H141" i="9"/>
  <c r="G141" i="9"/>
  <c r="F141" i="9"/>
  <c r="E141" i="9"/>
  <c r="D141" i="9"/>
  <c r="C141" i="9"/>
  <c r="B141" i="9"/>
  <c r="A141" i="9"/>
  <c r="H140" i="9"/>
  <c r="G140" i="9"/>
  <c r="F140" i="9"/>
  <c r="E140" i="9"/>
  <c r="D140" i="9"/>
  <c r="A140" i="9"/>
  <c r="H139" i="9"/>
  <c r="G139" i="9"/>
  <c r="F139" i="9"/>
  <c r="E139" i="9"/>
  <c r="D139" i="9"/>
  <c r="A139" i="9"/>
  <c r="H138" i="9"/>
  <c r="G138" i="9"/>
  <c r="F138" i="9"/>
  <c r="E138" i="9"/>
  <c r="D138" i="9"/>
  <c r="A138" i="9"/>
  <c r="H137" i="9"/>
  <c r="G137" i="9"/>
  <c r="F137" i="9"/>
  <c r="E137" i="9"/>
  <c r="D137" i="9"/>
  <c r="C137" i="9"/>
  <c r="B137" i="9"/>
  <c r="A137" i="9"/>
  <c r="F136" i="9"/>
  <c r="A136" i="9"/>
  <c r="F135" i="9"/>
  <c r="A135" i="9"/>
  <c r="F133" i="9"/>
  <c r="A133" i="9"/>
  <c r="A132" i="9"/>
  <c r="A131" i="9"/>
  <c r="A130" i="9"/>
  <c r="C129" i="9"/>
  <c r="A129" i="9"/>
  <c r="A128"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H149" i="8"/>
  <c r="G149" i="8"/>
  <c r="F149" i="8"/>
  <c r="E149" i="8"/>
  <c r="D149" i="8"/>
  <c r="C149" i="8"/>
  <c r="B149" i="8"/>
  <c r="A149" i="8"/>
  <c r="H148" i="8"/>
  <c r="G148" i="8"/>
  <c r="F148" i="8"/>
  <c r="E148" i="8"/>
  <c r="D148" i="8"/>
  <c r="C148" i="8"/>
  <c r="B148" i="8"/>
  <c r="A148" i="8"/>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H140" i="8"/>
  <c r="G140" i="8"/>
  <c r="F140" i="8"/>
  <c r="E140" i="8"/>
  <c r="D140" i="8"/>
  <c r="C140" i="8"/>
  <c r="B140" i="8"/>
  <c r="A140" i="8"/>
  <c r="H139" i="8"/>
  <c r="G139" i="8"/>
  <c r="F139" i="8"/>
  <c r="E139" i="8"/>
  <c r="D139" i="8"/>
  <c r="C139" i="8"/>
  <c r="B139" i="8"/>
  <c r="A139" i="8"/>
  <c r="A138" i="8"/>
  <c r="A137" i="8"/>
  <c r="A136" i="8"/>
  <c r="F135" i="8"/>
  <c r="A135" i="8"/>
  <c r="F134" i="8"/>
  <c r="A134" i="8"/>
  <c r="F133" i="8"/>
  <c r="A133" i="8"/>
  <c r="F132" i="8"/>
  <c r="A132" i="8"/>
  <c r="F131" i="8"/>
  <c r="A131" i="8"/>
  <c r="F130" i="8"/>
  <c r="A130" i="8"/>
  <c r="F129" i="8"/>
  <c r="E129" i="8"/>
  <c r="D129" i="8"/>
  <c r="C129" i="8"/>
  <c r="B129" i="8"/>
  <c r="A129"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57" i="5"/>
  <c r="G157" i="5"/>
  <c r="F157" i="5"/>
  <c r="E157" i="5"/>
  <c r="D157" i="5"/>
  <c r="C157" i="5"/>
  <c r="B157" i="5"/>
  <c r="A157" i="5"/>
  <c r="H156" i="5"/>
  <c r="G156" i="5"/>
  <c r="F156" i="5"/>
  <c r="E156" i="5"/>
  <c r="D156" i="5"/>
  <c r="C156" i="5"/>
  <c r="B156" i="5"/>
  <c r="A156" i="5"/>
  <c r="H155" i="5"/>
  <c r="G155" i="5"/>
  <c r="F155" i="5"/>
  <c r="E155" i="5"/>
  <c r="D155" i="5"/>
  <c r="C155" i="5"/>
  <c r="B155" i="5"/>
  <c r="A155" i="5"/>
  <c r="H154" i="5"/>
  <c r="G154" i="5"/>
  <c r="F154" i="5"/>
  <c r="E154" i="5"/>
  <c r="D154" i="5"/>
  <c r="C154" i="5"/>
  <c r="B154" i="5"/>
  <c r="A154" i="5"/>
  <c r="H153" i="5"/>
  <c r="G153" i="5"/>
  <c r="F153" i="5"/>
  <c r="E153" i="5"/>
  <c r="D153" i="5"/>
  <c r="C153" i="5"/>
  <c r="B153" i="5"/>
  <c r="A153" i="5"/>
  <c r="H152" i="5"/>
  <c r="G152" i="5"/>
  <c r="F152" i="5"/>
  <c r="E152" i="5"/>
  <c r="D152" i="5"/>
  <c r="C152" i="5"/>
  <c r="A152" i="5"/>
  <c r="G151" i="5"/>
  <c r="F151" i="5"/>
  <c r="E151" i="5"/>
  <c r="D151" i="5"/>
  <c r="C151" i="5"/>
  <c r="A151" i="5"/>
  <c r="G150" i="5"/>
  <c r="F150" i="5"/>
  <c r="E150" i="5"/>
  <c r="D150" i="5"/>
  <c r="C150" i="5"/>
  <c r="A150" i="5"/>
  <c r="G149" i="5"/>
  <c r="F149" i="5"/>
  <c r="E149" i="5"/>
  <c r="H148" i="5"/>
  <c r="G148" i="5"/>
  <c r="F148" i="5"/>
  <c r="E148" i="5"/>
  <c r="D148" i="5"/>
  <c r="C148" i="5"/>
  <c r="B148" i="5"/>
  <c r="A148" i="5"/>
  <c r="H147" i="5"/>
  <c r="H146" i="5"/>
  <c r="H145" i="5"/>
  <c r="H144" i="5"/>
  <c r="H143" i="5"/>
  <c r="H142" i="5"/>
  <c r="H141" i="5"/>
  <c r="H140" i="5"/>
  <c r="H139" i="5"/>
  <c r="H138" i="5"/>
  <c r="H137" i="5"/>
  <c r="H136" i="5"/>
  <c r="H135" i="5"/>
  <c r="H134" i="5"/>
  <c r="H133" i="5"/>
  <c r="H132" i="5"/>
  <c r="H131"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B142" i="6"/>
  <c r="A142" i="6"/>
  <c r="H141" i="6"/>
  <c r="G141" i="6"/>
  <c r="F141" i="6"/>
  <c r="E141" i="6"/>
  <c r="D141" i="6"/>
  <c r="C141" i="6"/>
  <c r="B141" i="6"/>
  <c r="A141" i="6"/>
  <c r="H140" i="6"/>
  <c r="G140" i="6"/>
  <c r="F140" i="6"/>
  <c r="E140" i="6"/>
  <c r="D140" i="6"/>
  <c r="C140" i="6"/>
  <c r="B140" i="6"/>
  <c r="A140" i="6"/>
  <c r="H139" i="6"/>
  <c r="G139" i="6"/>
  <c r="F139" i="6"/>
  <c r="E139" i="6"/>
  <c r="D139" i="6"/>
  <c r="C139" i="6"/>
  <c r="B139" i="6"/>
  <c r="A139" i="6"/>
  <c r="H138" i="6"/>
  <c r="G138" i="6"/>
  <c r="F138" i="6"/>
  <c r="E138" i="6"/>
  <c r="D138" i="6"/>
  <c r="C138" i="6"/>
  <c r="A138" i="6"/>
  <c r="H137" i="6"/>
  <c r="G137" i="6"/>
  <c r="F137" i="6"/>
  <c r="E137" i="6"/>
  <c r="D137" i="6"/>
  <c r="C137" i="6"/>
  <c r="A137" i="6"/>
  <c r="H136" i="6"/>
  <c r="G136" i="6"/>
  <c r="F136" i="6"/>
  <c r="E136" i="6"/>
  <c r="D136" i="6"/>
  <c r="C136" i="6"/>
  <c r="A136" i="6"/>
  <c r="H135" i="6"/>
  <c r="G135" i="6"/>
  <c r="F135" i="6"/>
  <c r="E135" i="6"/>
  <c r="D135" i="6"/>
  <c r="C135" i="6"/>
  <c r="B135" i="6"/>
  <c r="A135" i="6"/>
  <c r="H131"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49" i="10"/>
  <c r="C147" i="10"/>
  <c r="C146" i="10"/>
  <c r="C144" i="10"/>
  <c r="C143" i="10"/>
  <c r="C141" i="10"/>
  <c r="B149" i="10"/>
  <c r="B147" i="10"/>
  <c r="B146" i="10"/>
  <c r="B144" i="10"/>
  <c r="B143" i="10"/>
  <c r="B141" i="10"/>
  <c r="A149" i="10"/>
  <c r="A147" i="10"/>
  <c r="A146" i="10"/>
  <c r="A144" i="10"/>
  <c r="A143" i="10"/>
  <c r="A141" i="10"/>
  <c r="C78" i="10"/>
  <c r="C77" i="10"/>
  <c r="C76" i="10"/>
  <c r="C75" i="10"/>
  <c r="C74" i="10"/>
  <c r="C73" i="10"/>
  <c r="C72" i="10"/>
  <c r="C71" i="10"/>
  <c r="C70" i="10"/>
  <c r="C69" i="10"/>
  <c r="A78" i="10"/>
  <c r="A77" i="10"/>
  <c r="A76" i="10"/>
  <c r="A75" i="10"/>
  <c r="A74" i="10"/>
  <c r="A73" i="10"/>
  <c r="A72" i="10"/>
  <c r="A71" i="10"/>
  <c r="A70" i="10"/>
  <c r="A69" i="10"/>
  <c r="C10" i="10"/>
  <c r="C9" i="10"/>
  <c r="C8" i="10"/>
  <c r="C7" i="10"/>
  <c r="C6" i="10"/>
  <c r="C5" i="10"/>
  <c r="C4" i="10"/>
  <c r="C3"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MacManus, Colm</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23" authorId="3">
      <text>
        <r>
          <rPr>
            <b/>
            <sz val="9"/>
            <color indexed="81"/>
            <rFont val="Tahoma"/>
            <family val="2"/>
          </rPr>
          <t>MacManus, Colm:</t>
        </r>
        <r>
          <rPr>
            <sz val="9"/>
            <color indexed="81"/>
            <rFont val="Tahoma"/>
            <family val="2"/>
          </rPr>
          <t xml:space="preserve">
BSSD Feedback is wired from Tx station mimic panel directly to RTU (not via ETIE)
</t>
        </r>
        <r>
          <rPr>
            <b/>
            <sz val="9"/>
            <color indexed="81"/>
            <rFont val="Tahoma"/>
            <family val="2"/>
          </rPr>
          <t xml:space="preserve">Ensure ETIE is marked up correctly
In SCS stations: </t>
        </r>
        <r>
          <rPr>
            <sz val="9"/>
            <color indexed="81"/>
            <rFont val="Tahoma"/>
            <family val="2"/>
          </rPr>
          <t>BSSD is implemented via SCS (not via RTU, not via ETIE).</t>
        </r>
      </text>
    </comment>
    <comment ref="E49" authorId="0">
      <text>
        <r>
          <rPr>
            <sz val="8"/>
            <color indexed="81"/>
            <rFont val="Tahoma"/>
            <family val="2"/>
          </rPr>
          <t xml:space="preserve"> +/-125%</t>
        </r>
      </text>
    </comment>
    <comment ref="E51" authorId="2">
      <text>
        <r>
          <rPr>
            <sz val="8"/>
            <color indexed="81"/>
            <rFont val="Tahoma"/>
            <family val="2"/>
          </rPr>
          <t xml:space="preserve">110kV: 0 to 132 kV
38kV: 0 to 45.6 kV
20kV: 0 to 24 kV
</t>
        </r>
      </text>
    </comment>
    <comment ref="E54" authorId="0">
      <text>
        <r>
          <rPr>
            <sz val="8"/>
            <color indexed="81"/>
            <rFont val="Tahoma"/>
            <family val="2"/>
          </rPr>
          <t>0-125% 
1 Second Granularity required for System Services</t>
        </r>
      </text>
    </comment>
    <comment ref="E55" authorId="0">
      <text>
        <r>
          <rPr>
            <sz val="8"/>
            <color indexed="81"/>
            <rFont val="Tahoma"/>
            <family val="2"/>
          </rPr>
          <t>0-125%</t>
        </r>
      </text>
    </comment>
    <comment ref="E56" authorId="2">
      <text>
        <r>
          <rPr>
            <sz val="8"/>
            <color indexed="81"/>
            <rFont val="Tahoma"/>
            <family val="2"/>
          </rPr>
          <t xml:space="preserve">110kV: 99 to 132 kV
38kV: 34.2 to 45.6 kV
20kV: 18 to 24 kV
</t>
        </r>
      </text>
    </comment>
    <comment ref="E60" authorId="3">
      <text>
        <r>
          <rPr>
            <b/>
            <sz val="9"/>
            <color indexed="81"/>
            <rFont val="Tahoma"/>
            <family val="2"/>
          </rPr>
          <t>Ensure tap range starts at 1:</t>
        </r>
        <r>
          <rPr>
            <sz val="9"/>
            <color indexed="81"/>
            <rFont val="Tahoma"/>
            <family val="2"/>
          </rPr>
          <t xml:space="preserve">
-13 to +13 should be 1 to 27
-13 to +7 should be 1 to 21</t>
        </r>
      </text>
    </comment>
    <comment ref="B99" authorId="3">
      <text>
        <r>
          <rPr>
            <b/>
            <sz val="9"/>
            <color indexed="81"/>
            <rFont val="Tahoma"/>
            <family val="2"/>
          </rPr>
          <t>MacManus, Colm:</t>
        </r>
        <r>
          <rPr>
            <sz val="9"/>
            <color indexed="81"/>
            <rFont val="Tahoma"/>
            <family val="2"/>
          </rPr>
          <t xml:space="preserve">
BSSD command should be wired direct to RTU from Station Mimic Panel in all instances except in SCS type stations where we install a TSO RTU with integrated ETIE
</t>
        </r>
        <r>
          <rPr>
            <b/>
            <sz val="9"/>
            <color indexed="81"/>
            <rFont val="Tahoma"/>
            <family val="2"/>
          </rPr>
          <t>Ensure ETIE is marked up correctly</t>
        </r>
      </text>
    </comment>
    <comment ref="E119"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8"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9" authorId="0">
      <text>
        <r>
          <rPr>
            <b/>
            <sz val="8"/>
            <color indexed="81"/>
            <rFont val="Tahoma"/>
            <family val="2"/>
          </rPr>
          <t>Administrator:</t>
        </r>
        <r>
          <rPr>
            <sz val="8"/>
            <color indexed="81"/>
            <rFont val="Tahoma"/>
            <family val="2"/>
          </rPr>
          <t xml:space="preserve">
There is a gap between the off / on commands for command negative</t>
        </r>
      </text>
    </comment>
    <comment ref="D140"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<sst xmlns="http://schemas.openxmlformats.org/spreadsheetml/2006/main" count="1636" uniqueCount="746">
  <si>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</si>
  <si>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</si>
  <si>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</si>
  <si>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</si>
  <si>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</si>
  <si>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</si>
  <si>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</si>
  <si>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</si>
  <si>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</si>
  <si>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</si>
  <si>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</si>
  <si>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</si>
  <si>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</si>
  <si>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</si>
  <si>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</si>
  <si>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</si>
  <si>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</si>
  <si>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</si>
  <si>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</si>
  <si>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</si>
  <si>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</si>
  <si>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</si>
  <si>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</si>
  <si>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</si>
  <si>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</si>
  <si>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</si>
  <si>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</si>
  <si>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</si>
  <si>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</si>
  <si>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</si>
  <si>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</si>
  <si>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</si>
  <si>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</si>
  <si>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</si>
  <si>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</si>
  <si>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</si>
  <si>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</si>
  <si>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</si>
  <si>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</si>
  <si>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</si>
  <si>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</si>
  <si>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</si>
  <si>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</si>
  <si>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</si>
  <si>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</si>
  <si>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</si>
  <si>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</si>
  <si>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</si>
  <si>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</si>
  <si>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</si>
  <si>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</si>
  <si>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</si>
  <si>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</si>
  <si>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</si>
  <si>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</si>
  <si>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</si>
  <si>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</si>
  <si>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</si>
  <si>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</si>
  <si>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</si>
  <si>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</si>
  <si>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</si>
  <si>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</si>
  <si>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</si>
  <si>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</si>
  <si>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</si>
  <si>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</si>
  <si>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</si>
  <si>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</si>
  <si>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</si>
  <si>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</si>
  <si>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</si>
  <si>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</si>
  <si>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</si>
  <si>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</si>
  <si>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</si>
  <si>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</si>
  <si>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</si>
  <si>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</si>
  <si>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</si>
  <si>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</si>
  <si>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</si>
  <si>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</si>
  <si>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</si>
  <si>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</si>
  <si>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</si>
  <si>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</si>
  <si>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</si>
  <si>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</si>
  <si>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</si>
  <si>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</si>
  <si>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</si>
  <si>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</si>
  <si>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</si>
  <si>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</si>
  <si>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</si>
  <si>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</si>
  <si>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</si>
  <si>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</si>
  <si>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</si>
  <si>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</si>
  <si>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</si>
  <si>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</si>
  <si>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</si>
  <si>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</si>
  <si>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</si>
  <si>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</si>
  <si>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</si>
  <si>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</si>
  <si>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</si>
  <si>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</si>
  <si>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</si>
  <si>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</si>
  <si>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</si>
  <si>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</si>
  <si>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</si>
  <si>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</si>
  <si>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</si>
  <si>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</si>
  <si>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</si>
  <si>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</si>
  <si>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</si>
  <si>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</si>
  <si>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</si>
  <si>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</si>
  <si>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</si>
  <si>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</si>
  <si>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</si>
  <si>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</si>
  <si>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</si>
  <si>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</si>
  <si>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</si>
  <si>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</si>
  <si>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</si>
  <si>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</si>
  <si>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</si>
  <si>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Continuity Check Complete</t>
  </si>
  <si>
    <t>ESBTS Signature</t>
  </si>
  <si>
    <t>Date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</si>
  <si>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</si>
  <si>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</si>
  <si>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</si>
  <si>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</si>
  <si>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</si>
  <si>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</si>
  <si>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</si>
  <si>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</si>
  <si>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</si>
  <si>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</si>
  <si>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</si>
  <si>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</si>
  <si>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</si>
  <si>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</si>
  <si>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</si>
  <si>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</si>
  <si>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</si>
  <si>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</si>
  <si>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</si>
  <si>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</si>
  <si>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Type</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</si>
  <si>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</si>
  <si>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</si>
  <si>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</si>
  <si>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</si>
  <si>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</si>
  <si>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</si>
  <si>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</si>
  <si>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</si>
  <si>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</si>
  <si>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TSO</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</si>
  <si>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</si>
  <si>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</si>
  <si>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</si>
  <si>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</si>
  <si>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</si>
  <si>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</si>
  <si>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</si>
  <si>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</si>
  <si>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</si>
  <si>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</si>
  <si>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</si>
  <si>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</si>
  <si>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</si>
  <si>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</si>
  <si>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</si>
  <si>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</si>
  <si>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</si>
  <si>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</si>
  <si>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</si>
  <si>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</si>
  <si>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 xml:space="preserve">N/A </t>
  </si>
  <si>
    <t xml:space="preserve">ESBTS Name / Position </t>
  </si>
  <si>
    <t xml:space="preserve">Signals List is based on this Single Line Diagram (SLD) as inserted.  </t>
  </si>
  <si>
    <t xml:space="preserve">EMS Name </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</si>
  <si>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</si>
  <si>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</si>
  <si>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</si>
  <si>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</si>
  <si>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</si>
  <si>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</si>
  <si>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</si>
  <si>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</si>
  <si>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</si>
  <si>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</si>
  <si>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</si>
  <si>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</si>
  <si>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</si>
  <si>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</si>
  <si>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</si>
  <si>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</si>
  <si>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</si>
  <si>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</si>
  <si>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</si>
  <si>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</si>
  <si>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</si>
  <si>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</si>
  <si>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</si>
  <si>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</si>
  <si>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</si>
  <si>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</si>
  <si>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</si>
  <si>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</si>
  <si>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</si>
  <si>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</si>
  <si>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</si>
  <si>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</si>
  <si>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</si>
  <si>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</si>
  <si>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</si>
  <si>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</si>
  <si>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</si>
  <si>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</si>
  <si>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</si>
  <si>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</si>
  <si>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</si>
  <si>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</si>
  <si>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</si>
  <si>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</si>
  <si>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</si>
  <si>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</si>
  <si>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</si>
  <si>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</si>
  <si>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</si>
  <si>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</si>
  <si>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</si>
  <si>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</si>
  <si>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</si>
  <si>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</si>
  <si>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</si>
  <si>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</si>
  <si>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</si>
  <si>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WFPS Maximum Export Capacity</t>
  </si>
  <si>
    <t>Energisation Date</t>
  </si>
  <si>
    <t>Wind Farm Power Station (WFPS) Name (including alternative names)</t>
  </si>
  <si>
    <t>WFPS Installed Capacity (for Phase developments, i.e. MEC 20MW Phase 1 10MWQ1 2014, Phase 2 additional 10MW Q2 2015 )</t>
  </si>
  <si>
    <t>Information to be submitted to generator_testing@eirgrid.com</t>
  </si>
  <si>
    <t>Local SCADA Checks/Tests</t>
  </si>
  <si>
    <t>Post Energisation Signals and Controls Test</t>
  </si>
  <si>
    <t>Pre Energisation Signals and Controls Test</t>
  </si>
  <si>
    <t>All cables for interfacing at station interface cabinet or at EirGrid telecoms interface cabinet are installed and correct.</t>
  </si>
  <si>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</si>
  <si>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</si>
  <si>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</si>
  <si>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</si>
  <si>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</si>
  <si>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</si>
  <si>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</si>
  <si>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</si>
  <si>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</si>
  <si>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</si>
  <si>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</si>
  <si>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</si>
  <si>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</si>
  <si>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</si>
  <si>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</si>
  <si>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</si>
  <si>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</si>
  <si>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</si>
  <si>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</si>
  <si>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</si>
  <si>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</si>
  <si>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</si>
  <si>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</si>
  <si>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Number of Met Masts on site - (if WFPS ≥10MW)</t>
  </si>
  <si>
    <t>first draft</t>
  </si>
  <si>
    <t>Included in submission  </t>
  </si>
  <si>
    <t>Nearest 110kV Station - normal feeding arrangements for WFPS</t>
  </si>
  <si>
    <t>Disclaimer:</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</si>
  <si>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</si>
  <si>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</si>
  <si>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</si>
  <si>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</si>
  <si>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</si>
  <si>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</si>
  <si>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</si>
  <si>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</si>
  <si>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</si>
  <si>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</si>
  <si>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</si>
  <si>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</si>
  <si>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</si>
  <si>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</si>
  <si>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</si>
  <si>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</si>
  <si>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</si>
  <si>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</si>
  <si>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</si>
  <si>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</si>
  <si>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</si>
  <si>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</si>
  <si>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</si>
  <si>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</si>
  <si>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Analogue WTG Availability</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</si>
  <si>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</si>
  <si>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</si>
  <si>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</si>
  <si>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</si>
  <si>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</si>
  <si>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</si>
  <si>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</si>
  <si>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</si>
  <si>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</si>
  <si>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</si>
  <si>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</si>
  <si>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Tap</t>
  </si>
  <si>
    <t>0 - 132</t>
  </si>
  <si>
    <t>99 - 132</t>
  </si>
  <si>
    <t>D14</t>
  </si>
  <si>
    <t>D15</t>
  </si>
  <si>
    <t>D16</t>
  </si>
  <si>
    <t>D17</t>
  </si>
  <si>
    <t>E8</t>
  </si>
  <si>
    <t>E9</t>
  </si>
  <si>
    <t>E10</t>
  </si>
  <si>
    <t>E11</t>
  </si>
  <si>
    <t>E12</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</si>
  <si>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</si>
  <si>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</si>
  <si>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</si>
  <si>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</si>
  <si>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</si>
  <si>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</si>
  <si>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</si>
  <si>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</si>
  <si>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</si>
  <si>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</si>
  <si>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</si>
  <si>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</si>
  <si>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Grid Code Signals List #1 WFPS 1.7.1</t>
  </si>
  <si>
    <t>Grid Code Signals List #4 WFPS 1.7.1.4</t>
  </si>
  <si>
    <t xml:space="preserve">Grid Code Modification MPID 212 Approved by CER 14/10/2012 </t>
  </si>
  <si>
    <t>Grid Code Signals List #1 WFPS 1.7.1 (150% of Reactive Power at Registered Capacity)</t>
  </si>
  <si>
    <t>Grid Code Signals List #5 WFPS 1.7.1.5</t>
  </si>
  <si>
    <t>Grid Code Signals List #3 WFPS 1.7.1.3</t>
  </si>
  <si>
    <t>Grid Code Signals List #6 WFPS 1.7.1.6</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</si>
  <si>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</si>
  <si>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</si>
  <si>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</si>
  <si>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</si>
  <si>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</si>
  <si>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</si>
  <si>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</si>
  <si>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</si>
  <si>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 xml:space="preserve"> 0-12</t>
  </si>
  <si>
    <t>Digital Output Frequency Droop Setting Enable</t>
  </si>
  <si>
    <t>G5</t>
  </si>
  <si>
    <t>Frequency Droop Setting</t>
  </si>
  <si>
    <t>D18</t>
  </si>
  <si>
    <t>Curve 1: Wind Following Mode</t>
  </si>
  <si>
    <t>+/-0.2Hz Deadband</t>
  </si>
  <si>
    <t>Curve 1: Active Power Control Mode</t>
  </si>
  <si>
    <t>+/-0.015Hz Deadband</t>
  </si>
  <si>
    <t>20% of Registered Capacity per Minute</t>
  </si>
  <si>
    <t>Curve 2: Wind Following Mode</t>
  </si>
  <si>
    <t>Curve 2: Active Power Control Mode</t>
  </si>
  <si>
    <t>SCHEDULE OF GRID CODE COMPLIANCE TESTS</t>
  </si>
  <si>
    <t>Active Power Control</t>
  </si>
  <si>
    <t>Frequency Response</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</si>
  <si>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</si>
  <si>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</si>
  <si>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</si>
  <si>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</si>
  <si>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</si>
  <si>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</si>
  <si>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</si>
  <si>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</si>
  <si>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</si>
  <si>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</si>
  <si>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</si>
  <si>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</si>
  <si>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</si>
  <si>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</si>
  <si>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</si>
  <si>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</si>
  <si>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</si>
  <si>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</si>
  <si>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</si>
  <si>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</si>
  <si>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</si>
  <si>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</si>
  <si>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</si>
  <si>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</si>
  <si>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</si>
  <si>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</si>
  <si>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</si>
  <si>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</si>
  <si>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Over Frequency Response</t>
  </si>
  <si>
    <t xml:space="preserve"> f &lt; 48</t>
  </si>
  <si>
    <t>f = 48</t>
  </si>
  <si>
    <t>48 &lt; f &lt; 49.985</t>
  </si>
  <si>
    <t>Under Frequency Response</t>
  </si>
  <si>
    <t>f = 49.985</t>
  </si>
  <si>
    <t>49.985 &lt; f &lt; 50.015</t>
  </si>
  <si>
    <t>f = 50.015</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</si>
  <si>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</si>
  <si>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</si>
  <si>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</si>
  <si>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</si>
  <si>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</si>
  <si>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</si>
  <si>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</si>
  <si>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</si>
  <si>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</si>
  <si>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</si>
  <si>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</si>
  <si>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</si>
  <si>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</si>
  <si>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</si>
  <si>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</si>
  <si>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</si>
  <si>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</si>
  <si>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</si>
  <si>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</si>
  <si>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No governor action</t>
  </si>
  <si>
    <t xml:space="preserve">Minimum of: AAP and APC Setpoint </t>
  </si>
  <si>
    <t>DMOL shall not be greater than 12% of Registered Capacity</t>
  </si>
  <si>
    <t>Ramp Rates:</t>
  </si>
  <si>
    <t>Mode</t>
  </si>
  <si>
    <t>Rate</t>
  </si>
  <si>
    <t>Priority</t>
  </si>
  <si>
    <t>Active Power Dispatch</t>
  </si>
  <si>
    <t>Wind Following</t>
  </si>
  <si>
    <t>Frequency Droop:</t>
  </si>
  <si>
    <t>Frequency Droop</t>
  </si>
  <si>
    <t>Droop Calculation</t>
  </si>
  <si>
    <t>Rate of Change of Frequency:</t>
  </si>
  <si>
    <t>As fast as technically possible.
60% of its expected Active Power response within 5 seconds
100% of its expected Active Power response within 15 seconds.</t>
  </si>
  <si>
    <t>Voltage Calculation</t>
  </si>
  <si>
    <t>Q (Mvar) Control facility status (feedback)</t>
  </si>
  <si>
    <t>Mvar (Q) Control Setpoint (feedback)</t>
  </si>
  <si>
    <t>Reactive Device &gt;5 Mvar 1</t>
  </si>
  <si>
    <t>Digital Output Mvar Control (Q) Setpoint Enable</t>
  </si>
  <si>
    <t>Digital Input Signals (signals sent to EirGrid)</t>
  </si>
  <si>
    <t>Insert Map and brief description</t>
  </si>
  <si>
    <t>Settable between: 1-100% Registered Capacity per Minute</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</si>
  <si>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</si>
  <si>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</si>
  <si>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</si>
  <si>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</si>
  <si>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</si>
  <si>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</si>
  <si>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Grid Code Compliance Test Schedule and Test Procedure templates</t>
  </si>
  <si>
    <t>Installed Plant: XXX MW</t>
  </si>
  <si>
    <t>Settable between: 2-10%, online</t>
  </si>
  <si>
    <t>What is the last voltage control mode and setpoint issued to the WFPS? (Default MVAr control mode with 0 MVAr set point)</t>
  </si>
  <si>
    <t>95% of Available Active Power + ∆MW</t>
  </si>
  <si>
    <t xml:space="preserve">95% of Available Active Power. This is = to 5% Reserve. </t>
  </si>
  <si>
    <t>Minimum of: APC Setpoint and 95% of AAP</t>
  </si>
  <si>
    <t>Grid Code Signals List #1 WFPS 1.7.1 (125% of Registered Capacity)</t>
  </si>
  <si>
    <t>Grid Code Signals List #4 WFPS 1.7.1.4 (125% of Registered Capacity)</t>
  </si>
  <si>
    <t>Grid Code Signals List #1 WFPS 1.7.1 (125% of nominal connection voltage)</t>
  </si>
  <si>
    <t>Grid Connected Transformer tap range</t>
  </si>
  <si>
    <t>WFPS Inputs for Signal List Development</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</si>
  <si>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</si>
  <si>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</si>
  <si>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</si>
  <si>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</si>
  <si>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t>Frequency Response updated to clarify performance below DMOL per feedback from industry</t>
  </si>
  <si>
    <t>Test Procedure Templates</t>
  </si>
  <si>
    <t>Updated Schedule of tests tab.
Recommended Protection Settings updated to reflect ROCOF changes.</t>
  </si>
  <si>
    <t>WFPS</t>
  </si>
  <si>
    <t>Recommended cable 25-pair cable: 25 x 2 x 0.6sqmm TP, stranded, individually screened pairs. Screens to be terminated by WFPS.</t>
  </si>
  <si>
    <t>Recommended cable 5-pair cable: 5 x 2 x 0.6sqmm TP, stranded, individually screened pairs. Screens to be terminated by WFPS.</t>
  </si>
  <si>
    <t>WINDFARM T121 WFPS 20 kV CB</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</si>
  <si>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</si>
  <si>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</si>
  <si>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</si>
  <si>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WFPS Project Manager</t>
  </si>
  <si>
    <t>WFPS Energy Management System %error</t>
  </si>
  <si>
    <t xml:space="preserve">All cables for interfacing at station interface cabinet or EirGrid telecoms interface cabinet must use colour coding agreed by all parties i.e. ESBTS &amp; WFPS. </t>
  </si>
  <si>
    <t xml:space="preserve">WFPS Name / Position </t>
  </si>
  <si>
    <t>WFPS Signature</t>
  </si>
  <si>
    <t xml:space="preserve">WFPS Wiring Completion Certificate (to EirGrid ETIE/RTU) to be sent by WFPS to EirGrid (generator_testing@eirgrid.com) </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</si>
  <si>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</si>
  <si>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</si>
  <si>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</si>
  <si>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</si>
  <si>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</si>
  <si>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</si>
  <si>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</si>
  <si>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 xml:space="preserve">This is the minimum time delay we would recommend. If the plant can operate at this voltage for longer periods, then a longer time delay (at the discretion of the WFPS) should be implemented. </t>
  </si>
  <si>
    <t>Recommended Wind Farm Power Station (WFPS) Turbine Protection Settings to be applied by WFPS</t>
  </si>
  <si>
    <t>Updated settings tab to comment for settable range of voltage droop of 1-10%.</t>
  </si>
  <si>
    <t>BSSD feedback off/on signals deleted.</t>
  </si>
  <si>
    <t>http://www.eirgridgroup.com/site-files/library/EirGrid/WFPS_Schedule_of_GridCodeComplianceTests.xlsx</t>
  </si>
  <si>
    <t>Updated Links for shcedule of tests and company logo</t>
  </si>
  <si>
    <t>BSSD feedback signals updated (provided by ESBN)
Frequency settings updated</t>
  </si>
  <si>
    <t>Black Start Shutdown Feedback</t>
  </si>
  <si>
    <t>ESBN</t>
  </si>
  <si>
    <t>Feedback provided from transmission station only</t>
  </si>
  <si>
    <t>Minimum of: APC Setpoint + ∆MW and 95% of AAP + ∆MW</t>
  </si>
  <si>
    <t>90% of steady State Reactive Power response within 1 second including transition from maximum Mvar production to maximum Mvar absorption or vice-versa.</t>
  </si>
  <si>
    <t>Voltage Control facility status ON</t>
  </si>
  <si>
    <t>Mvar (Q) Control Facility status ON</t>
  </si>
  <si>
    <t>Power Factor (PF) Control facility status ON</t>
  </si>
  <si>
    <t>Polarity</t>
  </si>
  <si>
    <t>-</t>
  </si>
  <si>
    <t>Polarity on the Analogue signals included within the ETIE ROW 2</t>
  </si>
  <si>
    <t>1 to 21</t>
  </si>
  <si>
    <t>Grid Code Signals List #6 WFPS 1.7.1.6 (0mA = 0deg (from the North), 2.5mA = 90deg (from the East), 5mA = 180deg (from the South),7.5mA = 270deg (from West)</t>
  </si>
  <si>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</si>
  <si>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</si>
  <si>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TSO Remote Control Enable Switch</t>
  </si>
  <si>
    <t>Testing Requirements for Blackstart Shutdown, per Functional Spec XDS-GFS-21-001-R1 dated 07/09/2012 and associated schematic drawing XDS-DELS-00-005</t>
  </si>
  <si>
    <t>Initial Conditions</t>
  </si>
  <si>
    <t>T121 110 kV CB</t>
  </si>
  <si>
    <t>CLOSED</t>
  </si>
  <si>
    <t>T121 WFPS 20 kV CB</t>
  </si>
  <si>
    <t>T121 110 kV cubicle Sub Remote Control Switch</t>
  </si>
  <si>
    <t>OFF</t>
  </si>
  <si>
    <t>EirGrid Remote Control Enable Switch</t>
  </si>
  <si>
    <t>ON</t>
  </si>
  <si>
    <t>Action</t>
  </si>
  <si>
    <t>NCC enable Blackstart Shutdown command</t>
  </si>
  <si>
    <t>Time:</t>
  </si>
  <si>
    <t>Outcome</t>
  </si>
  <si>
    <t>Additional Notes</t>
  </si>
  <si>
    <t>20 kV CB must not be tripped by BSSD with RCES off. Tripping under LOM protection etc. may occur</t>
  </si>
  <si>
    <t>OPEN</t>
  </si>
  <si>
    <t>Blackstart Shutdown command</t>
  </si>
  <si>
    <t>WFPS attempt to close WFPS 20 kV CB at mimic panel</t>
  </si>
  <si>
    <t>WFPS must clear all alarms that would inhibit 20 kV CB from being closed (LOM protection, etc.) before attempting to close 20 kV CB</t>
  </si>
  <si>
    <t>WFPS turn EirGrid Remote Control Enable Switch OFF</t>
  </si>
  <si>
    <t xml:space="preserve">Wind Speed source: </t>
  </si>
  <si>
    <t xml:space="preserve">Wind Direction source: </t>
  </si>
  <si>
    <t xml:space="preserve">Air Temperature source: </t>
  </si>
  <si>
    <t xml:space="preserve">Air Pressure source: </t>
  </si>
  <si>
    <t>Information may be sent to by email: generator_testing@eirgrid.com, Fax: +353 (0)1 661 5375 or Post to: System Support, EirGrid, The Oval, 160 Shelbourne Road, Ballsbridge, Dublin 4</t>
  </si>
  <si>
    <t xml:space="preserve">Wind Speed: 
Wind Direction: 
Air Temperature: 
Air Pressure: </t>
  </si>
  <si>
    <r>
      <t xml:space="preserve">Connection CB Trip/ Inhibit function. </t>
    </r>
    <r>
      <rPr>
        <b/>
        <sz val="11"/>
        <rFont val="Arial"/>
        <family val="2"/>
      </rPr>
      <t>N.B.</t>
    </r>
    <r>
      <rPr>
        <sz val="11"/>
        <rFont val="Arial"/>
        <family val="2"/>
      </rPr>
      <t xml:space="preserve"> this can be wired from the mimic panel, through the interface cabinet instead of via ETIE.</t>
    </r>
  </si>
  <si>
    <t>http://www.eirgridgroup.com/site-files/library/EirGrid/WFPS-Active-Power-Control-Test-Procedure.docx</t>
  </si>
  <si>
    <t>http://www.eirgridgroup.com/site-files/library/EirGrid/WFPS-Black-Start-Shutdown-Test-Procedure.docx</t>
  </si>
  <si>
    <t>http://www.eirgridgroup.com/site-files/library/EirGrid/WFPS_Test-Procedure-Frequency-Response.docx</t>
  </si>
  <si>
    <t>http://www.eirgridgroup.com/site-files/library/EirGrid/WFPS%20Test%20Procedure%20Reactive%20Power%20Control.docx</t>
  </si>
  <si>
    <t>http://www.eirgridgroup.com/site-files/library/EirGrid/WFPS-Reactive-Power-Capability-Test-Procedure.docx</t>
  </si>
  <si>
    <t>http://www.eirgridgroup.com/site-files/library/EirGrid/WFPS-Site-Survey-Procedure.docx</t>
  </si>
  <si>
    <t xml:space="preserve">Updated Testing documentation references. </t>
  </si>
  <si>
    <t>Internal comments - delete</t>
  </si>
  <si>
    <t>Fault Ride Through Events</t>
  </si>
  <si>
    <t>N</t>
  </si>
  <si>
    <t>N/A</t>
  </si>
  <si>
    <t>Trip &amp; Lockout Settings. i.e No. of events within specified time period. Confirm if time period is rolling. NB. Lockout is not recommended by EirGrid.</t>
  </si>
  <si>
    <t>Fault Ride Though Time Period 
(Rolling)</t>
  </si>
  <si>
    <t>Note: That for the duration of the Post Energization Test, there should be NO external influencing factors</t>
  </si>
  <si>
    <t>0.10</t>
  </si>
  <si>
    <t>Addion of Note in Post Ener Pre Grid Code Cert Sheet</t>
  </si>
  <si>
    <t xml:space="preserve">Emulated Intertia </t>
  </si>
  <si>
    <t>E15</t>
  </si>
  <si>
    <t>E16</t>
  </si>
  <si>
    <t>B13</t>
  </si>
  <si>
    <t>B14</t>
  </si>
  <si>
    <t>Emulated Inertia status (feedback)</t>
  </si>
  <si>
    <t>D19</t>
  </si>
  <si>
    <r>
      <t xml:space="preserve">Grid Code Signals List #1 WFPS 1.7.1 (125% of Registered Capacity)                                                         </t>
    </r>
    <r>
      <rPr>
        <b/>
        <sz val="11"/>
        <rFont val="Arial"/>
        <family val="2"/>
      </rPr>
      <t>1 Second Granularity required for System Services</t>
    </r>
  </si>
  <si>
    <t>Neil Kavanagh</t>
  </si>
  <si>
    <t>Adding in of system services signals</t>
  </si>
  <si>
    <t>Control from NCC to enable emulated inertia service</t>
  </si>
  <si>
    <t>Control from NCC to disable emulated inertia service</t>
  </si>
  <si>
    <t>TBC</t>
  </si>
  <si>
    <t>``</t>
  </si>
  <si>
    <t>Emulated Intertia</t>
  </si>
  <si>
    <t>0-XX</t>
  </si>
  <si>
    <t>System service requirement</t>
  </si>
  <si>
    <t>D20</t>
  </si>
  <si>
    <t>Emulated Inertia FFR availability</t>
  </si>
  <si>
    <t>Emulated Inertia POR availability</t>
  </si>
  <si>
    <t>Provides a reading of the available MW of FFR from Emulated Inertia</t>
  </si>
  <si>
    <t>Provides a reading of the available MW of POR from Emulated Inertia</t>
  </si>
  <si>
    <t>v1.0</t>
  </si>
  <si>
    <t>System Services Provided</t>
  </si>
  <si>
    <t>Fast Frequency Reponse: 
Primary Operating Reserve: 
Secondary Operating Reserve: 
Tertiary Operating Reserve: 
Steady State Reactive Power: </t>
  </si>
  <si>
    <t>Analogue Availability</t>
  </si>
  <si>
    <t>MEC: XXX MW</t>
  </si>
  <si>
    <r>
      <rPr>
        <sz val="10"/>
        <rFont val="Symbol"/>
        <family val="1"/>
        <charset val="2"/>
      </rPr>
      <t>·</t>
    </r>
    <r>
      <rPr>
        <sz val="10"/>
        <rFont val="Arial"/>
        <family val="2"/>
      </rPr>
      <t>         HV CB positions (WFPS and ESBN as applicable)</t>
    </r>
  </si>
  <si>
    <r>
      <t>·</t>
    </r>
    <r>
      <rPr>
        <sz val="10"/>
        <rFont val="Arial"/>
        <family val="2"/>
      </rPr>
      <t>         MV CB positions</t>
    </r>
  </si>
  <si>
    <r>
      <t>·</t>
    </r>
    <r>
      <rPr>
        <sz val="10"/>
        <rFont val="Arial"/>
        <family val="2"/>
      </rPr>
      <t>         Revision Number</t>
    </r>
  </si>
  <si>
    <r>
      <t>·</t>
    </r>
    <r>
      <rPr>
        <sz val="10"/>
        <rFont val="Aril"/>
      </rPr>
      <t>         Ownership boundaries</t>
    </r>
  </si>
  <si>
    <r>
      <t>·</t>
    </r>
    <r>
      <rPr>
        <sz val="10"/>
        <rFont val="Arial"/>
        <family val="2"/>
      </rPr>
      <t>         MV Feeders</t>
    </r>
  </si>
  <si>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</si>
  <si>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</si>
  <si>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</si>
  <si>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</si>
  <si>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</si>
  <si>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</si>
  <si>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</si>
  <si>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See the "Blackstart Shutdown" tab for details on the functionality of Blackstart Shutdown.</t>
  </si>
  <si>
    <t>Blackstart Shutdown feedback is provided from the associated transmission station, not from the WFPS</t>
  </si>
  <si>
    <t>For DSO WFPS</t>
  </si>
  <si>
    <t>Dispatch Fail Lamp</t>
  </si>
  <si>
    <t>Dispatch Fail Lamp ON command shall turn on indication lamp in WFPS control room unless TSO RCES is OFF</t>
  </si>
  <si>
    <t>Dispatch Fail Lamp OFF command shall turn off indication lamp in WFPS control room unless TSO RCES is OFF</t>
  </si>
  <si>
    <t>Blue Alert Lamp</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</si>
  <si>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</si>
  <si>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</si>
  <si>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</si>
  <si>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</si>
  <si>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</si>
  <si>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family val="2"/>
      </rPr>
      <t xml:space="preserve"> Active Power Control Set-point Enable), it shall implement the set-point on the associated analogue input (</t>
    </r>
    <r>
      <rPr>
        <i/>
        <sz val="10"/>
        <rFont val="Arial"/>
        <family val="2"/>
      </rPr>
      <t>e.g.</t>
    </r>
    <r>
      <rPr>
        <sz val="10"/>
        <rFont val="Arial"/>
        <family val="2"/>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</si>
  <si>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</si>
  <si>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</si>
  <si>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</si>
  <si>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family val="2"/>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family val="2"/>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</si>
  <si>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</si>
  <si>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</si>
  <si>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</si>
  <si>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</si>
  <si>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</si>
  <si>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</si>
  <si>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</si>
  <si>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</si>
  <si>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</si>
  <si>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</si>
  <si>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</si>
  <si>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</si>
  <si>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</si>
  <si>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</si>
  <si>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</si>
  <si>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</si>
  <si>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family val="2"/>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</si>
  <si>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</si>
  <si>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</si>
  <si>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</si>
  <si>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</si>
  <si>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</si>
  <si>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</si>
  <si>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</si>
  <si>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family val="2"/>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</si>
  <si>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</si>
  <si>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</si>
  <si>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</si>
  <si>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</si>
  <si>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</si>
  <si>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</si>
  <si>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</si>
  <si>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family val="2"/>
      </rPr>
      <t>90 degrees)</t>
    </r>
    <r>
      <rPr>
        <sz val="10"/>
        <rFont val="Arial"/>
        <family val="2"/>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</si>
  <si>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</si>
  <si>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</si>
  <si>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</si>
  <si>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</si>
  <si>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</si>
  <si>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</si>
  <si>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</si>
  <si>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</si>
  <si>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</si>
  <si>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</si>
  <si>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</si>
  <si>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</si>
  <si>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</si>
  <si>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</si>
  <si>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</si>
  <si>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</si>
  <si>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</si>
  <si>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</si>
  <si>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</si>
  <si>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</si>
  <si>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</si>
  <si>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</si>
  <si>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family val="2"/>
      </rPr>
      <t xml:space="preserve"> for maintenance, fault, high or low wind speed </t>
    </r>
    <r>
      <rPr>
        <b/>
        <u/>
        <sz val="10"/>
        <rFont val="Arial"/>
        <family val="2"/>
      </rPr>
      <t>Shut down</t>
    </r>
    <r>
      <rPr>
        <sz val="10"/>
        <rFont val="Arial"/>
        <family val="2"/>
      </rPr>
      <t>, flicker or noise, that turbine shall not be included in AAP</t>
    </r>
  </si>
  <si>
    <r>
      <t>While a the output of a WTG is reduced due to Active Power Control Set-Poin</t>
    </r>
    <r>
      <rPr>
        <sz val="10"/>
        <rFont val="Arial"/>
        <family val="2"/>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</si>
  <si>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</si>
  <si>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</si>
  <si>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</si>
  <si>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</si>
  <si>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family val="2"/>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</si>
  <si>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</si>
  <si>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</si>
  <si>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</si>
  <si>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</si>
  <si>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</si>
  <si>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</si>
  <si>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</si>
  <si>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</si>
  <si>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</si>
  <si>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</si>
  <si>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</si>
  <si>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</si>
  <si>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</si>
  <si>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</si>
  <si>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</si>
  <si>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</si>
  <si>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</si>
  <si>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</si>
  <si>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</si>
  <si>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</si>
  <si>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</si>
  <si>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</si>
  <si>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</si>
  <si>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</si>
  <si>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</si>
  <si>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</si>
  <si>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</si>
  <si>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</si>
  <si>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</si>
  <si>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</si>
  <si>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</si>
  <si>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</si>
  <si>
    <r>
      <t xml:space="preserve">How are each of the MET signals generated? </t>
    </r>
    <r>
      <rPr>
        <i/>
        <sz val="14"/>
        <rFont val="Arial"/>
        <family val="2"/>
      </rPr>
      <t>E.g. From a MET mast or WTGs</t>
    </r>
  </si>
  <si>
    <r>
      <t xml:space="preserve">ESB Telecoms Completion Cert to be sent by ESB Telecoms Services to EirGrid </t>
    </r>
    <r>
      <rPr>
        <b/>
        <sz val="10"/>
        <rFont val="Arial"/>
        <family val="2"/>
      </rPr>
      <t>(generator_testing@eirgrid.com)</t>
    </r>
  </si>
  <si>
    <r>
      <t xml:space="preserve">Pre Energisation Signals &amp; Controls Certificate to be sent by ESBT to EirGrid </t>
    </r>
    <r>
      <rPr>
        <b/>
        <sz val="11"/>
        <rFont val="Arial"/>
        <family val="2"/>
      </rPr>
      <t>(generator_testing@eirgrid.com)</t>
    </r>
  </si>
  <si>
    <r>
      <t xml:space="preserve">Post Energisation Signals and Controls (Pre Grid Code Check) Cert to be sent by ESBT to EirGrid </t>
    </r>
    <r>
      <rPr>
        <b/>
        <sz val="11"/>
        <rFont val="Arial"/>
        <family val="2"/>
      </rPr>
      <t>(generator_testing@eirgrid.com)</t>
    </r>
  </si>
  <si>
    <r>
      <t xml:space="preserve">Confirm the source of the MET signals </t>
    </r>
    <r>
      <rPr>
        <i/>
        <sz val="14"/>
        <rFont val="Arial"/>
        <family val="2"/>
      </rPr>
      <t>e.g. from MET mast or from WTGs</t>
    </r>
  </si>
  <si>
    <t>50.2  &lt; f &lt; 51.9</t>
  </si>
  <si>
    <t>f = 51.9</t>
  </si>
  <si>
    <t>Minimum of: AAP and DMOL</t>
  </si>
  <si>
    <t>f = 52</t>
  </si>
  <si>
    <t xml:space="preserve"> f &gt; 52</t>
  </si>
  <si>
    <t>50.015 &lt; f &lt; 51.9</t>
  </si>
  <si>
    <r>
      <t>Minimum of: APC Setpoint + ∆MW and AAP + ∆MW</t>
    </r>
    <r>
      <rPr>
        <i/>
        <vertAlign val="superscript"/>
        <sz val="10"/>
        <rFont val="Arial"/>
        <family val="2"/>
      </rPr>
      <t>1, 2</t>
    </r>
  </si>
  <si>
    <t>Minimum of: APC Setpoint and AAP and DMOL</t>
  </si>
  <si>
    <r>
      <t>Minimum of: APC Setpoint + ∆MW and 95% of AAP + ∆MW</t>
    </r>
    <r>
      <rPr>
        <i/>
        <vertAlign val="superscript"/>
        <sz val="10"/>
        <rFont val="Arial"/>
        <family val="2"/>
      </rPr>
      <t>1, 2</t>
    </r>
  </si>
  <si>
    <t>Minimum reserve level in Curve 2 is 5% of Available Active Power, not lower than DMOL (settable between DMOL and 100%)</t>
  </si>
  <si>
    <t>47.5 ≤ f ≥ 52</t>
  </si>
  <si>
    <r>
      <rPr>
        <vertAlign val="superscript"/>
        <sz val="10"/>
        <rFont val="Arial"/>
        <family val="2"/>
      </rPr>
      <t>1</t>
    </r>
    <r>
      <rPr>
        <sz val="10"/>
        <rFont val="Arial"/>
        <family val="2"/>
      </rPr>
      <t xml:space="preserve"> APC Setpoint + ∆MW shall have a lower limit of the minimum of: APC Setpoint and DMOL.</t>
    </r>
  </si>
  <si>
    <r>
      <rPr>
        <vertAlign val="superscript"/>
        <sz val="10"/>
        <rFont val="Arial"/>
        <family val="2"/>
      </rPr>
      <t>2</t>
    </r>
    <r>
      <rPr>
        <sz val="10"/>
        <rFont val="Arial"/>
        <family val="2"/>
      </rPr>
      <t xml:space="preserve"> (95% of) AAP + ∆MW shall have a lower limit of the minimum of AAP and DMOL</t>
    </r>
  </si>
  <si>
    <r>
      <t>If AAP &lt; DMOL and f &lt; F</t>
    </r>
    <r>
      <rPr>
        <vertAlign val="subscript"/>
        <sz val="10"/>
        <rFont val="Arial"/>
        <family val="2"/>
      </rPr>
      <t>E</t>
    </r>
    <r>
      <rPr>
        <sz val="10"/>
        <rFont val="Arial"/>
        <family val="2"/>
      </rPr>
      <t>, maximise output</t>
    </r>
  </si>
  <si>
    <r>
      <rPr>
        <b/>
        <sz val="10"/>
        <rFont val="Arial"/>
        <family val="2"/>
      </rPr>
      <t>Note.</t>
    </r>
    <r>
      <rPr>
        <sz val="10"/>
        <rFont val="Arial"/>
        <family val="2"/>
      </rPr>
      <t xml:space="preserve"> Frequency Response settings have been updated to clarify expected performance below DMOL - per feedback from industry. Changes are highlighted in red.</t>
    </r>
  </si>
  <si>
    <r>
      <rPr>
        <b/>
        <sz val="10"/>
        <rFont val="Arial"/>
        <family val="2"/>
      </rPr>
      <t>Note.</t>
    </r>
    <r>
      <rPr>
        <sz val="10"/>
        <rFont val="Arial"/>
        <family val="2"/>
      </rPr>
      <t xml:space="preserve"> Fd and Fe have been updated, along with clarification of minimum reserve held. Changes are highlighted in red.</t>
    </r>
  </si>
  <si>
    <r>
      <t xml:space="preserve">If possible, ROCOF should be disabled on Transmission System-connected Windfarms. If this is not possible, ROCOF should be set to max that machine is capable of. </t>
    </r>
    <r>
      <rPr>
        <b/>
        <sz val="10"/>
        <rFont val="Arial"/>
        <family val="2"/>
      </rPr>
      <t>Under no circumstances should ROCOF be set to less than 1 Hz/s over 500 ms</t>
    </r>
  </si>
  <si>
    <t>T121 110 kV CB: Remains Closed</t>
  </si>
  <si>
    <t>T121 WFPS 20 kV CB: Remains Closed</t>
  </si>
  <si>
    <t>Blue Alert Lamp: Remains unlit</t>
  </si>
  <si>
    <t>T121 110 kV CB: Opens</t>
  </si>
  <si>
    <t>Blue Alert Lamp: Lamp illuminates</t>
  </si>
  <si>
    <t>T121 110 kV CB: Remains Open</t>
  </si>
  <si>
    <t>T121 WFPS 20 kV CB: Remains Open</t>
  </si>
  <si>
    <t>Blue Alert Lamp: Remains Illuminated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</si>
</sst>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i/>
      <vertAlign val="subscript"/>
      <sz val="10"/>
      <name val="Arial"/>
      <family val="2"/>
    </font>
    <font>
      <sz val="8"/>
      <color indexed="81"/>
      <name val="Tahoma"/>
      <family val="2"/>
    </font>
    <font>
      <b/>
      <sz val="16"/>
      <name val="Arial"/>
      <family val="2"/>
    </font>
    <font>
      <sz val="16"/>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0"/>
      <name val="Symbol"/>
      <family val="1"/>
      <charset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b/>
      <sz val="30"/>
      <name val="Arial"/>
      <family val="2"/>
    </font>
    <font>
      <sz val="30"/>
      <name val="Arial"/>
      <family val="2"/>
    </font>
    <font>
      <i/>
      <vertAlign val="superscript"/>
      <sz val="10"/>
      <name val="Arial"/>
      <family val="2"/>
    </font>
    <font>
      <vertAlign val="superscript"/>
      <sz val="10"/>
      <name val="Arial"/>
      <family val="2"/>
    </font>
    <font>
      <u/>
      <sz val="24"/>
      <color theme="10"/>
      <name val="Arial"/>
      <family val="2"/>
    </font>
    <font>
      <b/>
      <sz val="24"/>
      <name val="Arial"/>
      <family val="2"/>
    </font>
    <font>
      <sz val="24"/>
      <name val="Arial"/>
      <family val="2"/>
    </font>
    <font>
      <sz val="9"/>
      <color indexed="81"/>
      <name val="Tahoma"/>
      <family val="2"/>
    </font>
    <font>
      <b/>
      <sz val="9"/>
      <color indexed="81"/>
      <name val="Tahoma"/>
      <family val="2"/>
    </font>
    <font>
      <sz val="11"/>
      <name val="Calibri"/>
      <family val="2"/>
    </font>
    <font>
      <u/>
      <sz val="22"/>
      <color theme="10"/>
      <name val="Arial"/>
      <family val="2"/>
    </font>
    <font>
      <sz val="10"/>
      <name val="Aril"/>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
      <i/>
      <sz val="14"/>
      <name val="Arial"/>
      <family val="2"/>
    </font>
    <font>
      <b/>
      <sz val="15.5"/>
      <name val="Arial"/>
      <family val="2"/>
    </font>
    <font>
      <vertAlign val="subscript"/>
      <sz val="10"/>
      <name val="Arial"/>
      <family val="2"/>
    </font>
    <font>
      <u/>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4">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s>
  <cellStyleXfs count="12">
    <xf numFmtId="0" fontId="0" fillId="0" borderId="0"/>
    <xf numFmtId="0" fontId="28" fillId="0" borderId="0" applyNumberFormat="0" applyFill="0" applyBorder="0" applyAlignment="0" applyProtection="0">
      <alignment vertical="top"/>
      <protection locked="0"/>
    </xf>
    <xf numFmtId="0" fontId="6" fillId="0" borderId="0"/>
    <xf numFmtId="0" fontId="5" fillId="0" borderId="0"/>
    <xf numFmtId="0" fontId="4" fillId="0" borderId="0"/>
    <xf numFmtId="0" fontId="3" fillId="0" borderId="0"/>
    <xf numFmtId="0" fontId="2" fillId="0" borderId="0"/>
    <xf numFmtId="0" fontId="2" fillId="0" borderId="0"/>
    <xf numFmtId="0" fontId="2" fillId="0" borderId="0"/>
    <xf numFmtId="0" fontId="1" fillId="0" borderId="0"/>
    <xf numFmtId="0" fontId="1" fillId="0" borderId="0"/>
    <xf numFmtId="0" fontId="28" fillId="0" borderId="0" applyNumberFormat="0" applyFill="0" applyBorder="0" applyAlignment="0" applyProtection="0"/>
  </cellStyleXfs>
  <cellXfs count="791">
    <xf numFmtId="0" fontId="0" fillId="0" borderId="0" xfId="0"/>
    <xf numFmtId="0" fontId="10" fillId="0" borderId="0" xfId="0" applyFont="1" applyFill="1" applyBorder="1"/>
    <xf numFmtId="0" fontId="11" fillId="0" borderId="0" xfId="0" applyFont="1" applyFill="1" applyBorder="1"/>
    <xf numFmtId="0" fontId="13" fillId="0" borderId="2" xfId="0" applyFont="1" applyFill="1" applyBorder="1"/>
    <xf numFmtId="0" fontId="13" fillId="0" borderId="4" xfId="0" applyFont="1" applyFill="1" applyBorder="1" applyAlignment="1">
      <alignment horizontal="center"/>
    </xf>
    <xf numFmtId="0" fontId="14" fillId="0" borderId="4" xfId="0" applyFont="1" applyFill="1" applyBorder="1"/>
    <xf numFmtId="0" fontId="14" fillId="0" borderId="0" xfId="0" applyFont="1" applyFill="1" applyBorder="1"/>
    <xf numFmtId="0" fontId="11" fillId="0" borderId="0" xfId="0" applyFont="1" applyFill="1" applyBorder="1" applyAlignment="1">
      <alignment horizontal="right"/>
    </xf>
    <xf numFmtId="0" fontId="8" fillId="0" borderId="0" xfId="0" applyFont="1" applyFill="1" applyBorder="1" applyAlignment="1">
      <alignment horizontal="center"/>
    </xf>
    <xf numFmtId="0" fontId="8" fillId="0" borderId="7" xfId="0" applyFont="1" applyFill="1" applyBorder="1" applyAlignment="1">
      <alignment horizontal="center"/>
    </xf>
    <xf numFmtId="0" fontId="8" fillId="0" borderId="8" xfId="0" applyFont="1" applyFill="1" applyBorder="1"/>
    <xf numFmtId="0" fontId="8" fillId="0" borderId="9" xfId="0" applyFont="1" applyFill="1" applyBorder="1" applyAlignment="1">
      <alignment horizontal="center"/>
    </xf>
    <xf numFmtId="0" fontId="8" fillId="0" borderId="11" xfId="0" applyFont="1" applyFill="1" applyBorder="1" applyAlignment="1">
      <alignment horizontal="center"/>
    </xf>
    <xf numFmtId="0" fontId="9" fillId="0" borderId="0" xfId="0" applyFont="1" applyFill="1" applyBorder="1"/>
    <xf numFmtId="0" fontId="6" fillId="0" borderId="0" xfId="0" applyFont="1"/>
    <xf numFmtId="0" fontId="8" fillId="0" borderId="0" xfId="0" applyFont="1" applyFill="1" applyBorder="1"/>
    <xf numFmtId="0" fontId="8" fillId="0" borderId="17" xfId="0" applyFont="1" applyFill="1" applyBorder="1" applyAlignment="1">
      <alignment horizontal="center"/>
    </xf>
    <xf numFmtId="0" fontId="8" fillId="0" borderId="0" xfId="0" applyFont="1"/>
    <xf numFmtId="0" fontId="8" fillId="0" borderId="33" xfId="0" applyFont="1" applyBorder="1"/>
    <xf numFmtId="0" fontId="8" fillId="0" borderId="34" xfId="0" applyFont="1" applyBorder="1"/>
    <xf numFmtId="0" fontId="8" fillId="0" borderId="35" xfId="0" applyFont="1" applyBorder="1"/>
    <xf numFmtId="0" fontId="8" fillId="0" borderId="18" xfId="0" applyFont="1" applyFill="1" applyBorder="1" applyAlignment="1">
      <alignment horizontal="center" vertical="center"/>
    </xf>
    <xf numFmtId="0" fontId="0" fillId="0" borderId="0" xfId="0" applyAlignment="1">
      <alignment horizontal="center" vertical="center"/>
    </xf>
    <xf numFmtId="0" fontId="10" fillId="0" borderId="0" xfId="0" applyFont="1" applyFill="1" applyBorder="1" applyAlignment="1">
      <alignment horizontal="center"/>
    </xf>
    <xf numFmtId="0" fontId="6" fillId="0" borderId="0" xfId="0" applyFont="1" applyFill="1" applyBorder="1"/>
    <xf numFmtId="0" fontId="6" fillId="0" borderId="11" xfId="0" applyFont="1" applyFill="1" applyBorder="1" applyAlignment="1">
      <alignment horizontal="left"/>
    </xf>
    <xf numFmtId="0" fontId="6" fillId="0" borderId="0" xfId="0" applyFont="1" applyFill="1" applyBorder="1" applyAlignment="1">
      <alignment horizontal="right"/>
    </xf>
    <xf numFmtId="0" fontId="19" fillId="0" borderId="0" xfId="0" applyFont="1" applyFill="1" applyBorder="1"/>
    <xf numFmtId="0" fontId="19" fillId="0" borderId="0" xfId="0" applyFont="1" applyFill="1" applyBorder="1" applyAlignment="1">
      <alignment horizontal="right"/>
    </xf>
    <xf numFmtId="0" fontId="8" fillId="0" borderId="19" xfId="0" applyFont="1" applyFill="1" applyBorder="1" applyAlignment="1">
      <alignment horizontal="center"/>
    </xf>
    <xf numFmtId="0" fontId="13" fillId="7" borderId="5" xfId="0" applyFont="1" applyFill="1" applyBorder="1"/>
    <xf numFmtId="0" fontId="14" fillId="7" borderId="4" xfId="0" applyFont="1" applyFill="1" applyBorder="1"/>
    <xf numFmtId="0" fontId="10" fillId="0" borderId="6" xfId="0" applyFont="1" applyFill="1" applyBorder="1" applyAlignment="1">
      <alignment horizontal="left"/>
    </xf>
    <xf numFmtId="0" fontId="10" fillId="0" borderId="0" xfId="0" applyFont="1" applyFill="1" applyBorder="1" applyAlignment="1">
      <alignment horizontal="left"/>
    </xf>
    <xf numFmtId="0" fontId="23" fillId="0" borderId="50" xfId="0" applyFont="1" applyFill="1" applyBorder="1" applyAlignment="1">
      <alignment horizontal="left"/>
    </xf>
    <xf numFmtId="0" fontId="24" fillId="0" borderId="7" xfId="0" applyFont="1" applyFill="1" applyBorder="1" applyAlignment="1">
      <alignment horizontal="center"/>
    </xf>
    <xf numFmtId="0" fontId="24" fillId="0" borderId="8" xfId="0" applyFont="1" applyFill="1" applyBorder="1"/>
    <xf numFmtId="0" fontId="25" fillId="0" borderId="8" xfId="0" applyFont="1" applyFill="1" applyBorder="1"/>
    <xf numFmtId="0" fontId="25" fillId="0" borderId="8" xfId="0" applyFont="1" applyFill="1" applyBorder="1" applyAlignment="1">
      <alignment horizontal="right"/>
    </xf>
    <xf numFmtId="0" fontId="24" fillId="0" borderId="9" xfId="0" applyFont="1" applyFill="1" applyBorder="1" applyAlignment="1">
      <alignment horizontal="center"/>
    </xf>
    <xf numFmtId="0" fontId="25" fillId="0" borderId="3" xfId="0" applyFont="1" applyFill="1" applyBorder="1" applyAlignment="1">
      <alignment horizontal="center"/>
    </xf>
    <xf numFmtId="0" fontId="25" fillId="0" borderId="0" xfId="0" applyFont="1" applyFill="1" applyBorder="1"/>
    <xf numFmtId="0" fontId="25" fillId="0" borderId="0" xfId="0" applyFont="1" applyFill="1" applyBorder="1" applyAlignment="1">
      <alignment horizontal="right"/>
    </xf>
    <xf numFmtId="0" fontId="24" fillId="0" borderId="17" xfId="0" applyFont="1" applyFill="1" applyBorder="1" applyAlignment="1">
      <alignment horizontal="center"/>
    </xf>
    <xf numFmtId="0" fontId="25" fillId="0" borderId="6" xfId="0" applyFont="1" applyFill="1" applyBorder="1" applyAlignment="1">
      <alignment horizontal="left"/>
    </xf>
    <xf numFmtId="0" fontId="26" fillId="0" borderId="0" xfId="0" applyFont="1" applyFill="1" applyBorder="1"/>
    <xf numFmtId="0" fontId="24" fillId="0" borderId="11" xfId="0" applyFont="1" applyFill="1" applyBorder="1" applyAlignment="1">
      <alignment horizontal="center"/>
    </xf>
    <xf numFmtId="0" fontId="25" fillId="0" borderId="11" xfId="0" applyFont="1" applyFill="1" applyBorder="1" applyAlignment="1">
      <alignment horizontal="left"/>
    </xf>
    <xf numFmtId="0" fontId="25" fillId="0" borderId="0" xfId="0" applyFont="1" applyFill="1" applyBorder="1" applyAlignment="1">
      <alignment horizontal="center"/>
    </xf>
    <xf numFmtId="0" fontId="25" fillId="0" borderId="0" xfId="0" applyFont="1" applyFill="1" applyBorder="1" applyAlignment="1">
      <alignment horizontal="right" vertical="center" wrapText="1"/>
    </xf>
    <xf numFmtId="0" fontId="25" fillId="0" borderId="6" xfId="0" applyFont="1" applyFill="1" applyBorder="1"/>
    <xf numFmtId="0" fontId="25" fillId="0" borderId="3" xfId="0" applyFont="1" applyFill="1" applyBorder="1" applyAlignment="1">
      <alignment horizontal="left"/>
    </xf>
    <xf numFmtId="0" fontId="25" fillId="0" borderId="6" xfId="0" applyFont="1" applyFill="1" applyBorder="1" applyAlignment="1">
      <alignment horizontal="left" wrapText="1"/>
    </xf>
    <xf numFmtId="0" fontId="25" fillId="0" borderId="3" xfId="0" applyFont="1" applyFill="1" applyBorder="1"/>
    <xf numFmtId="49" fontId="25" fillId="0" borderId="0" xfId="0" applyNumberFormat="1" applyFont="1" applyFill="1" applyBorder="1" applyAlignment="1">
      <alignment horizontal="right"/>
    </xf>
    <xf numFmtId="49" fontId="25" fillId="0" borderId="8" xfId="0" applyNumberFormat="1" applyFont="1" applyFill="1" applyBorder="1"/>
    <xf numFmtId="49" fontId="25" fillId="0" borderId="0" xfId="0" applyNumberFormat="1" applyFont="1" applyFill="1" applyBorder="1"/>
    <xf numFmtId="0" fontId="24" fillId="0" borderId="10" xfId="0" applyFont="1" applyFill="1" applyBorder="1" applyAlignment="1">
      <alignment horizontal="left"/>
    </xf>
    <xf numFmtId="49" fontId="25" fillId="0" borderId="7" xfId="0" applyNumberFormat="1" applyFont="1" applyFill="1" applyBorder="1"/>
    <xf numFmtId="49" fontId="25" fillId="0" borderId="3" xfId="0" applyNumberFormat="1" applyFont="1" applyFill="1" applyBorder="1"/>
    <xf numFmtId="0" fontId="27" fillId="0" borderId="15" xfId="0" applyFont="1" applyFill="1" applyBorder="1" applyAlignment="1">
      <alignment horizontal="left" wrapText="1"/>
    </xf>
    <xf numFmtId="0" fontId="24" fillId="0" borderId="10" xfId="0" applyFont="1" applyFill="1" applyBorder="1" applyAlignment="1">
      <alignment horizontal="left" wrapText="1"/>
    </xf>
    <xf numFmtId="0" fontId="25" fillId="0" borderId="12" xfId="0" applyFont="1" applyFill="1" applyBorder="1" applyAlignment="1">
      <alignment horizontal="center"/>
    </xf>
    <xf numFmtId="0" fontId="25" fillId="0" borderId="13" xfId="0" applyFont="1" applyFill="1" applyBorder="1"/>
    <xf numFmtId="49" fontId="25" fillId="0" borderId="13" xfId="0" applyNumberFormat="1" applyFont="1" applyFill="1" applyBorder="1"/>
    <xf numFmtId="0" fontId="25" fillId="0" borderId="13" xfId="0" applyFont="1" applyFill="1" applyBorder="1" applyAlignment="1">
      <alignment horizontal="right"/>
    </xf>
    <xf numFmtId="0" fontId="24" fillId="0" borderId="14" xfId="0" applyFont="1" applyFill="1" applyBorder="1" applyAlignment="1">
      <alignment horizontal="center"/>
    </xf>
    <xf numFmtId="0" fontId="25" fillId="0" borderId="16" xfId="0" applyFont="1" applyFill="1" applyBorder="1" applyAlignment="1">
      <alignment horizontal="left"/>
    </xf>
    <xf numFmtId="0" fontId="14" fillId="0" borderId="30" xfId="0" applyFont="1" applyFill="1" applyBorder="1" applyAlignment="1">
      <alignment horizontal="center" wrapText="1"/>
    </xf>
    <xf numFmtId="0" fontId="22" fillId="0" borderId="50" xfId="0" applyFont="1" applyFill="1" applyBorder="1" applyAlignment="1">
      <alignment horizontal="left"/>
    </xf>
    <xf numFmtId="0" fontId="8" fillId="0" borderId="54" xfId="0" applyFont="1" applyFill="1" applyBorder="1" applyAlignment="1">
      <alignment horizontal="center"/>
    </xf>
    <xf numFmtId="0" fontId="8" fillId="0" borderId="55" xfId="0" applyFont="1" applyFill="1" applyBorder="1" applyAlignment="1">
      <alignment horizontal="center"/>
    </xf>
    <xf numFmtId="0" fontId="8" fillId="0" borderId="1" xfId="0" applyFont="1" applyFill="1" applyBorder="1" applyAlignment="1">
      <alignment horizontal="center"/>
    </xf>
    <xf numFmtId="0" fontId="8" fillId="0" borderId="44" xfId="0" applyFont="1" applyFill="1" applyBorder="1" applyAlignment="1">
      <alignment horizontal="center"/>
    </xf>
    <xf numFmtId="0" fontId="24" fillId="0" borderId="54" xfId="0" applyFont="1" applyFill="1" applyBorder="1" applyAlignment="1">
      <alignment horizontal="center"/>
    </xf>
    <xf numFmtId="0" fontId="24" fillId="0" borderId="10" xfId="0" applyFont="1" applyFill="1" applyBorder="1" applyAlignment="1">
      <alignment horizontal="center"/>
    </xf>
    <xf numFmtId="0" fontId="24" fillId="0" borderId="55" xfId="0" applyFont="1" applyFill="1" applyBorder="1" applyAlignment="1">
      <alignment horizontal="center"/>
    </xf>
    <xf numFmtId="0" fontId="25" fillId="0" borderId="2" xfId="0" applyFont="1" applyBorder="1"/>
    <xf numFmtId="0" fontId="25" fillId="0" borderId="0" xfId="0" applyFont="1" applyBorder="1"/>
    <xf numFmtId="0" fontId="25" fillId="0" borderId="6" xfId="0" applyFont="1" applyBorder="1"/>
    <xf numFmtId="0" fontId="24" fillId="0" borderId="1" xfId="0" applyFont="1" applyFill="1" applyBorder="1" applyAlignment="1">
      <alignment horizontal="center"/>
    </xf>
    <xf numFmtId="0" fontId="25" fillId="6" borderId="25" xfId="0" applyFont="1" applyFill="1" applyBorder="1"/>
    <xf numFmtId="0" fontId="25" fillId="6" borderId="18" xfId="0" applyFont="1" applyFill="1" applyBorder="1"/>
    <xf numFmtId="0" fontId="25" fillId="6" borderId="38" xfId="0" applyFont="1" applyFill="1" applyBorder="1"/>
    <xf numFmtId="49" fontId="24" fillId="0" borderId="8" xfId="0" applyNumberFormat="1" applyFont="1" applyFill="1" applyBorder="1"/>
    <xf numFmtId="0" fontId="24" fillId="0" borderId="53" xfId="0" applyFont="1" applyFill="1" applyBorder="1" applyAlignment="1">
      <alignment horizontal="center"/>
    </xf>
    <xf numFmtId="0" fontId="22" fillId="0" borderId="48" xfId="0" applyFont="1" applyFill="1" applyBorder="1" applyAlignment="1">
      <alignment horizontal="left"/>
    </xf>
    <xf numFmtId="0" fontId="14" fillId="0" borderId="31" xfId="0" applyFont="1" applyFill="1" applyBorder="1" applyAlignment="1">
      <alignment horizontal="center" wrapText="1"/>
    </xf>
    <xf numFmtId="0" fontId="6" fillId="0" borderId="28" xfId="0" applyFont="1" applyFill="1" applyBorder="1" applyAlignment="1">
      <alignment horizontal="center" wrapText="1"/>
    </xf>
    <xf numFmtId="0" fontId="24" fillId="0" borderId="58" xfId="0" applyFont="1" applyFill="1" applyBorder="1" applyAlignment="1">
      <alignment horizontal="center"/>
    </xf>
    <xf numFmtId="0" fontId="25" fillId="0" borderId="58" xfId="0" applyFont="1" applyFill="1" applyBorder="1" applyAlignment="1">
      <alignment horizontal="left"/>
    </xf>
    <xf numFmtId="0" fontId="23" fillId="0" borderId="48" xfId="0" applyFont="1" applyFill="1" applyBorder="1" applyAlignment="1">
      <alignment horizontal="left"/>
    </xf>
    <xf numFmtId="0" fontId="27" fillId="7" borderId="15" xfId="0" applyFont="1" applyFill="1" applyBorder="1" applyAlignment="1">
      <alignment horizontal="left" vertical="center" wrapText="1"/>
    </xf>
    <xf numFmtId="0" fontId="25" fillId="0" borderId="12" xfId="0" applyFont="1" applyFill="1" applyBorder="1"/>
    <xf numFmtId="0" fontId="13" fillId="7" borderId="4" xfId="0" applyFont="1" applyFill="1" applyBorder="1"/>
    <xf numFmtId="0" fontId="25" fillId="0" borderId="13" xfId="0" applyFont="1" applyFill="1" applyBorder="1" applyAlignment="1">
      <alignment horizontal="right" vertical="center" wrapText="1"/>
    </xf>
    <xf numFmtId="0" fontId="24" fillId="0" borderId="62" xfId="0" applyFont="1" applyFill="1" applyBorder="1" applyAlignment="1">
      <alignment horizontal="center"/>
    </xf>
    <xf numFmtId="0" fontId="13" fillId="0" borderId="28" xfId="0" applyFont="1" applyFill="1" applyBorder="1" applyAlignment="1">
      <alignment horizontal="left"/>
    </xf>
    <xf numFmtId="0" fontId="13" fillId="0" borderId="29" xfId="0" applyFont="1" applyFill="1" applyBorder="1" applyAlignment="1">
      <alignment horizontal="left"/>
    </xf>
    <xf numFmtId="0" fontId="6" fillId="6" borderId="25" xfId="0" applyFont="1" applyFill="1" applyBorder="1" applyAlignment="1">
      <alignment horizontal="left" vertical="center" wrapText="1"/>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8" fillId="0" borderId="33" xfId="0" applyFont="1" applyFill="1" applyBorder="1"/>
    <xf numFmtId="0" fontId="8" fillId="0" borderId="68"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3" xfId="0" applyFont="1" applyBorder="1" applyAlignment="1">
      <alignment horizontal="center" vertical="center"/>
    </xf>
    <xf numFmtId="0" fontId="8" fillId="0" borderId="63" xfId="0" applyFont="1" applyBorder="1" applyAlignment="1">
      <alignment horizontal="center" vertical="center"/>
    </xf>
    <xf numFmtId="0" fontId="8" fillId="0" borderId="35" xfId="0" applyFont="1" applyFill="1" applyBorder="1" applyAlignment="1">
      <alignment horizontal="center" vertical="center"/>
    </xf>
    <xf numFmtId="0" fontId="8" fillId="0" borderId="33" xfId="0" applyFont="1" applyFill="1" applyBorder="1" applyAlignment="1">
      <alignment vertical="justify"/>
    </xf>
    <xf numFmtId="0" fontId="28" fillId="0" borderId="0" xfId="1" applyBorder="1" applyAlignment="1" applyProtection="1">
      <alignment horizontal="left" vertical="center"/>
    </xf>
    <xf numFmtId="0" fontId="13" fillId="0" borderId="22" xfId="0" applyFont="1" applyFill="1" applyBorder="1" applyAlignment="1">
      <alignment horizontal="left" wrapText="1"/>
    </xf>
    <xf numFmtId="0" fontId="6" fillId="0" borderId="37" xfId="0" applyFont="1" applyBorder="1" applyAlignment="1">
      <alignment wrapText="1"/>
    </xf>
    <xf numFmtId="0" fontId="6" fillId="0" borderId="37" xfId="0" applyFont="1" applyFill="1" applyBorder="1" applyAlignment="1">
      <alignment horizontal="left" vertical="center" wrapText="1"/>
    </xf>
    <xf numFmtId="0" fontId="6" fillId="2" borderId="18" xfId="0" applyFont="1" applyFill="1" applyBorder="1" applyAlignment="1">
      <alignment horizontal="center" vertical="center" wrapText="1"/>
    </xf>
    <xf numFmtId="0" fontId="6" fillId="0" borderId="60" xfId="0" applyFont="1" applyFill="1" applyBorder="1" applyAlignment="1">
      <alignment horizontal="center" wrapText="1"/>
    </xf>
    <xf numFmtId="0" fontId="8" fillId="7" borderId="28" xfId="0" applyFont="1" applyFill="1" applyBorder="1" applyAlignment="1">
      <alignment horizontal="right" vertical="center"/>
    </xf>
    <xf numFmtId="0" fontId="8" fillId="7" borderId="29" xfId="0" applyFont="1" applyFill="1" applyBorder="1" applyAlignment="1">
      <alignment horizontal="right" vertical="center"/>
    </xf>
    <xf numFmtId="0" fontId="8" fillId="7" borderId="22" xfId="0" applyFont="1" applyFill="1" applyBorder="1" applyAlignment="1">
      <alignment horizontal="right" vertical="center"/>
    </xf>
    <xf numFmtId="0" fontId="14" fillId="0" borderId="4" xfId="0" applyFont="1" applyFill="1" applyBorder="1" applyAlignment="1">
      <alignment vertical="center"/>
    </xf>
    <xf numFmtId="0" fontId="13" fillId="0" borderId="4" xfId="0" applyFont="1" applyFill="1" applyBorder="1" applyAlignment="1">
      <alignment horizontal="center" vertical="center"/>
    </xf>
    <xf numFmtId="0" fontId="8" fillId="0" borderId="0" xfId="0" applyFont="1" applyFill="1" applyAlignment="1">
      <alignment vertical="center"/>
    </xf>
    <xf numFmtId="0" fontId="17" fillId="0" borderId="68" xfId="0" applyFont="1" applyBorder="1"/>
    <xf numFmtId="0" fontId="17" fillId="0" borderId="3" xfId="0" applyFont="1" applyBorder="1"/>
    <xf numFmtId="0" fontId="17" fillId="0" borderId="36" xfId="0" applyFont="1" applyBorder="1"/>
    <xf numFmtId="0" fontId="14" fillId="0" borderId="15" xfId="0" applyFont="1" applyFill="1" applyBorder="1"/>
    <xf numFmtId="0" fontId="8" fillId="0" borderId="6" xfId="0" applyFont="1" applyFill="1" applyBorder="1" applyAlignment="1">
      <alignment horizontal="center"/>
    </xf>
    <xf numFmtId="0" fontId="13" fillId="0" borderId="5" xfId="0" applyFont="1" applyFill="1" applyBorder="1" applyAlignment="1">
      <alignment horizontal="center"/>
    </xf>
    <xf numFmtId="0" fontId="10" fillId="0" borderId="2" xfId="0" applyFont="1" applyFill="1" applyBorder="1" applyAlignment="1">
      <alignment horizontal="center"/>
    </xf>
    <xf numFmtId="0" fontId="8" fillId="0" borderId="2" xfId="0" applyFont="1" applyFill="1" applyBorder="1" applyAlignment="1">
      <alignment horizontal="center"/>
    </xf>
    <xf numFmtId="0" fontId="8" fillId="0" borderId="13" xfId="0" applyFont="1" applyFill="1" applyBorder="1" applyAlignment="1">
      <alignment horizontal="center"/>
    </xf>
    <xf numFmtId="0" fontId="8" fillId="0" borderId="16" xfId="0" applyFont="1" applyFill="1" applyBorder="1" applyAlignment="1">
      <alignment horizontal="center"/>
    </xf>
    <xf numFmtId="0" fontId="6" fillId="5" borderId="35" xfId="0" applyFont="1" applyFill="1" applyBorder="1" applyAlignment="1">
      <alignment horizontal="center" vertical="center"/>
    </xf>
    <xf numFmtId="0" fontId="25" fillId="0" borderId="62" xfId="0" applyFont="1" applyFill="1" applyBorder="1" applyAlignment="1"/>
    <xf numFmtId="0" fontId="25" fillId="0" borderId="13" xfId="0" applyFont="1" applyBorder="1" applyAlignment="1"/>
    <xf numFmtId="0" fontId="32" fillId="0" borderId="0" xfId="0" applyFont="1" applyFill="1" applyBorder="1"/>
    <xf numFmtId="0" fontId="6" fillId="0" borderId="37" xfId="0" applyFont="1" applyFill="1" applyBorder="1" applyAlignment="1">
      <alignment vertical="center" wrapText="1"/>
    </xf>
    <xf numFmtId="0" fontId="6" fillId="0" borderId="36" xfId="0" applyFont="1" applyBorder="1" applyAlignment="1">
      <alignment horizontal="center" vertical="center" wrapText="1"/>
    </xf>
    <xf numFmtId="0" fontId="6" fillId="0" borderId="19" xfId="0" applyFont="1" applyBorder="1" applyAlignment="1">
      <alignment wrapText="1"/>
    </xf>
    <xf numFmtId="0" fontId="6" fillId="0" borderId="6" xfId="0" applyFont="1" applyFill="1" applyBorder="1" applyAlignment="1">
      <alignment horizontal="left" vertical="top" wrapText="1"/>
    </xf>
    <xf numFmtId="0" fontId="24" fillId="0" borderId="71" xfId="0" applyFont="1" applyFill="1" applyBorder="1" applyAlignment="1">
      <alignment horizontal="center"/>
    </xf>
    <xf numFmtId="0" fontId="24" fillId="0" borderId="56" xfId="0" applyFont="1" applyFill="1" applyBorder="1"/>
    <xf numFmtId="0" fontId="25" fillId="0" borderId="56" xfId="0" applyFont="1" applyFill="1" applyBorder="1"/>
    <xf numFmtId="0" fontId="25" fillId="0" borderId="56" xfId="0" applyFont="1" applyFill="1" applyBorder="1" applyAlignment="1">
      <alignment horizontal="right"/>
    </xf>
    <xf numFmtId="0" fontId="24" fillId="0" borderId="56" xfId="0" applyFont="1" applyFill="1" applyBorder="1" applyAlignment="1">
      <alignment horizontal="center"/>
    </xf>
    <xf numFmtId="0" fontId="24" fillId="0" borderId="73" xfId="0" applyFont="1" applyFill="1" applyBorder="1" applyAlignment="1">
      <alignment horizontal="center"/>
    </xf>
    <xf numFmtId="0" fontId="24" fillId="0" borderId="74" xfId="0" applyFont="1" applyFill="1" applyBorder="1" applyAlignment="1">
      <alignment horizontal="center"/>
    </xf>
    <xf numFmtId="0" fontId="24" fillId="0" borderId="8" xfId="0" applyFont="1" applyFill="1" applyBorder="1" applyAlignment="1">
      <alignment horizontal="center"/>
    </xf>
    <xf numFmtId="0" fontId="24" fillId="0" borderId="75" xfId="0" applyFont="1" applyFill="1" applyBorder="1" applyAlignment="1">
      <alignment horizontal="center"/>
    </xf>
    <xf numFmtId="0" fontId="24" fillId="0" borderId="76" xfId="0" applyFont="1" applyFill="1" applyBorder="1" applyAlignment="1">
      <alignment horizontal="center"/>
    </xf>
    <xf numFmtId="0" fontId="8" fillId="0" borderId="72" xfId="0" applyFont="1" applyFill="1" applyBorder="1" applyAlignment="1">
      <alignment horizontal="center"/>
    </xf>
    <xf numFmtId="0" fontId="25" fillId="0" borderId="37" xfId="0" applyFont="1" applyFill="1" applyBorder="1" applyAlignment="1">
      <alignment horizontal="left"/>
    </xf>
    <xf numFmtId="0" fontId="25" fillId="0" borderId="33" xfId="0" applyFont="1" applyFill="1" applyBorder="1"/>
    <xf numFmtId="0" fontId="25" fillId="0" borderId="69" xfId="0" applyFont="1" applyFill="1" applyBorder="1"/>
    <xf numFmtId="0" fontId="24" fillId="0" borderId="34" xfId="0" applyFont="1" applyFill="1" applyBorder="1" applyAlignment="1">
      <alignment horizontal="center"/>
    </xf>
    <xf numFmtId="0" fontId="25" fillId="0" borderId="67" xfId="0" applyFont="1" applyFill="1" applyBorder="1" applyAlignment="1">
      <alignment horizontal="left"/>
    </xf>
    <xf numFmtId="0" fontId="25" fillId="0" borderId="69" xfId="0" applyFont="1" applyFill="1" applyBorder="1" applyAlignment="1">
      <alignment horizontal="right" vertical="center" wrapText="1"/>
    </xf>
    <xf numFmtId="0" fontId="18" fillId="0" borderId="0" xfId="0" applyFont="1" applyFill="1" applyBorder="1"/>
    <xf numFmtId="0" fontId="8" fillId="0" borderId="53" xfId="0" applyFont="1" applyFill="1" applyBorder="1" applyAlignment="1">
      <alignment horizontal="center"/>
    </xf>
    <xf numFmtId="0" fontId="8" fillId="0" borderId="8" xfId="0" applyFont="1" applyFill="1" applyBorder="1" applyAlignment="1">
      <alignment horizontal="center"/>
    </xf>
    <xf numFmtId="0" fontId="8" fillId="0" borderId="75" xfId="0" applyFont="1" applyFill="1" applyBorder="1" applyAlignment="1">
      <alignment horizontal="center"/>
    </xf>
    <xf numFmtId="0" fontId="6" fillId="2" borderId="38" xfId="0" applyFont="1" applyFill="1" applyBorder="1" applyAlignment="1">
      <alignment horizontal="center" vertical="center" wrapText="1"/>
    </xf>
    <xf numFmtId="0" fontId="8" fillId="5" borderId="33" xfId="0" applyFont="1" applyFill="1" applyBorder="1" applyAlignment="1"/>
    <xf numFmtId="0" fontId="25" fillId="0" borderId="2" xfId="0" applyFont="1" applyFill="1" applyBorder="1"/>
    <xf numFmtId="0" fontId="24" fillId="0" borderId="0" xfId="0" applyFont="1" applyFill="1" applyBorder="1" applyAlignment="1">
      <alignment horizontal="center"/>
    </xf>
    <xf numFmtId="0" fontId="22" fillId="0" borderId="48" xfId="0" applyFont="1" applyFill="1" applyBorder="1" applyAlignment="1">
      <alignment horizontal="left" wrapText="1"/>
    </xf>
    <xf numFmtId="0" fontId="8" fillId="7" borderId="30" xfId="0" applyFont="1" applyFill="1" applyBorder="1" applyAlignment="1">
      <alignment horizontal="right" vertical="center"/>
    </xf>
    <xf numFmtId="0" fontId="6" fillId="0" borderId="0" xfId="2"/>
    <xf numFmtId="0" fontId="8" fillId="0" borderId="0" xfId="2" applyFont="1"/>
    <xf numFmtId="0" fontId="8" fillId="0" borderId="0" xfId="2" applyFont="1" applyBorder="1"/>
    <xf numFmtId="0" fontId="6" fillId="0" borderId="0" xfId="2" applyBorder="1" applyAlignment="1">
      <alignment horizontal="center" vertical="center" wrapText="1"/>
    </xf>
    <xf numFmtId="0" fontId="6" fillId="0" borderId="0" xfId="2" applyBorder="1" applyAlignment="1">
      <alignment wrapText="1"/>
    </xf>
    <xf numFmtId="0" fontId="6" fillId="0" borderId="0" xfId="2" applyFont="1" applyBorder="1" applyAlignment="1">
      <alignment wrapText="1"/>
    </xf>
    <xf numFmtId="14" fontId="6" fillId="0" borderId="0" xfId="2" applyNumberFormat="1" applyBorder="1"/>
    <xf numFmtId="0" fontId="6" fillId="0" borderId="0" xfId="2" applyBorder="1" applyAlignment="1">
      <alignment horizontal="center" vertical="center"/>
    </xf>
    <xf numFmtId="0" fontId="6" fillId="0" borderId="0" xfId="2" applyBorder="1"/>
    <xf numFmtId="0" fontId="6" fillId="0" borderId="0" xfId="2" applyFont="1" applyBorder="1"/>
    <xf numFmtId="0" fontId="35" fillId="0" borderId="0" xfId="2" applyFont="1"/>
    <xf numFmtId="0" fontId="6" fillId="0" borderId="0" xfId="2" applyFont="1" applyAlignment="1"/>
    <xf numFmtId="0" fontId="6" fillId="0" borderId="6" xfId="2" applyBorder="1"/>
    <xf numFmtId="0" fontId="6" fillId="0" borderId="0" xfId="2" applyBorder="1" applyAlignment="1"/>
    <xf numFmtId="0" fontId="6" fillId="0" borderId="2" xfId="2" applyBorder="1" applyAlignment="1"/>
    <xf numFmtId="0" fontId="6" fillId="0" borderId="27" xfId="2" applyBorder="1" applyAlignment="1"/>
    <xf numFmtId="0" fontId="6" fillId="0" borderId="13" xfId="2" applyBorder="1"/>
    <xf numFmtId="0" fontId="6" fillId="0" borderId="16" xfId="2" applyBorder="1"/>
    <xf numFmtId="0" fontId="6" fillId="0" borderId="0" xfId="2" applyFont="1"/>
    <xf numFmtId="0" fontId="6" fillId="0" borderId="0" xfId="2" applyAlignment="1"/>
    <xf numFmtId="0" fontId="8" fillId="0" borderId="0" xfId="2" applyFont="1" applyBorder="1" applyAlignment="1"/>
    <xf numFmtId="0" fontId="6" fillId="0" borderId="4" xfId="2" applyBorder="1"/>
    <xf numFmtId="0" fontId="6" fillId="0" borderId="15" xfId="2" applyBorder="1"/>
    <xf numFmtId="0" fontId="6" fillId="0" borderId="5" xfId="2" applyBorder="1" applyAlignment="1"/>
    <xf numFmtId="0" fontId="6" fillId="0" borderId="4" xfId="2" applyBorder="1" applyAlignment="1">
      <alignment horizontal="center"/>
    </xf>
    <xf numFmtId="0" fontId="6" fillId="0" borderId="4" xfId="2" applyBorder="1" applyAlignment="1">
      <alignment horizontal="left"/>
    </xf>
    <xf numFmtId="0" fontId="15" fillId="0" borderId="4" xfId="2" applyFont="1" applyBorder="1" applyAlignment="1"/>
    <xf numFmtId="0" fontId="6" fillId="0" borderId="0" xfId="2" applyBorder="1" applyAlignment="1">
      <alignment horizontal="center"/>
    </xf>
    <xf numFmtId="0" fontId="6" fillId="0" borderId="0" xfId="2" applyBorder="1" applyAlignment="1">
      <alignment horizontal="left"/>
    </xf>
    <xf numFmtId="0" fontId="8" fillId="0" borderId="0" xfId="2" applyFont="1" applyBorder="1" applyAlignment="1">
      <alignment horizontal="left" vertical="center"/>
    </xf>
    <xf numFmtId="0" fontId="6" fillId="0" borderId="30" xfId="2" applyBorder="1" applyAlignment="1">
      <alignment horizontal="left" vertical="center"/>
    </xf>
    <xf numFmtId="0" fontId="6" fillId="0" borderId="0" xfId="2" applyBorder="1" applyAlignment="1">
      <alignment horizontal="left" vertical="center"/>
    </xf>
    <xf numFmtId="49" fontId="6" fillId="0" borderId="0" xfId="2" applyNumberFormat="1" applyBorder="1" applyAlignment="1">
      <alignment horizontal="left" vertical="center"/>
    </xf>
    <xf numFmtId="0" fontId="6" fillId="0" borderId="30" xfId="2" applyFont="1" applyBorder="1" applyAlignment="1">
      <alignment horizontal="center" vertical="center"/>
    </xf>
    <xf numFmtId="164" fontId="6" fillId="0" borderId="0" xfId="2" applyNumberFormat="1" applyBorder="1" applyAlignment="1">
      <alignment horizontal="center" vertical="center"/>
    </xf>
    <xf numFmtId="0" fontId="8" fillId="0" borderId="0" xfId="2" applyFont="1" applyBorder="1" applyAlignment="1">
      <alignment horizontal="center" vertical="center"/>
    </xf>
    <xf numFmtId="0" fontId="6" fillId="0" borderId="0" xfId="2" applyFont="1" applyBorder="1" applyAlignment="1">
      <alignment horizontal="center" vertical="center"/>
    </xf>
    <xf numFmtId="49" fontId="6" fillId="0" borderId="0" xfId="2" applyNumberFormat="1" applyBorder="1" applyAlignment="1">
      <alignment horizontal="center" vertical="center"/>
    </xf>
    <xf numFmtId="0" fontId="6" fillId="0" borderId="30" xfId="2" applyFont="1" applyBorder="1" applyAlignment="1">
      <alignment horizontal="left" vertical="center"/>
    </xf>
    <xf numFmtId="49" fontId="6" fillId="0" borderId="0" xfId="2" applyNumberFormat="1" applyFont="1" applyBorder="1" applyAlignment="1">
      <alignment horizontal="left" vertical="center"/>
    </xf>
    <xf numFmtId="49" fontId="6" fillId="0" borderId="30" xfId="2" applyNumberFormat="1" applyFont="1" applyBorder="1" applyAlignment="1">
      <alignment horizontal="left" vertical="center"/>
    </xf>
    <xf numFmtId="0" fontId="18" fillId="0" borderId="0" xfId="2" applyFont="1" applyBorder="1" applyAlignment="1">
      <alignment horizontal="left" vertical="center"/>
    </xf>
    <xf numFmtId="0" fontId="6" fillId="0" borderId="0" xfId="2" applyBorder="1" applyAlignment="1">
      <alignment horizontal="left" vertical="center" wrapText="1"/>
    </xf>
    <xf numFmtId="0" fontId="8" fillId="0" borderId="0" xfId="2" applyFont="1" applyBorder="1" applyAlignment="1">
      <alignment horizontal="left" vertical="center" wrapText="1"/>
    </xf>
    <xf numFmtId="0" fontId="6" fillId="0" borderId="0" xfId="2" applyFont="1" applyBorder="1" applyAlignment="1"/>
    <xf numFmtId="0" fontId="17" fillId="0" borderId="0" xfId="2" applyFont="1" applyBorder="1" applyAlignment="1"/>
    <xf numFmtId="0" fontId="6" fillId="0" borderId="13" xfId="2" applyBorder="1" applyAlignment="1">
      <alignment horizontal="center"/>
    </xf>
    <xf numFmtId="0" fontId="6" fillId="0" borderId="13" xfId="2" applyBorder="1" applyAlignment="1">
      <alignment horizontal="left"/>
    </xf>
    <xf numFmtId="0" fontId="6" fillId="0" borderId="0" xfId="2" applyAlignment="1">
      <alignment horizontal="center"/>
    </xf>
    <xf numFmtId="0" fontId="6" fillId="0" borderId="0" xfId="2" applyAlignment="1">
      <alignment horizontal="left"/>
    </xf>
    <xf numFmtId="0" fontId="25" fillId="0" borderId="0" xfId="2" applyFont="1" applyBorder="1" applyAlignment="1">
      <alignment horizontal="right" vertical="top" wrapText="1"/>
    </xf>
    <xf numFmtId="0" fontId="18" fillId="0" borderId="0" xfId="2" applyFont="1"/>
    <xf numFmtId="0" fontId="6" fillId="0" borderId="0" xfId="2" applyAlignment="1">
      <alignment horizontal="center" vertical="center"/>
    </xf>
    <xf numFmtId="0" fontId="6" fillId="0" borderId="0" xfId="2" applyFont="1" applyAlignment="1">
      <alignment horizontal="left" vertical="center"/>
    </xf>
    <xf numFmtId="0" fontId="6" fillId="7" borderId="28" xfId="2" applyFont="1" applyFill="1" applyBorder="1" applyAlignment="1">
      <alignment horizontal="left" vertical="center"/>
    </xf>
    <xf numFmtId="0" fontId="6" fillId="0" borderId="0" xfId="2" applyFont="1" applyAlignment="1">
      <alignment horizontal="left" vertical="center" wrapText="1"/>
    </xf>
    <xf numFmtId="0" fontId="30" fillId="0" borderId="0" xfId="2" applyFont="1" applyAlignment="1">
      <alignment horizontal="left" vertical="center"/>
    </xf>
    <xf numFmtId="0" fontId="24" fillId="0" borderId="0" xfId="2" applyFont="1" applyBorder="1"/>
    <xf numFmtId="0" fontId="37" fillId="0" borderId="0" xfId="2" applyFont="1" applyBorder="1"/>
    <xf numFmtId="0" fontId="25" fillId="0" borderId="0" xfId="2" applyFont="1" applyBorder="1"/>
    <xf numFmtId="0" fontId="38" fillId="0" borderId="0" xfId="2" applyFont="1" applyBorder="1" applyAlignment="1">
      <alignment vertical="top" wrapText="1"/>
    </xf>
    <xf numFmtId="0" fontId="25" fillId="0" borderId="0" xfId="2" applyFont="1" applyBorder="1" applyAlignment="1">
      <alignment horizontal="left" vertical="top" wrapText="1"/>
    </xf>
    <xf numFmtId="0" fontId="6" fillId="0" borderId="30" xfId="0" applyFont="1" applyBorder="1" applyAlignment="1">
      <alignment horizontal="center"/>
    </xf>
    <xf numFmtId="0" fontId="0" fillId="0" borderId="61" xfId="0" applyBorder="1"/>
    <xf numFmtId="0" fontId="0" fillId="0" borderId="32" xfId="0" applyBorder="1"/>
    <xf numFmtId="0" fontId="6" fillId="0" borderId="0" xfId="2" applyAlignment="1"/>
    <xf numFmtId="0" fontId="13" fillId="0" borderId="0" xfId="2" applyFont="1" applyAlignment="1">
      <alignment horizontal="left" vertical="top"/>
    </xf>
    <xf numFmtId="0" fontId="24" fillId="0" borderId="0" xfId="2" applyFont="1" applyAlignment="1">
      <alignment horizontal="center" vertical="center" wrapText="1"/>
    </xf>
    <xf numFmtId="0" fontId="25" fillId="0" borderId="0" xfId="2" applyFont="1" applyAlignment="1">
      <alignment horizontal="left" vertical="center"/>
    </xf>
    <xf numFmtId="0" fontId="25" fillId="0" borderId="0" xfId="2" applyFont="1" applyAlignment="1">
      <alignment horizontal="center" vertical="center" wrapText="1"/>
    </xf>
    <xf numFmtId="0" fontId="25" fillId="0" borderId="0" xfId="2" applyFont="1" applyAlignment="1">
      <alignment vertical="center" wrapText="1"/>
    </xf>
    <xf numFmtId="0" fontId="18" fillId="0" borderId="19" xfId="2" applyFont="1" applyBorder="1" applyAlignment="1">
      <alignment horizontal="center" vertical="center" wrapText="1"/>
    </xf>
    <xf numFmtId="0" fontId="18" fillId="0" borderId="19" xfId="2" applyFont="1" applyBorder="1" applyAlignment="1">
      <alignment horizontal="justify" vertical="center" wrapText="1"/>
    </xf>
    <xf numFmtId="0" fontId="9" fillId="0" borderId="18" xfId="2" applyFont="1" applyFill="1" applyBorder="1" applyAlignment="1">
      <alignment horizontal="center" vertical="center" wrapText="1"/>
    </xf>
    <xf numFmtId="0" fontId="9" fillId="0" borderId="25" xfId="2" applyFont="1" applyFill="1" applyBorder="1" applyAlignment="1">
      <alignment horizontal="center" vertical="center" wrapText="1"/>
    </xf>
    <xf numFmtId="0" fontId="18" fillId="0" borderId="18" xfId="2" applyFont="1" applyBorder="1" applyAlignment="1">
      <alignment horizontal="center" vertical="center" wrapText="1"/>
    </xf>
    <xf numFmtId="49" fontId="9" fillId="0" borderId="25" xfId="2" applyNumberFormat="1" applyFont="1" applyBorder="1" applyAlignment="1">
      <alignment horizontal="center" vertical="center" wrapText="1"/>
    </xf>
    <xf numFmtId="0" fontId="18" fillId="0" borderId="38" xfId="2" applyFont="1" applyFill="1" applyBorder="1" applyAlignment="1">
      <alignment horizontal="center" vertical="center" wrapText="1"/>
    </xf>
    <xf numFmtId="0" fontId="18" fillId="0" borderId="38" xfId="2" applyFont="1" applyBorder="1" applyAlignment="1">
      <alignment horizontal="center" vertical="center" wrapText="1"/>
    </xf>
    <xf numFmtId="0" fontId="18" fillId="0" borderId="36" xfId="2" applyFont="1" applyBorder="1" applyAlignment="1">
      <alignment horizontal="center" vertical="center" wrapText="1"/>
    </xf>
    <xf numFmtId="49" fontId="9" fillId="0" borderId="18" xfId="2" applyNumberFormat="1" applyFont="1" applyFill="1" applyBorder="1" applyAlignment="1">
      <alignment horizontal="center" vertical="center" wrapText="1"/>
    </xf>
    <xf numFmtId="0" fontId="18" fillId="0" borderId="25" xfId="2" applyFont="1" applyBorder="1" applyAlignment="1">
      <alignment horizontal="center" vertical="center" wrapText="1"/>
    </xf>
    <xf numFmtId="0" fontId="9" fillId="0" borderId="18" xfId="2" applyFont="1" applyBorder="1" applyAlignment="1">
      <alignment horizontal="center" vertical="center" wrapText="1"/>
    </xf>
    <xf numFmtId="0" fontId="9" fillId="0" borderId="25" xfId="2" applyFont="1" applyBorder="1" applyAlignment="1">
      <alignment horizontal="center" vertical="center" wrapText="1"/>
    </xf>
    <xf numFmtId="0" fontId="18" fillId="0" borderId="12" xfId="2" applyFont="1" applyBorder="1" applyAlignment="1">
      <alignment horizontal="justify" vertical="center" wrapText="1"/>
    </xf>
    <xf numFmtId="0" fontId="9" fillId="0" borderId="14" xfId="2" applyFont="1" applyBorder="1" applyAlignment="1">
      <alignment horizontal="center" vertical="center" wrapText="1"/>
    </xf>
    <xf numFmtId="0" fontId="18" fillId="0" borderId="14" xfId="2" applyFont="1" applyBorder="1" applyAlignment="1">
      <alignment horizontal="center" vertical="center" wrapText="1"/>
    </xf>
    <xf numFmtId="0" fontId="18" fillId="0" borderId="80" xfId="2" applyFont="1" applyBorder="1" applyAlignment="1">
      <alignment horizontal="center" vertical="center"/>
    </xf>
    <xf numFmtId="0" fontId="18" fillId="0" borderId="80" xfId="2" applyFont="1" applyBorder="1" applyAlignment="1">
      <alignment horizontal="center" vertical="center" wrapText="1"/>
    </xf>
    <xf numFmtId="0" fontId="9" fillId="0" borderId="4" xfId="2" applyFont="1" applyFill="1" applyBorder="1" applyAlignment="1">
      <alignment horizontal="center" vertical="center" wrapText="1"/>
    </xf>
    <xf numFmtId="9" fontId="18" fillId="0" borderId="0" xfId="2" applyNumberFormat="1" applyFont="1" applyFill="1" applyBorder="1" applyAlignment="1">
      <alignment horizontal="center" vertical="center" wrapText="1"/>
    </xf>
    <xf numFmtId="0" fontId="9" fillId="0" borderId="0" xfId="2" applyFont="1" applyFill="1" applyBorder="1" applyAlignment="1">
      <alignment horizontal="center" vertical="center" wrapText="1"/>
    </xf>
    <xf numFmtId="0" fontId="18" fillId="0" borderId="2" xfId="2" applyFont="1" applyBorder="1" applyAlignment="1">
      <alignment horizontal="left" vertical="center"/>
    </xf>
    <xf numFmtId="0" fontId="9" fillId="0" borderId="0" xfId="2" applyFont="1" applyBorder="1" applyAlignment="1">
      <alignment horizontal="center" vertical="center" wrapText="1"/>
    </xf>
    <xf numFmtId="0" fontId="18" fillId="0" borderId="0" xfId="2" applyFont="1" applyBorder="1" applyAlignment="1">
      <alignment horizontal="center" vertical="center" wrapText="1"/>
    </xf>
    <xf numFmtId="9" fontId="18" fillId="0" borderId="0" xfId="2" applyNumberFormat="1" applyFont="1" applyBorder="1" applyAlignment="1">
      <alignment horizontal="center" vertical="center" wrapText="1"/>
    </xf>
    <xf numFmtId="0" fontId="18" fillId="0" borderId="63" xfId="2" applyFont="1" applyBorder="1" applyAlignment="1">
      <alignment horizontal="center" vertical="center" wrapText="1"/>
    </xf>
    <xf numFmtId="0" fontId="18" fillId="0" borderId="78" xfId="2" applyFont="1" applyBorder="1" applyAlignment="1">
      <alignment horizontal="justify" vertical="center" wrapText="1"/>
    </xf>
    <xf numFmtId="0" fontId="18" fillId="0" borderId="79" xfId="2" applyFont="1" applyBorder="1" applyAlignment="1">
      <alignment horizontal="center" vertical="center" wrapText="1"/>
    </xf>
    <xf numFmtId="0" fontId="18" fillId="0" borderId="79" xfId="2" applyFont="1" applyBorder="1" applyAlignment="1">
      <alignment horizontal="justify" vertical="center" wrapText="1"/>
    </xf>
    <xf numFmtId="0" fontId="18" fillId="0" borderId="64" xfId="2" applyFont="1" applyBorder="1" applyAlignment="1">
      <alignment horizontal="center" vertical="center" wrapText="1"/>
    </xf>
    <xf numFmtId="0" fontId="18" fillId="0" borderId="66" xfId="2" applyFont="1" applyBorder="1" applyAlignment="1">
      <alignment horizontal="center" vertical="center" wrapText="1"/>
    </xf>
    <xf numFmtId="0" fontId="9" fillId="6" borderId="25" xfId="2" applyFont="1" applyFill="1" applyBorder="1" applyAlignment="1">
      <alignment horizontal="center" vertical="center" wrapText="1"/>
    </xf>
    <xf numFmtId="0" fontId="18" fillId="6" borderId="18" xfId="2" applyFont="1" applyFill="1" applyBorder="1" applyAlignment="1">
      <alignment horizontal="center" vertical="center" wrapText="1"/>
    </xf>
    <xf numFmtId="0" fontId="9" fillId="6" borderId="18" xfId="2" applyFont="1" applyFill="1" applyBorder="1" applyAlignment="1">
      <alignment horizontal="center" vertical="center" wrapText="1"/>
    </xf>
    <xf numFmtId="0" fontId="18" fillId="6" borderId="38" xfId="2" applyFont="1" applyFill="1" applyBorder="1" applyAlignment="1">
      <alignment horizontal="center" vertical="center" wrapText="1"/>
    </xf>
    <xf numFmtId="0" fontId="18" fillId="6" borderId="66" xfId="2" applyFont="1" applyFill="1" applyBorder="1" applyAlignment="1">
      <alignment horizontal="center" vertical="center" wrapText="1"/>
    </xf>
    <xf numFmtId="0" fontId="18" fillId="12" borderId="33" xfId="2" applyFont="1" applyFill="1" applyBorder="1" applyAlignment="1">
      <alignment horizontal="justify" vertical="center" wrapText="1"/>
    </xf>
    <xf numFmtId="0" fontId="9" fillId="12" borderId="34" xfId="2" applyFont="1" applyFill="1" applyBorder="1" applyAlignment="1">
      <alignment horizontal="center" vertical="center" wrapText="1"/>
    </xf>
    <xf numFmtId="0" fontId="18" fillId="12" borderId="34" xfId="2" applyFont="1" applyFill="1" applyBorder="1" applyAlignment="1">
      <alignment horizontal="justify" vertical="center" wrapText="1"/>
    </xf>
    <xf numFmtId="0" fontId="9" fillId="12" borderId="35" xfId="2" applyFont="1" applyFill="1" applyBorder="1" applyAlignment="1">
      <alignment horizontal="center" vertical="center" wrapText="1"/>
    </xf>
    <xf numFmtId="0" fontId="18" fillId="12" borderId="33" xfId="2" applyFont="1" applyFill="1" applyBorder="1" applyAlignment="1">
      <alignment horizontal="justify" vertical="top" wrapText="1"/>
    </xf>
    <xf numFmtId="0" fontId="18" fillId="12" borderId="34" xfId="2" applyFont="1" applyFill="1" applyBorder="1" applyAlignment="1">
      <alignment horizontal="justify" vertical="top" wrapText="1"/>
    </xf>
    <xf numFmtId="0" fontId="18" fillId="12" borderId="33" xfId="2" applyFont="1" applyFill="1" applyBorder="1" applyAlignment="1">
      <alignment horizontal="center" vertical="center" wrapText="1"/>
    </xf>
    <xf numFmtId="0" fontId="18" fillId="12" borderId="34" xfId="2" applyFont="1" applyFill="1" applyBorder="1" applyAlignment="1">
      <alignment horizontal="center" vertical="center" wrapText="1"/>
    </xf>
    <xf numFmtId="0" fontId="8" fillId="12" borderId="33" xfId="2" applyFont="1" applyFill="1" applyBorder="1" applyAlignment="1">
      <alignment horizontal="center" vertical="center" wrapText="1"/>
    </xf>
    <xf numFmtId="0" fontId="8" fillId="12" borderId="34" xfId="2" applyFont="1" applyFill="1" applyBorder="1" applyAlignment="1">
      <alignment horizontal="center" vertical="center" wrapText="1"/>
    </xf>
    <xf numFmtId="0" fontId="8" fillId="12" borderId="35" xfId="2" applyFont="1" applyFill="1" applyBorder="1" applyAlignment="1">
      <alignment horizontal="center" vertical="center" wrapText="1"/>
    </xf>
    <xf numFmtId="0" fontId="8" fillId="12" borderId="81" xfId="2" applyFont="1" applyFill="1" applyBorder="1" applyAlignment="1">
      <alignment horizontal="center" vertical="center" wrapText="1"/>
    </xf>
    <xf numFmtId="0" fontId="18" fillId="0" borderId="66" xfId="2" applyFont="1" applyFill="1" applyBorder="1" applyAlignment="1">
      <alignment horizontal="center" vertical="center" wrapText="1"/>
    </xf>
    <xf numFmtId="0" fontId="6" fillId="3" borderId="18" xfId="0" applyFont="1" applyFill="1" applyBorder="1" applyAlignment="1">
      <alignment horizontal="center" vertical="center" wrapText="1"/>
    </xf>
    <xf numFmtId="0" fontId="26" fillId="0" borderId="0" xfId="2" applyFont="1" applyBorder="1" applyAlignment="1">
      <alignment vertical="top" wrapText="1"/>
    </xf>
    <xf numFmtId="0" fontId="24" fillId="0" borderId="0" xfId="2" applyFont="1" applyBorder="1" applyAlignment="1">
      <alignment vertical="top" wrapText="1"/>
    </xf>
    <xf numFmtId="0" fontId="26" fillId="0" borderId="0" xfId="0" applyFont="1" applyBorder="1"/>
    <xf numFmtId="9" fontId="18" fillId="6" borderId="39" xfId="2" applyNumberFormat="1" applyFont="1" applyFill="1" applyBorder="1" applyAlignment="1">
      <alignment horizontal="center" vertical="center" wrapText="1"/>
    </xf>
    <xf numFmtId="0" fontId="9" fillId="6" borderId="26" xfId="2" applyFont="1" applyFill="1" applyBorder="1" applyAlignment="1">
      <alignment horizontal="center" vertical="center" wrapText="1"/>
    </xf>
    <xf numFmtId="0" fontId="18" fillId="6" borderId="20" xfId="2" applyFont="1" applyFill="1" applyBorder="1" applyAlignment="1">
      <alignment horizontal="center" vertical="center" wrapText="1"/>
    </xf>
    <xf numFmtId="0" fontId="9" fillId="6" borderId="20" xfId="2" applyFont="1" applyFill="1" applyBorder="1" applyAlignment="1">
      <alignment horizontal="center" vertical="center" wrapText="1"/>
    </xf>
    <xf numFmtId="0" fontId="18" fillId="0" borderId="18" xfId="2" applyFont="1" applyFill="1" applyBorder="1" applyAlignment="1">
      <alignment horizontal="center" vertical="center" wrapText="1"/>
    </xf>
    <xf numFmtId="9" fontId="18" fillId="0" borderId="38" xfId="2" applyNumberFormat="1" applyFont="1" applyFill="1" applyBorder="1" applyAlignment="1">
      <alignment horizontal="center" vertical="center" wrapText="1"/>
    </xf>
    <xf numFmtId="0" fontId="6" fillId="0" borderId="0" xfId="2" applyAlignment="1"/>
    <xf numFmtId="0" fontId="6" fillId="0" borderId="18" xfId="2" applyFont="1" applyBorder="1" applyAlignment="1">
      <alignment horizontal="center" vertical="center" wrapText="1"/>
    </xf>
    <xf numFmtId="0" fontId="6" fillId="0" borderId="38" xfId="2" applyFont="1" applyBorder="1" applyAlignment="1">
      <alignment horizontal="center" vertical="center" wrapText="1"/>
    </xf>
    <xf numFmtId="0" fontId="6" fillId="0" borderId="20" xfId="2" applyFont="1" applyBorder="1" applyAlignment="1">
      <alignment horizontal="center" vertical="center" wrapText="1"/>
    </xf>
    <xf numFmtId="0" fontId="6" fillId="0" borderId="39" xfId="2" applyFont="1" applyBorder="1" applyAlignment="1">
      <alignment horizontal="center" vertical="center" wrapText="1"/>
    </xf>
    <xf numFmtId="0" fontId="6" fillId="0" borderId="0" xfId="2" applyFont="1" applyAlignment="1">
      <alignment horizontal="center" vertical="center" wrapText="1"/>
    </xf>
    <xf numFmtId="0" fontId="8" fillId="12" borderId="67" xfId="2" applyFont="1" applyFill="1" applyBorder="1" applyAlignment="1">
      <alignment horizontal="center" vertical="center" wrapText="1"/>
    </xf>
    <xf numFmtId="0" fontId="6" fillId="0" borderId="35" xfId="2" applyFont="1" applyBorder="1" applyAlignment="1">
      <alignment horizontal="center" vertical="center" wrapText="1"/>
    </xf>
    <xf numFmtId="0" fontId="15" fillId="0" borderId="0" xfId="2" applyFont="1" applyAlignment="1">
      <alignment vertical="center"/>
    </xf>
    <xf numFmtId="0" fontId="6" fillId="0" borderId="0" xfId="6" applyFont="1"/>
    <xf numFmtId="0" fontId="9" fillId="0" borderId="4" xfId="6" applyFont="1" applyFill="1" applyBorder="1" applyAlignment="1">
      <alignment horizontal="center" vertical="center" wrapText="1"/>
    </xf>
    <xf numFmtId="49" fontId="6" fillId="3" borderId="19" xfId="0" applyNumberFormat="1" applyFont="1" applyFill="1" applyBorder="1" applyAlignment="1">
      <alignment horizontal="center" vertical="center"/>
    </xf>
    <xf numFmtId="49" fontId="6" fillId="3" borderId="18" xfId="0" applyNumberFormat="1" applyFont="1" applyFill="1" applyBorder="1" applyAlignment="1">
      <alignment horizontal="center" vertical="center"/>
    </xf>
    <xf numFmtId="0" fontId="6" fillId="0" borderId="0" xfId="2" applyBorder="1" applyAlignment="1">
      <alignment wrapText="1"/>
    </xf>
    <xf numFmtId="0" fontId="6" fillId="0" borderId="0" xfId="2"/>
    <xf numFmtId="0" fontId="24" fillId="0" borderId="0" xfId="2" applyFont="1" applyBorder="1" applyAlignment="1">
      <alignment horizontal="center" vertical="top" wrapText="1"/>
    </xf>
    <xf numFmtId="0" fontId="25" fillId="0" borderId="0" xfId="2" applyFont="1" applyBorder="1" applyAlignment="1">
      <alignment vertical="top" wrapText="1"/>
    </xf>
    <xf numFmtId="0" fontId="6" fillId="0" borderId="0" xfId="2" applyBorder="1" applyAlignment="1"/>
    <xf numFmtId="0" fontId="24" fillId="0" borderId="0" xfId="2" applyFont="1" applyBorder="1" applyAlignment="1">
      <alignment horizontal="center" vertical="center" wrapText="1"/>
    </xf>
    <xf numFmtId="0" fontId="6" fillId="0" borderId="0" xfId="2" applyBorder="1" applyAlignment="1">
      <alignment vertical="center" wrapText="1"/>
    </xf>
    <xf numFmtId="0" fontId="6" fillId="0" borderId="0" xfId="2" applyFill="1"/>
    <xf numFmtId="0" fontId="25" fillId="0" borderId="15" xfId="2" applyFont="1" applyFill="1" applyBorder="1" applyAlignment="1">
      <alignment vertical="center" wrapText="1"/>
    </xf>
    <xf numFmtId="0" fontId="25" fillId="0" borderId="16" xfId="2" applyFont="1" applyFill="1" applyBorder="1" applyAlignment="1">
      <alignment vertical="center" wrapText="1"/>
    </xf>
    <xf numFmtId="0" fontId="25" fillId="0" borderId="0" xfId="2" applyFont="1" applyAlignment="1">
      <alignment vertical="center"/>
    </xf>
    <xf numFmtId="0" fontId="48" fillId="0" borderId="0" xfId="2" applyFont="1" applyAlignment="1">
      <alignment vertical="center"/>
    </xf>
    <xf numFmtId="0" fontId="19" fillId="11" borderId="31" xfId="0" applyFont="1" applyFill="1" applyBorder="1" applyAlignment="1"/>
    <xf numFmtId="0" fontId="19" fillId="11" borderId="61" xfId="0" applyFont="1" applyFill="1" applyBorder="1" applyAlignment="1"/>
    <xf numFmtId="0" fontId="19" fillId="11" borderId="32" xfId="0" applyFont="1" applyFill="1" applyBorder="1" applyAlignment="1"/>
    <xf numFmtId="0" fontId="6" fillId="0" borderId="0" xfId="2" applyAlignment="1"/>
    <xf numFmtId="0" fontId="25" fillId="0" borderId="3" xfId="0" applyFont="1" applyFill="1" applyBorder="1" applyAlignment="1">
      <alignment horizontal="center" vertical="center"/>
    </xf>
    <xf numFmtId="0" fontId="25" fillId="0" borderId="0" xfId="0" applyFont="1" applyFill="1" applyBorder="1" applyAlignment="1">
      <alignment vertical="center"/>
    </xf>
    <xf numFmtId="49" fontId="25" fillId="0" borderId="0" xfId="0" applyNumberFormat="1" applyFont="1" applyFill="1" applyBorder="1" applyAlignment="1">
      <alignment vertical="center"/>
    </xf>
    <xf numFmtId="0" fontId="25" fillId="0" borderId="0" xfId="0" applyFont="1" applyFill="1" applyBorder="1" applyAlignment="1">
      <alignment horizontal="right" vertical="center"/>
    </xf>
    <xf numFmtId="0" fontId="25" fillId="0" borderId="11" xfId="0" applyFont="1" applyFill="1" applyBorder="1" applyAlignment="1">
      <alignment horizontal="left" vertical="center"/>
    </xf>
    <xf numFmtId="0" fontId="25" fillId="0" borderId="6" xfId="0" applyFont="1" applyFill="1" applyBorder="1" applyAlignment="1">
      <alignment horizontal="left" vertical="center" wrapText="1"/>
    </xf>
    <xf numFmtId="0" fontId="24" fillId="0" borderId="2" xfId="0" applyFont="1" applyFill="1" applyBorder="1" applyAlignment="1">
      <alignment horizontal="center"/>
    </xf>
    <xf numFmtId="0" fontId="24" fillId="0" borderId="6" xfId="0" applyFont="1" applyFill="1" applyBorder="1" applyAlignment="1">
      <alignment horizontal="center"/>
    </xf>
    <xf numFmtId="0" fontId="24" fillId="0" borderId="13" xfId="0" applyFont="1" applyFill="1" applyBorder="1" applyAlignment="1">
      <alignment horizontal="center"/>
    </xf>
    <xf numFmtId="0" fontId="6" fillId="0" borderId="37"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38" xfId="0" applyFont="1" applyFill="1" applyBorder="1" applyAlignment="1">
      <alignment horizontal="center" vertical="center"/>
    </xf>
    <xf numFmtId="0" fontId="6" fillId="7" borderId="28" xfId="0" applyFont="1" applyFill="1" applyBorder="1"/>
    <xf numFmtId="0" fontId="6" fillId="3" borderId="20" xfId="0" applyFont="1" applyFill="1" applyBorder="1" applyAlignment="1">
      <alignment horizontal="center" vertical="center"/>
    </xf>
    <xf numFmtId="0" fontId="6" fillId="2" borderId="25" xfId="0" applyFont="1" applyFill="1" applyBorder="1" applyAlignment="1">
      <alignment horizontal="left"/>
    </xf>
    <xf numFmtId="0" fontId="6" fillId="3" borderId="25" xfId="0" applyFont="1" applyFill="1" applyBorder="1"/>
    <xf numFmtId="0" fontId="6" fillId="7" borderId="28" xfId="2" applyFont="1" applyFill="1" applyBorder="1" applyAlignment="1">
      <alignment horizontal="left" vertical="center" wrapText="1"/>
    </xf>
    <xf numFmtId="0" fontId="6" fillId="0" borderId="0" xfId="2" applyFont="1" applyAlignment="1">
      <alignment vertical="center"/>
    </xf>
    <xf numFmtId="0" fontId="6" fillId="0" borderId="2" xfId="0" applyFont="1" applyBorder="1"/>
    <xf numFmtId="0" fontId="25" fillId="0" borderId="27" xfId="0" applyFont="1" applyBorder="1"/>
    <xf numFmtId="0" fontId="6" fillId="6" borderId="25" xfId="0" applyFont="1" applyFill="1" applyBorder="1"/>
    <xf numFmtId="0" fontId="25" fillId="6" borderId="65" xfId="0" applyFont="1" applyFill="1" applyBorder="1"/>
    <xf numFmtId="0" fontId="25" fillId="6" borderId="83" xfId="0" applyFont="1" applyFill="1" applyBorder="1"/>
    <xf numFmtId="0" fontId="25" fillId="6" borderId="66" xfId="0" applyFont="1" applyFill="1" applyBorder="1"/>
    <xf numFmtId="0" fontId="25" fillId="6" borderId="36" xfId="0" applyFont="1" applyFill="1" applyBorder="1"/>
    <xf numFmtId="0" fontId="25" fillId="6" borderId="19" xfId="0" applyFont="1" applyFill="1" applyBorder="1"/>
    <xf numFmtId="0" fontId="25" fillId="6" borderId="37" xfId="0" applyFont="1" applyFill="1" applyBorder="1"/>
    <xf numFmtId="0" fontId="25" fillId="0" borderId="41" xfId="0" applyFont="1" applyFill="1" applyBorder="1"/>
    <xf numFmtId="0" fontId="25" fillId="0" borderId="42" xfId="0" applyFont="1" applyFill="1" applyBorder="1"/>
    <xf numFmtId="0" fontId="25" fillId="0" borderId="43" xfId="0" applyFont="1" applyFill="1" applyBorder="1"/>
    <xf numFmtId="0" fontId="25" fillId="0" borderId="44" xfId="0" applyFont="1" applyFill="1" applyBorder="1"/>
    <xf numFmtId="0" fontId="25" fillId="0" borderId="45" xfId="0" applyFont="1" applyFill="1" applyBorder="1"/>
    <xf numFmtId="0" fontId="25" fillId="0" borderId="24" xfId="0" applyFont="1" applyFill="1" applyBorder="1"/>
    <xf numFmtId="0" fontId="6" fillId="6" borderId="65" xfId="0" applyFont="1" applyFill="1" applyBorder="1"/>
    <xf numFmtId="0" fontId="6" fillId="6" borderId="36" xfId="0" applyFont="1" applyFill="1" applyBorder="1"/>
    <xf numFmtId="0" fontId="6" fillId="0" borderId="41" xfId="0" applyFont="1" applyFill="1" applyBorder="1"/>
    <xf numFmtId="0" fontId="6" fillId="0" borderId="44" xfId="0" applyFont="1" applyFill="1" applyBorder="1"/>
    <xf numFmtId="0" fontId="6" fillId="0" borderId="0" xfId="2" applyAlignment="1"/>
    <xf numFmtId="0" fontId="6" fillId="0" borderId="0" xfId="2" applyAlignment="1">
      <alignment wrapText="1"/>
    </xf>
    <xf numFmtId="0" fontId="8" fillId="0" borderId="0" xfId="2" applyFont="1" applyBorder="1" applyAlignment="1">
      <alignment wrapText="1"/>
    </xf>
    <xf numFmtId="0" fontId="6" fillId="0" borderId="0" xfId="2" applyBorder="1" applyAlignment="1">
      <alignment wrapText="1"/>
    </xf>
    <xf numFmtId="0" fontId="6" fillId="0" borderId="0" xfId="2"/>
    <xf numFmtId="0" fontId="8" fillId="0" borderId="0" xfId="2" applyFont="1" applyFill="1"/>
    <xf numFmtId="0" fontId="6" fillId="0" borderId="0" xfId="2" applyFill="1" applyAlignment="1">
      <alignment wrapText="1"/>
    </xf>
    <xf numFmtId="0" fontId="6" fillId="0" borderId="13" xfId="2" applyFill="1" applyBorder="1" applyAlignment="1">
      <alignment wrapText="1"/>
    </xf>
    <xf numFmtId="0" fontId="8" fillId="0" borderId="0" xfId="2" applyFont="1" applyFill="1" applyAlignment="1">
      <alignment wrapText="1"/>
    </xf>
    <xf numFmtId="0" fontId="8" fillId="0" borderId="0" xfId="2" applyFont="1" applyAlignment="1">
      <alignment wrapText="1"/>
    </xf>
    <xf numFmtId="0" fontId="6" fillId="0" borderId="0" xfId="2" applyFill="1" applyBorder="1" applyAlignment="1">
      <alignment wrapText="1"/>
    </xf>
    <xf numFmtId="0" fontId="6" fillId="0" borderId="0" xfId="2" applyFont="1" applyAlignment="1">
      <alignment wrapText="1"/>
    </xf>
    <xf numFmtId="0" fontId="51" fillId="0" borderId="0" xfId="2" applyFont="1" applyAlignment="1">
      <alignment wrapText="1"/>
    </xf>
    <xf numFmtId="0" fontId="52" fillId="0" borderId="0" xfId="2" applyFont="1" applyAlignment="1">
      <alignment wrapText="1"/>
    </xf>
    <xf numFmtId="0" fontId="52" fillId="0" borderId="0" xfId="2" applyFont="1" applyAlignment="1"/>
    <xf numFmtId="0" fontId="6" fillId="0" borderId="13" xfId="2" applyFill="1" applyBorder="1"/>
    <xf numFmtId="0" fontId="8" fillId="0" borderId="0" xfId="2" applyFont="1" applyAlignment="1">
      <alignment vertical="center" wrapText="1"/>
    </xf>
    <xf numFmtId="0" fontId="6" fillId="0" borderId="0" xfId="2" applyFont="1" applyAlignment="1">
      <alignment vertical="center" wrapText="1"/>
    </xf>
    <xf numFmtId="0" fontId="53" fillId="0" borderId="0" xfId="2" applyFont="1"/>
    <xf numFmtId="0" fontId="6" fillId="0" borderId="13" xfId="2" applyBorder="1" applyAlignment="1">
      <alignment wrapText="1"/>
    </xf>
    <xf numFmtId="0" fontId="51" fillId="0" borderId="0" xfId="2" applyFont="1" applyAlignment="1">
      <alignment vertical="center" wrapText="1"/>
    </xf>
    <xf numFmtId="0" fontId="52" fillId="0" borderId="0" xfId="2" applyFont="1" applyAlignment="1">
      <alignment vertical="center" wrapText="1"/>
    </xf>
    <xf numFmtId="0" fontId="55" fillId="0" borderId="0" xfId="2" applyFont="1" applyAlignment="1">
      <alignment vertical="center"/>
    </xf>
    <xf numFmtId="0" fontId="52" fillId="0" borderId="13" xfId="2" applyFont="1" applyBorder="1" applyAlignment="1">
      <alignment vertical="center" wrapText="1"/>
    </xf>
    <xf numFmtId="0" fontId="6" fillId="0" borderId="0" xfId="2" applyFont="1" applyFill="1" applyBorder="1" applyAlignment="1">
      <alignment wrapText="1"/>
    </xf>
    <xf numFmtId="0" fontId="6" fillId="0" borderId="13" xfId="2" applyFont="1" applyFill="1" applyBorder="1" applyAlignment="1">
      <alignment wrapText="1"/>
    </xf>
    <xf numFmtId="0" fontId="51" fillId="0" borderId="13" xfId="2" applyFont="1" applyBorder="1" applyAlignment="1">
      <alignment wrapText="1"/>
    </xf>
    <xf numFmtId="0" fontId="28" fillId="0" borderId="0" xfId="11" applyAlignment="1">
      <alignment wrapText="1"/>
    </xf>
    <xf numFmtId="0" fontId="6" fillId="0" borderId="0" xfId="0" applyFont="1" applyBorder="1" applyAlignment="1"/>
    <xf numFmtId="0" fontId="6" fillId="0" borderId="0" xfId="2" applyFont="1" applyBorder="1" applyAlignment="1">
      <alignment horizontal="center" vertical="center" wrapText="1"/>
    </xf>
    <xf numFmtId="0" fontId="25" fillId="0" borderId="0" xfId="0" applyFont="1" applyBorder="1" applyAlignment="1"/>
    <xf numFmtId="0" fontId="13" fillId="0" borderId="2" xfId="0" applyFont="1" applyFill="1" applyBorder="1" applyAlignment="1">
      <alignment horizontal="left"/>
    </xf>
    <xf numFmtId="0" fontId="13" fillId="0" borderId="0" xfId="0" applyFont="1" applyFill="1" applyBorder="1" applyAlignment="1">
      <alignment horizontal="left"/>
    </xf>
    <xf numFmtId="0" fontId="22" fillId="0" borderId="44" xfId="0" applyFont="1" applyFill="1" applyBorder="1" applyAlignment="1">
      <alignment horizontal="left"/>
    </xf>
    <xf numFmtId="0" fontId="22" fillId="0" borderId="24" xfId="0" applyFont="1" applyFill="1" applyBorder="1" applyAlignment="1">
      <alignment horizontal="left"/>
    </xf>
    <xf numFmtId="0" fontId="8" fillId="7" borderId="44" xfId="0" applyFont="1" applyFill="1" applyBorder="1" applyAlignment="1">
      <alignment horizontal="right" vertical="center"/>
    </xf>
    <xf numFmtId="0" fontId="8" fillId="7" borderId="45" xfId="0" applyFont="1" applyFill="1" applyBorder="1" applyAlignment="1">
      <alignment horizontal="right" vertical="center"/>
    </xf>
    <xf numFmtId="0" fontId="8" fillId="7" borderId="24" xfId="0" applyFont="1" applyFill="1" applyBorder="1" applyAlignment="1">
      <alignment horizontal="right" vertical="center"/>
    </xf>
    <xf numFmtId="0" fontId="25" fillId="0" borderId="1" xfId="0" applyFont="1" applyFill="1" applyBorder="1" applyAlignment="1">
      <alignment horizontal="left"/>
    </xf>
    <xf numFmtId="0" fontId="25" fillId="0" borderId="0" xfId="0" applyFont="1" applyFill="1" applyBorder="1" applyAlignment="1">
      <alignment horizontal="left"/>
    </xf>
    <xf numFmtId="0" fontId="13" fillId="0" borderId="0" xfId="2" applyFont="1" applyAlignment="1">
      <alignment horizontal="left" vertical="center" wrapText="1"/>
    </xf>
    <xf numFmtId="9" fontId="18" fillId="0" borderId="0" xfId="2" applyNumberFormat="1" applyFont="1" applyFill="1" applyBorder="1" applyAlignment="1">
      <alignment horizontal="left" vertical="center" wrapText="1"/>
    </xf>
    <xf numFmtId="0" fontId="13" fillId="0" borderId="0" xfId="2" applyFont="1" applyAlignment="1">
      <alignment horizontal="center" vertical="center" wrapText="1"/>
    </xf>
    <xf numFmtId="0" fontId="25" fillId="0" borderId="32" xfId="2" applyFont="1" applyBorder="1" applyAlignment="1">
      <alignment vertical="center" wrapText="1"/>
    </xf>
    <xf numFmtId="0" fontId="25" fillId="0" borderId="6" xfId="2" applyFont="1" applyFill="1" applyBorder="1" applyAlignment="1">
      <alignment vertical="center" wrapText="1"/>
    </xf>
    <xf numFmtId="14" fontId="6" fillId="0" borderId="37" xfId="0" applyNumberFormat="1" applyFont="1" applyBorder="1" applyAlignment="1">
      <alignment wrapText="1"/>
    </xf>
    <xf numFmtId="0" fontId="6" fillId="0" borderId="25" xfId="0" applyFont="1" applyBorder="1" applyAlignment="1">
      <alignment horizontal="center" vertical="center" wrapText="1"/>
    </xf>
    <xf numFmtId="14" fontId="6" fillId="0" borderId="38" xfId="0" applyNumberFormat="1" applyFont="1" applyBorder="1" applyAlignment="1">
      <alignment vertical="center" wrapText="1"/>
    </xf>
    <xf numFmtId="0" fontId="6" fillId="0" borderId="18" xfId="0" applyFont="1" applyBorder="1" applyAlignment="1">
      <alignment vertical="center" wrapText="1"/>
    </xf>
    <xf numFmtId="0" fontId="6" fillId="0" borderId="37" xfId="0" applyFont="1" applyBorder="1" applyAlignment="1">
      <alignment vertical="center" wrapText="1"/>
    </xf>
    <xf numFmtId="0" fontId="6" fillId="0" borderId="38" xfId="0" applyFont="1" applyBorder="1" applyAlignment="1">
      <alignment vertical="center" wrapText="1"/>
    </xf>
    <xf numFmtId="0" fontId="6" fillId="0" borderId="0" xfId="0" applyFont="1" applyAlignment="1">
      <alignment vertical="center"/>
    </xf>
    <xf numFmtId="0" fontId="6" fillId="0" borderId="18" xfId="0" applyFont="1" applyBorder="1" applyAlignment="1">
      <alignment vertical="center"/>
    </xf>
    <xf numFmtId="0" fontId="6" fillId="0" borderId="18" xfId="0" applyFont="1" applyBorder="1" applyAlignment="1">
      <alignment wrapText="1"/>
    </xf>
    <xf numFmtId="0" fontId="6" fillId="0" borderId="38" xfId="0" applyFont="1" applyBorder="1" applyAlignment="1">
      <alignment wrapText="1"/>
    </xf>
    <xf numFmtId="14" fontId="6" fillId="0" borderId="38" xfId="0" applyNumberFormat="1" applyFont="1" applyBorder="1" applyAlignment="1">
      <alignment wrapText="1"/>
    </xf>
    <xf numFmtId="0" fontId="6" fillId="0" borderId="18" xfId="0" applyFont="1" applyBorder="1"/>
    <xf numFmtId="49" fontId="6" fillId="0" borderId="25" xfId="0" applyNumberFormat="1" applyFont="1" applyBorder="1" applyAlignment="1">
      <alignment horizontal="center" vertical="center" wrapText="1"/>
    </xf>
    <xf numFmtId="14" fontId="6" fillId="0" borderId="38" xfId="0" applyNumberFormat="1" applyFont="1" applyBorder="1" applyAlignment="1">
      <alignment horizontal="right" vertical="center" wrapText="1"/>
    </xf>
    <xf numFmtId="0" fontId="6" fillId="0" borderId="26" xfId="0" applyFont="1" applyBorder="1" applyAlignment="1">
      <alignment horizontal="center" vertical="center" wrapText="1"/>
    </xf>
    <xf numFmtId="14" fontId="6" fillId="0" borderId="39" xfId="0" applyNumberFormat="1" applyFont="1" applyBorder="1" applyAlignment="1">
      <alignment wrapText="1"/>
    </xf>
    <xf numFmtId="0" fontId="6" fillId="0" borderId="20" xfId="0" applyFont="1" applyBorder="1" applyAlignment="1">
      <alignment wrapText="1"/>
    </xf>
    <xf numFmtId="0" fontId="6" fillId="0" borderId="39" xfId="0" applyFont="1" applyBorder="1" applyAlignment="1">
      <alignment wrapText="1"/>
    </xf>
    <xf numFmtId="0" fontId="6" fillId="0" borderId="2" xfId="0" applyFont="1" applyFill="1" applyBorder="1" applyAlignment="1">
      <alignment horizontal="center"/>
    </xf>
    <xf numFmtId="0" fontId="6" fillId="0" borderId="6" xfId="0" applyFont="1" applyFill="1" applyBorder="1" applyAlignment="1">
      <alignment horizontal="left"/>
    </xf>
    <xf numFmtId="0" fontId="6" fillId="0" borderId="0" xfId="0" applyFont="1" applyFill="1"/>
    <xf numFmtId="0" fontId="6" fillId="0" borderId="0" xfId="0" applyFont="1" applyFill="1" applyAlignment="1">
      <alignment horizontal="right"/>
    </xf>
    <xf numFmtId="0" fontId="6" fillId="0" borderId="1" xfId="0" applyFont="1" applyFill="1" applyBorder="1" applyAlignment="1">
      <alignment horizontal="center"/>
    </xf>
    <xf numFmtId="0" fontId="6" fillId="0" borderId="0" xfId="0" applyFont="1" applyFill="1" applyBorder="1" applyAlignment="1">
      <alignment horizontal="left"/>
    </xf>
    <xf numFmtId="0" fontId="6" fillId="0" borderId="6" xfId="0" applyFont="1" applyBorder="1" applyAlignment="1"/>
    <xf numFmtId="0" fontId="6" fillId="0" borderId="28" xfId="0" applyFont="1" applyFill="1" applyBorder="1" applyAlignment="1"/>
    <xf numFmtId="0" fontId="6" fillId="0" borderId="32" xfId="0" applyFont="1" applyFill="1" applyBorder="1" applyAlignment="1"/>
    <xf numFmtId="0" fontId="6" fillId="0" borderId="59" xfId="0" applyFont="1" applyFill="1" applyBorder="1" applyAlignment="1"/>
    <xf numFmtId="0" fontId="6" fillId="0" borderId="60" xfId="0" applyFont="1" applyBorder="1" applyAlignment="1"/>
    <xf numFmtId="0" fontId="6" fillId="0" borderId="2" xfId="0" applyFont="1" applyFill="1" applyBorder="1" applyAlignment="1"/>
    <xf numFmtId="0" fontId="6" fillId="0" borderId="61" xfId="0" applyFont="1" applyFill="1" applyBorder="1" applyAlignment="1"/>
    <xf numFmtId="0" fontId="6" fillId="0" borderId="0" xfId="0" applyFont="1" applyFill="1" applyAlignment="1">
      <alignment vertical="center"/>
    </xf>
    <xf numFmtId="0" fontId="6" fillId="0" borderId="0" xfId="0" applyFont="1" applyAlignment="1"/>
    <xf numFmtId="0" fontId="6" fillId="0" borderId="0" xfId="0" applyFont="1" applyBorder="1"/>
    <xf numFmtId="0" fontId="6" fillId="0" borderId="2" xfId="0" applyFont="1" applyBorder="1" applyAlignment="1"/>
    <xf numFmtId="0" fontId="6" fillId="0" borderId="59" xfId="0" applyFont="1" applyFill="1" applyBorder="1" applyAlignment="1">
      <alignment wrapText="1"/>
    </xf>
    <xf numFmtId="0" fontId="6" fillId="0" borderId="64" xfId="0" applyFont="1" applyBorder="1"/>
    <xf numFmtId="0" fontId="6" fillId="0" borderId="38" xfId="0" applyFont="1" applyBorder="1"/>
    <xf numFmtId="0" fontId="6" fillId="0" borderId="70" xfId="0" applyFont="1" applyBorder="1"/>
    <xf numFmtId="0" fontId="16" fillId="0" borderId="65" xfId="0" applyFont="1" applyBorder="1"/>
    <xf numFmtId="0" fontId="6" fillId="0" borderId="27" xfId="0" applyFont="1" applyFill="1" applyBorder="1" applyAlignment="1">
      <alignment horizontal="center"/>
    </xf>
    <xf numFmtId="0" fontId="6" fillId="0" borderId="13" xfId="0" applyFont="1" applyFill="1" applyBorder="1"/>
    <xf numFmtId="0" fontId="6" fillId="0" borderId="13" xfId="0" applyFont="1" applyFill="1" applyBorder="1" applyAlignment="1">
      <alignment horizontal="right"/>
    </xf>
    <xf numFmtId="0" fontId="6" fillId="6" borderId="18" xfId="0" applyFont="1" applyFill="1" applyBorder="1" applyAlignment="1">
      <alignment horizontal="left" vertical="center" wrapText="1"/>
    </xf>
    <xf numFmtId="0" fontId="6" fillId="6" borderId="38" xfId="0" applyFont="1" applyFill="1" applyBorder="1" applyAlignment="1">
      <alignment horizontal="left" vertical="center" wrapText="1"/>
    </xf>
    <xf numFmtId="0" fontId="6" fillId="0" borderId="6" xfId="0" applyFont="1" applyBorder="1"/>
    <xf numFmtId="0" fontId="6" fillId="0" borderId="17" xfId="0" applyFont="1" applyFill="1" applyBorder="1" applyAlignment="1">
      <alignment horizontal="center"/>
    </xf>
    <xf numFmtId="0" fontId="6" fillId="0" borderId="55" xfId="0" applyFont="1" applyFill="1" applyBorder="1"/>
    <xf numFmtId="0" fontId="6" fillId="0" borderId="56" xfId="0" applyFont="1" applyFill="1" applyBorder="1"/>
    <xf numFmtId="0" fontId="6" fillId="0" borderId="56" xfId="0" applyFont="1" applyFill="1" applyBorder="1" applyAlignment="1">
      <alignment horizontal="right"/>
    </xf>
    <xf numFmtId="0" fontId="6" fillId="0" borderId="57" xfId="0" applyFont="1" applyFill="1" applyBorder="1"/>
    <xf numFmtId="0" fontId="6" fillId="0" borderId="42" xfId="0" applyFont="1" applyFill="1" applyBorder="1"/>
    <xf numFmtId="0" fontId="6" fillId="0" borderId="45" xfId="0" applyFont="1" applyFill="1" applyBorder="1"/>
    <xf numFmtId="0" fontId="19" fillId="0" borderId="0" xfId="0" applyFont="1" applyFill="1" applyBorder="1" applyAlignment="1">
      <alignment vertical="center" wrapText="1"/>
    </xf>
    <xf numFmtId="0" fontId="6" fillId="0" borderId="0" xfId="0" applyFont="1" applyFill="1" applyBorder="1" applyAlignment="1"/>
    <xf numFmtId="0" fontId="6" fillId="0" borderId="8" xfId="0" applyFont="1" applyFill="1" applyBorder="1"/>
    <xf numFmtId="0" fontId="6" fillId="0" borderId="8" xfId="0" applyFont="1" applyFill="1" applyBorder="1" applyAlignment="1">
      <alignment horizontal="right"/>
    </xf>
    <xf numFmtId="0" fontId="6" fillId="0" borderId="3" xfId="0" applyFont="1" applyFill="1" applyBorder="1" applyAlignment="1">
      <alignment horizontal="center"/>
    </xf>
    <xf numFmtId="0" fontId="6" fillId="0" borderId="1" xfId="0" applyFont="1" applyFill="1" applyBorder="1" applyAlignment="1">
      <alignment horizontal="left"/>
    </xf>
    <xf numFmtId="0" fontId="6" fillId="6" borderId="18" xfId="0" applyFont="1" applyFill="1" applyBorder="1"/>
    <xf numFmtId="0" fontId="6" fillId="6" borderId="38" xfId="0" applyFont="1" applyFill="1" applyBorder="1"/>
    <xf numFmtId="0" fontId="6" fillId="0" borderId="0" xfId="0" applyFont="1" applyFill="1" applyBorder="1" applyAlignment="1">
      <alignment horizontal="center"/>
    </xf>
    <xf numFmtId="0" fontId="6" fillId="0" borderId="0" xfId="0" applyFont="1" applyFill="1" applyBorder="1" applyAlignment="1">
      <alignment horizontal="right" vertical="center" wrapText="1"/>
    </xf>
    <xf numFmtId="0" fontId="6" fillId="0" borderId="3" xfId="0" applyFont="1" applyFill="1" applyBorder="1" applyAlignment="1">
      <alignment horizontal="left"/>
    </xf>
    <xf numFmtId="0" fontId="6" fillId="0" borderId="3" xfId="0" applyFont="1" applyFill="1" applyBorder="1"/>
    <xf numFmtId="0" fontId="6" fillId="6" borderId="83" xfId="0" applyFont="1" applyFill="1" applyBorder="1"/>
    <xf numFmtId="0" fontId="6" fillId="6" borderId="66" xfId="0" applyFont="1" applyFill="1" applyBorder="1"/>
    <xf numFmtId="0" fontId="6" fillId="0" borderId="43" xfId="0" applyFont="1" applyFill="1" applyBorder="1"/>
    <xf numFmtId="0" fontId="6" fillId="0" borderId="24" xfId="0" applyFont="1" applyFill="1" applyBorder="1"/>
    <xf numFmtId="0" fontId="6" fillId="6" borderId="19" xfId="0" applyFont="1" applyFill="1" applyBorder="1"/>
    <xf numFmtId="0" fontId="6" fillId="6" borderId="37" xfId="0" applyFont="1" applyFill="1" applyBorder="1"/>
    <xf numFmtId="49" fontId="6" fillId="0" borderId="8" xfId="0" applyNumberFormat="1" applyFont="1" applyFill="1" applyBorder="1"/>
    <xf numFmtId="49" fontId="6" fillId="0" borderId="0" xfId="0" applyNumberFormat="1" applyFont="1" applyFill="1" applyBorder="1"/>
    <xf numFmtId="0" fontId="6" fillId="0" borderId="77" xfId="0" applyFont="1" applyFill="1" applyBorder="1"/>
    <xf numFmtId="49" fontId="6" fillId="0" borderId="3" xfId="0" applyNumberFormat="1" applyFont="1" applyFill="1" applyBorder="1"/>
    <xf numFmtId="0" fontId="6" fillId="0" borderId="36" xfId="0" applyFont="1" applyFill="1" applyBorder="1"/>
    <xf numFmtId="0" fontId="6" fillId="0" borderId="45" xfId="0" applyFont="1" applyFill="1" applyBorder="1" applyAlignment="1">
      <alignment horizontal="right" vertical="center" wrapText="1"/>
    </xf>
    <xf numFmtId="0" fontId="6" fillId="0" borderId="27" xfId="0" applyFont="1" applyBorder="1"/>
    <xf numFmtId="0" fontId="6" fillId="0" borderId="13" xfId="0" applyFont="1" applyBorder="1"/>
    <xf numFmtId="0" fontId="6" fillId="0" borderId="16" xfId="0" applyFont="1" applyBorder="1"/>
    <xf numFmtId="0" fontId="6" fillId="0" borderId="34" xfId="0" applyFont="1" applyFill="1" applyBorder="1" applyAlignment="1">
      <alignment horizontal="center" vertical="center"/>
    </xf>
    <xf numFmtId="0" fontId="6" fillId="0" borderId="34" xfId="0" applyFont="1" applyFill="1" applyBorder="1" applyAlignment="1">
      <alignment horizontal="center" vertical="center" wrapText="1"/>
    </xf>
    <xf numFmtId="0" fontId="6" fillId="2" borderId="36" xfId="0" applyFont="1" applyFill="1" applyBorder="1"/>
    <xf numFmtId="0" fontId="6" fillId="2" borderId="19" xfId="0" applyFont="1" applyFill="1" applyBorder="1" applyAlignment="1">
      <alignment horizontal="center" vertical="center"/>
    </xf>
    <xf numFmtId="0" fontId="6" fillId="2" borderId="19"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2" borderId="25" xfId="0" applyFont="1" applyFill="1" applyBorder="1"/>
    <xf numFmtId="0" fontId="6" fillId="2" borderId="18" xfId="0" applyFont="1" applyFill="1" applyBorder="1" applyAlignment="1">
      <alignment horizontal="center" vertical="center"/>
    </xf>
    <xf numFmtId="0" fontId="6" fillId="3" borderId="37" xfId="0" applyFont="1" applyFill="1" applyBorder="1" applyAlignment="1">
      <alignment horizontal="center" vertical="center"/>
    </xf>
    <xf numFmtId="0" fontId="6" fillId="0" borderId="25" xfId="0" applyFont="1" applyFill="1" applyBorder="1" applyAlignment="1">
      <alignment horizontal="left"/>
    </xf>
    <xf numFmtId="0" fontId="6" fillId="0" borderId="18" xfId="0" applyFont="1" applyFill="1" applyBorder="1" applyAlignment="1">
      <alignment horizontal="center" vertical="center"/>
    </xf>
    <xf numFmtId="0" fontId="6" fillId="0" borderId="18" xfId="0" applyFont="1" applyFill="1" applyBorder="1" applyAlignment="1">
      <alignment horizontal="center" vertical="center" wrapText="1"/>
    </xf>
    <xf numFmtId="0" fontId="6" fillId="0" borderId="67" xfId="0" applyFont="1" applyBorder="1" applyAlignment="1">
      <alignment horizontal="center" vertical="center"/>
    </xf>
    <xf numFmtId="0" fontId="6" fillId="0" borderId="25" xfId="0" applyFont="1" applyFill="1" applyBorder="1" applyAlignment="1">
      <alignment horizontal="center"/>
    </xf>
    <xf numFmtId="0" fontId="6" fillId="0" borderId="19" xfId="0" applyFont="1" applyFill="1" applyBorder="1" applyAlignment="1">
      <alignment horizontal="center" vertical="center"/>
    </xf>
    <xf numFmtId="0" fontId="6" fillId="0" borderId="19" xfId="0" applyFont="1" applyFill="1" applyBorder="1" applyAlignment="1">
      <alignment horizontal="center" vertical="center" wrapText="1"/>
    </xf>
    <xf numFmtId="0" fontId="6" fillId="0" borderId="38" xfId="0" applyFont="1" applyFill="1" applyBorder="1" applyAlignment="1">
      <alignment horizontal="center" vertical="center"/>
    </xf>
    <xf numFmtId="0" fontId="6" fillId="3" borderId="36" xfId="0" applyFont="1" applyFill="1" applyBorder="1"/>
    <xf numFmtId="0" fontId="6" fillId="3" borderId="19" xfId="0" applyFont="1" applyFill="1" applyBorder="1" applyAlignment="1">
      <alignment horizontal="center" vertical="center"/>
    </xf>
    <xf numFmtId="0" fontId="6" fillId="3" borderId="25" xfId="0" applyFont="1" applyFill="1" applyBorder="1" applyAlignment="1"/>
    <xf numFmtId="0" fontId="6" fillId="0" borderId="25" xfId="0" applyFont="1" applyFill="1" applyBorder="1" applyAlignment="1"/>
    <xf numFmtId="49" fontId="6" fillId="0" borderId="18" xfId="0" applyNumberFormat="1" applyFont="1" applyFill="1" applyBorder="1" applyAlignment="1">
      <alignment horizontal="center" vertical="center"/>
    </xf>
    <xf numFmtId="0" fontId="6" fillId="0" borderId="25" xfId="0" applyFont="1" applyFill="1" applyBorder="1"/>
    <xf numFmtId="0" fontId="6" fillId="2" borderId="38" xfId="0" applyFont="1" applyFill="1" applyBorder="1" applyAlignment="1">
      <alignment horizontal="center" vertical="center"/>
    </xf>
    <xf numFmtId="0" fontId="6" fillId="3" borderId="25" xfId="0" applyFont="1" applyFill="1" applyBorder="1" applyAlignment="1">
      <alignment horizontal="left"/>
    </xf>
    <xf numFmtId="0" fontId="6" fillId="3" borderId="38" xfId="0" applyFont="1" applyFill="1" applyBorder="1" applyAlignment="1">
      <alignment horizontal="center" vertical="center" wrapText="1"/>
    </xf>
    <xf numFmtId="0" fontId="6" fillId="0" borderId="25" xfId="0" applyFont="1" applyBorder="1"/>
    <xf numFmtId="0" fontId="6" fillId="0" borderId="18" xfId="0" applyFont="1" applyBorder="1" applyAlignment="1">
      <alignment horizontal="center" vertical="center"/>
    </xf>
    <xf numFmtId="0" fontId="6" fillId="4" borderId="18" xfId="0" applyFont="1" applyFill="1" applyBorder="1" applyAlignment="1">
      <alignment horizontal="center" vertical="center" wrapText="1"/>
    </xf>
    <xf numFmtId="0" fontId="6" fillId="4" borderId="38" xfId="0" applyFont="1" applyFill="1" applyBorder="1" applyAlignment="1">
      <alignment horizontal="center" vertical="center" wrapText="1"/>
    </xf>
    <xf numFmtId="0" fontId="6" fillId="0" borderId="38" xfId="0" applyFont="1" applyFill="1" applyBorder="1" applyAlignment="1">
      <alignment horizontal="center" vertical="center" wrapText="1"/>
    </xf>
    <xf numFmtId="0" fontId="6" fillId="5" borderId="34" xfId="0" applyFont="1" applyFill="1" applyBorder="1" applyAlignment="1">
      <alignment horizontal="center" vertical="center"/>
    </xf>
    <xf numFmtId="0" fontId="6" fillId="5" borderId="34" xfId="0" applyFont="1" applyFill="1" applyBorder="1" applyAlignment="1">
      <alignment horizontal="center" vertical="center" wrapText="1"/>
    </xf>
    <xf numFmtId="0" fontId="6" fillId="0" borderId="0" xfId="0" applyFont="1" applyAlignment="1">
      <alignment horizontal="center"/>
    </xf>
    <xf numFmtId="0" fontId="25" fillId="0" borderId="0" xfId="6" applyFont="1"/>
    <xf numFmtId="0" fontId="58" fillId="0" borderId="0" xfId="2" applyFont="1"/>
    <xf numFmtId="0" fontId="6" fillId="0" borderId="0" xfId="2" applyFont="1" applyAlignment="1">
      <alignment horizontal="center"/>
    </xf>
    <xf numFmtId="0" fontId="6" fillId="0" borderId="36" xfId="2" applyFont="1" applyBorder="1" applyAlignment="1">
      <alignment horizontal="center" vertical="center" wrapText="1"/>
    </xf>
    <xf numFmtId="0" fontId="6" fillId="0" borderId="19" xfId="2" applyFont="1" applyBorder="1" applyAlignment="1">
      <alignment horizontal="center" vertical="center" wrapText="1"/>
    </xf>
    <xf numFmtId="0" fontId="6" fillId="0" borderId="37" xfId="2" applyFont="1" applyBorder="1" applyAlignment="1">
      <alignment horizontal="center" vertical="center" wrapText="1"/>
    </xf>
    <xf numFmtId="0" fontId="6" fillId="0" borderId="25" xfId="2" applyFont="1" applyBorder="1" applyAlignment="1">
      <alignment horizontal="center" vertical="center" wrapText="1"/>
    </xf>
    <xf numFmtId="0" fontId="6" fillId="0" borderId="26" xfId="2" applyFont="1" applyBorder="1" applyAlignment="1">
      <alignment horizontal="center" vertical="center" wrapText="1"/>
    </xf>
    <xf numFmtId="0" fontId="6" fillId="0" borderId="0" xfId="6" applyFont="1" applyFill="1" applyBorder="1"/>
    <xf numFmtId="0" fontId="6" fillId="0" borderId="4" xfId="6" applyFont="1" applyFill="1" applyBorder="1" applyAlignment="1">
      <alignment horizontal="center" vertical="center" wrapText="1"/>
    </xf>
    <xf numFmtId="9" fontId="6" fillId="0" borderId="12" xfId="2" applyNumberFormat="1" applyFont="1" applyBorder="1" applyAlignment="1">
      <alignment horizontal="center" vertical="center" wrapText="1"/>
    </xf>
    <xf numFmtId="0" fontId="9" fillId="0" borderId="0" xfId="6" applyFont="1" applyFill="1" applyBorder="1" applyAlignment="1">
      <alignment horizontal="center" vertical="center" wrapText="1"/>
    </xf>
    <xf numFmtId="0" fontId="6" fillId="0" borderId="0" xfId="6" applyFont="1" applyFill="1" applyBorder="1" applyAlignment="1">
      <alignment horizontal="center" vertical="center" wrapText="1"/>
    </xf>
    <xf numFmtId="9" fontId="6" fillId="0" borderId="33" xfId="2" applyNumberFormat="1" applyFont="1" applyBorder="1" applyAlignment="1">
      <alignment horizontal="center" vertical="center" wrapText="1"/>
    </xf>
    <xf numFmtId="9" fontId="6" fillId="0" borderId="82" xfId="2" applyNumberFormat="1" applyFont="1" applyBorder="1" applyAlignment="1">
      <alignment horizontal="center" vertical="center" wrapText="1"/>
    </xf>
    <xf numFmtId="0" fontId="6" fillId="3" borderId="0" xfId="6" applyFont="1" applyFill="1"/>
    <xf numFmtId="0" fontId="6" fillId="0" borderId="0" xfId="0" applyFont="1" applyAlignment="1">
      <alignment horizontal="center" vertical="center"/>
    </xf>
    <xf numFmtId="0" fontId="48" fillId="0" borderId="48" xfId="0" applyFont="1" applyFill="1" applyBorder="1" applyAlignment="1"/>
    <xf numFmtId="0" fontId="48" fillId="0" borderId="30" xfId="0" applyFont="1" applyFill="1" applyBorder="1" applyAlignment="1">
      <alignment horizontal="center"/>
    </xf>
    <xf numFmtId="0" fontId="48" fillId="0" borderId="67" xfId="0" applyFont="1" applyFill="1" applyBorder="1" applyAlignment="1">
      <alignment horizontal="center" vertical="center"/>
    </xf>
    <xf numFmtId="0" fontId="6" fillId="0" borderId="30" xfId="0" applyFont="1" applyBorder="1" applyAlignment="1">
      <alignment wrapText="1"/>
    </xf>
    <xf numFmtId="0" fontId="48" fillId="0" borderId="16" xfId="0" applyFont="1" applyFill="1" applyBorder="1" applyAlignment="1">
      <alignment horizontal="center" vertical="center"/>
    </xf>
    <xf numFmtId="0" fontId="6" fillId="0" borderId="30" xfId="0" applyFont="1" applyBorder="1"/>
    <xf numFmtId="0" fontId="48" fillId="9" borderId="27" xfId="0" applyFont="1" applyFill="1" applyBorder="1"/>
    <xf numFmtId="0" fontId="48" fillId="9" borderId="30" xfId="0" applyFont="1" applyFill="1" applyBorder="1" applyAlignment="1">
      <alignment horizontal="center"/>
    </xf>
    <xf numFmtId="0" fontId="48" fillId="9" borderId="16" xfId="0" applyFont="1" applyFill="1" applyBorder="1" applyAlignment="1">
      <alignment horizontal="center" vertical="center"/>
    </xf>
    <xf numFmtId="0" fontId="6" fillId="9" borderId="30" xfId="0" applyFont="1" applyFill="1" applyBorder="1"/>
    <xf numFmtId="0" fontId="48" fillId="9" borderId="32" xfId="0" applyFont="1" applyFill="1" applyBorder="1"/>
    <xf numFmtId="0" fontId="48" fillId="9" borderId="16" xfId="0" applyFont="1" applyFill="1" applyBorder="1" applyAlignment="1">
      <alignment horizontal="center"/>
    </xf>
    <xf numFmtId="0" fontId="48" fillId="0" borderId="32" xfId="0" applyFont="1" applyFill="1" applyBorder="1"/>
    <xf numFmtId="0" fontId="48" fillId="0" borderId="16" xfId="0" applyFont="1" applyFill="1" applyBorder="1" applyAlignment="1">
      <alignment horizontal="center"/>
    </xf>
    <xf numFmtId="0" fontId="48" fillId="0" borderId="30" xfId="0" applyFont="1" applyFill="1" applyBorder="1"/>
    <xf numFmtId="0" fontId="48" fillId="0" borderId="67" xfId="0" applyFont="1" applyFill="1" applyBorder="1" applyAlignment="1">
      <alignment horizontal="center"/>
    </xf>
    <xf numFmtId="0" fontId="48" fillId="0" borderId="32" xfId="0" applyFont="1" applyFill="1" applyBorder="1" applyAlignment="1">
      <alignment wrapText="1"/>
    </xf>
    <xf numFmtId="0" fontId="54" fillId="0" borderId="16" xfId="0" applyFont="1" applyBorder="1" applyAlignment="1">
      <alignment horizontal="center" vertical="center" wrapText="1"/>
    </xf>
    <xf numFmtId="0" fontId="54" fillId="0" borderId="16" xfId="0" applyFont="1" applyBorder="1" applyAlignment="1">
      <alignment horizontal="center" vertical="center"/>
    </xf>
    <xf numFmtId="0" fontId="6" fillId="0" borderId="0" xfId="2" applyFont="1" applyFill="1"/>
    <xf numFmtId="0" fontId="33" fillId="0" borderId="5" xfId="2" applyFont="1" applyBorder="1" applyAlignment="1">
      <alignment horizontal="center" vertical="center" wrapText="1"/>
    </xf>
    <xf numFmtId="0" fontId="34" fillId="0" borderId="4" xfId="2" applyFont="1" applyBorder="1" applyAlignment="1">
      <alignment horizontal="center" vertical="center" wrapText="1"/>
    </xf>
    <xf numFmtId="0" fontId="34" fillId="0" borderId="15" xfId="2" applyFont="1" applyBorder="1" applyAlignment="1">
      <alignment horizontal="center" vertical="center" wrapText="1"/>
    </xf>
    <xf numFmtId="0" fontId="34" fillId="0" borderId="2" xfId="2" applyFont="1" applyBorder="1" applyAlignment="1">
      <alignment horizontal="center" vertical="center" wrapText="1"/>
    </xf>
    <xf numFmtId="0" fontId="34" fillId="0" borderId="0" xfId="2" applyFont="1" applyAlignment="1">
      <alignment horizontal="center" vertical="center" wrapText="1"/>
    </xf>
    <xf numFmtId="0" fontId="34" fillId="0" borderId="6" xfId="2" applyFont="1" applyBorder="1" applyAlignment="1">
      <alignment horizontal="center" vertical="center" wrapText="1"/>
    </xf>
    <xf numFmtId="0" fontId="34" fillId="0" borderId="27" xfId="2" applyFont="1" applyBorder="1" applyAlignment="1">
      <alignment horizontal="center" vertical="center" wrapText="1"/>
    </xf>
    <xf numFmtId="0" fontId="34" fillId="0" borderId="13" xfId="2" applyFont="1" applyBorder="1" applyAlignment="1">
      <alignment horizontal="center" vertical="center" wrapText="1"/>
    </xf>
    <xf numFmtId="0" fontId="34" fillId="0" borderId="16" xfId="2" applyFont="1" applyBorder="1" applyAlignment="1">
      <alignment horizontal="center" vertical="center" wrapText="1"/>
    </xf>
    <xf numFmtId="0" fontId="36" fillId="0" borderId="0" xfId="2" applyFont="1" applyAlignment="1">
      <alignment wrapText="1"/>
    </xf>
    <xf numFmtId="0" fontId="6" fillId="0" borderId="0" xfId="2" applyAlignment="1">
      <alignment wrapText="1"/>
    </xf>
    <xf numFmtId="0" fontId="13" fillId="0" borderId="0" xfId="0" applyFont="1" applyAlignment="1">
      <alignment horizontal="center" vertical="center" wrapText="1"/>
    </xf>
    <xf numFmtId="0" fontId="6" fillId="0" borderId="0" xfId="0" applyFont="1" applyAlignment="1">
      <alignment horizontal="center" vertical="center" wrapText="1"/>
    </xf>
    <xf numFmtId="0" fontId="13" fillId="0" borderId="0" xfId="2" applyFont="1" applyAlignment="1">
      <alignment horizontal="center"/>
    </xf>
    <xf numFmtId="0" fontId="6" fillId="0" borderId="0" xfId="2" applyAlignment="1"/>
    <xf numFmtId="0" fontId="28" fillId="0" borderId="0" xfId="1" applyAlignment="1" applyProtection="1">
      <alignment horizontal="left"/>
    </xf>
    <xf numFmtId="0" fontId="6" fillId="0" borderId="2" xfId="0" applyFont="1" applyFill="1" applyBorder="1" applyAlignment="1">
      <alignment wrapText="1"/>
    </xf>
    <xf numFmtId="0" fontId="6" fillId="0" borderId="0" xfId="0" applyFont="1" applyFill="1" applyBorder="1" applyAlignment="1">
      <alignment wrapText="1"/>
    </xf>
    <xf numFmtId="0" fontId="6" fillId="0" borderId="2" xfId="0" applyFont="1" applyBorder="1" applyAlignment="1">
      <alignment wrapText="1"/>
    </xf>
    <xf numFmtId="0" fontId="6" fillId="0" borderId="0" xfId="0" applyFont="1" applyAlignment="1">
      <alignment wrapText="1"/>
    </xf>
    <xf numFmtId="0" fontId="25" fillId="0" borderId="1" xfId="0" applyFont="1" applyBorder="1" applyAlignment="1"/>
    <xf numFmtId="0" fontId="6" fillId="0" borderId="0" xfId="0" applyFont="1" applyBorder="1" applyAlignment="1"/>
    <xf numFmtId="0" fontId="6" fillId="0" borderId="49" xfId="0" applyFont="1" applyBorder="1" applyAlignment="1"/>
    <xf numFmtId="0" fontId="19" fillId="0" borderId="0" xfId="0" applyFont="1" applyFill="1" applyBorder="1" applyAlignment="1">
      <alignment horizontal="left"/>
    </xf>
    <xf numFmtId="0" fontId="6" fillId="0" borderId="31" xfId="2" applyFont="1" applyBorder="1" applyAlignment="1">
      <alignment horizontal="center" vertical="center"/>
    </xf>
    <xf numFmtId="0" fontId="6" fillId="0" borderId="61" xfId="2" applyBorder="1" applyAlignment="1">
      <alignment horizontal="center" vertical="center"/>
    </xf>
    <xf numFmtId="0" fontId="6" fillId="0" borderId="32" xfId="2" applyBorder="1" applyAlignment="1">
      <alignment horizontal="center" vertical="center"/>
    </xf>
    <xf numFmtId="0" fontId="8" fillId="0" borderId="0" xfId="2" applyFont="1" applyBorder="1" applyAlignment="1">
      <alignment horizontal="left" vertical="center"/>
    </xf>
    <xf numFmtId="0" fontId="8" fillId="0" borderId="0" xfId="2" applyFont="1" applyBorder="1" applyAlignment="1">
      <alignment horizontal="center" vertical="center"/>
    </xf>
    <xf numFmtId="49" fontId="6" fillId="0" borderId="48" xfId="2" applyNumberFormat="1" applyFont="1" applyBorder="1" applyAlignment="1">
      <alignment horizontal="left" vertical="center"/>
    </xf>
    <xf numFmtId="49" fontId="6" fillId="0" borderId="69" xfId="2" applyNumberFormat="1" applyBorder="1" applyAlignment="1">
      <alignment horizontal="left" vertical="center"/>
    </xf>
    <xf numFmtId="49" fontId="6" fillId="0" borderId="67" xfId="2" applyNumberFormat="1" applyBorder="1" applyAlignment="1">
      <alignment horizontal="left" vertical="center"/>
    </xf>
    <xf numFmtId="0" fontId="16" fillId="0" borderId="2" xfId="2" applyFont="1" applyBorder="1" applyAlignment="1">
      <alignment horizontal="center" vertical="center" wrapText="1"/>
    </xf>
    <xf numFmtId="0" fontId="16" fillId="0" borderId="0" xfId="2" applyFont="1" applyBorder="1" applyAlignment="1">
      <alignment horizontal="center" vertical="center" wrapText="1"/>
    </xf>
    <xf numFmtId="0" fontId="6" fillId="0" borderId="6" xfId="2" applyBorder="1" applyAlignment="1">
      <alignment wrapText="1"/>
    </xf>
    <xf numFmtId="0" fontId="6" fillId="0" borderId="2" xfId="2" applyBorder="1" applyAlignment="1">
      <alignment vertical="center" wrapText="1"/>
    </xf>
    <xf numFmtId="0" fontId="6" fillId="0" borderId="0" xfId="2" applyAlignment="1">
      <alignment vertical="center" wrapText="1"/>
    </xf>
    <xf numFmtId="0" fontId="31" fillId="0" borderId="2" xfId="2" applyFont="1" applyBorder="1" applyAlignment="1">
      <alignment horizontal="center" vertical="center" wrapText="1"/>
    </xf>
    <xf numFmtId="0" fontId="31" fillId="0" borderId="0" xfId="2" applyFont="1" applyAlignment="1">
      <alignment horizontal="center" wrapText="1"/>
    </xf>
    <xf numFmtId="0" fontId="31" fillId="0" borderId="6" xfId="2" applyFont="1" applyBorder="1" applyAlignment="1">
      <alignment horizontal="center" wrapText="1"/>
    </xf>
    <xf numFmtId="0" fontId="6" fillId="0" borderId="0" xfId="2" applyBorder="1" applyAlignment="1">
      <alignment horizontal="left" vertical="center"/>
    </xf>
    <xf numFmtId="49" fontId="6" fillId="0" borderId="69" xfId="2" applyNumberFormat="1" applyFont="1" applyBorder="1" applyAlignment="1">
      <alignment horizontal="left" vertical="center"/>
    </xf>
    <xf numFmtId="49" fontId="6" fillId="0" borderId="67" xfId="2" applyNumberFormat="1" applyFont="1" applyBorder="1" applyAlignment="1">
      <alignment horizontal="left" vertical="center"/>
    </xf>
    <xf numFmtId="0" fontId="6" fillId="0" borderId="0" xfId="2" applyFont="1" applyBorder="1" applyAlignment="1">
      <alignment horizontal="center" vertical="center" wrapText="1"/>
    </xf>
    <xf numFmtId="0" fontId="6" fillId="0" borderId="0" xfId="2" applyBorder="1" applyAlignment="1">
      <alignment horizontal="center" wrapText="1"/>
    </xf>
    <xf numFmtId="0" fontId="6" fillId="0" borderId="0" xfId="2" applyBorder="1" applyAlignment="1">
      <alignment horizontal="center" vertical="center" wrapText="1"/>
    </xf>
    <xf numFmtId="0" fontId="6" fillId="0" borderId="13" xfId="2" applyBorder="1" applyAlignment="1">
      <alignment horizontal="center" vertical="center" wrapText="1"/>
    </xf>
    <xf numFmtId="0" fontId="6" fillId="0" borderId="13" xfId="2" applyBorder="1" applyAlignment="1">
      <alignment horizontal="center" wrapText="1"/>
    </xf>
    <xf numFmtId="0" fontId="6" fillId="10" borderId="5" xfId="2" applyFont="1" applyFill="1" applyBorder="1" applyAlignment="1">
      <alignment horizontal="left" vertical="center" wrapText="1"/>
    </xf>
    <xf numFmtId="0" fontId="6" fillId="10" borderId="4" xfId="2" applyFill="1" applyBorder="1" applyAlignment="1">
      <alignment horizontal="left" vertical="center" wrapText="1"/>
    </xf>
    <xf numFmtId="0" fontId="6" fillId="10" borderId="15" xfId="2" applyFill="1" applyBorder="1" applyAlignment="1">
      <alignment horizontal="left" vertical="center" wrapText="1"/>
    </xf>
    <xf numFmtId="0" fontId="6" fillId="10" borderId="2" xfId="2" applyFill="1" applyBorder="1" applyAlignment="1">
      <alignment horizontal="left" vertical="center" wrapText="1"/>
    </xf>
    <xf numFmtId="0" fontId="6" fillId="10" borderId="0" xfId="2" applyFill="1" applyBorder="1" applyAlignment="1">
      <alignment horizontal="left" vertical="center" wrapText="1"/>
    </xf>
    <xf numFmtId="0" fontId="6" fillId="10" borderId="6" xfId="2" applyFill="1" applyBorder="1" applyAlignment="1">
      <alignment horizontal="left" vertical="center" wrapText="1"/>
    </xf>
    <xf numFmtId="0" fontId="6" fillId="10" borderId="27" xfId="2" applyFill="1" applyBorder="1" applyAlignment="1">
      <alignment horizontal="left" vertical="center" wrapText="1"/>
    </xf>
    <xf numFmtId="0" fontId="6" fillId="10" borderId="13" xfId="2" applyFill="1" applyBorder="1" applyAlignment="1">
      <alignment horizontal="left" vertical="center" wrapText="1"/>
    </xf>
    <xf numFmtId="0" fontId="6" fillId="10" borderId="16" xfId="2" applyFill="1" applyBorder="1" applyAlignment="1">
      <alignment horizontal="left" vertical="center" wrapText="1"/>
    </xf>
    <xf numFmtId="0" fontId="8" fillId="0" borderId="0" xfId="2" applyFont="1" applyBorder="1" applyAlignment="1">
      <alignment wrapText="1"/>
    </xf>
    <xf numFmtId="0" fontId="6" fillId="0" borderId="0" xfId="2" applyBorder="1" applyAlignment="1">
      <alignment wrapText="1"/>
    </xf>
    <xf numFmtId="0" fontId="6" fillId="10" borderId="27" xfId="2" applyFill="1" applyBorder="1" applyAlignment="1">
      <alignment wrapText="1"/>
    </xf>
    <xf numFmtId="0" fontId="6" fillId="10" borderId="13" xfId="2" applyFill="1" applyBorder="1" applyAlignment="1">
      <alignment wrapText="1"/>
    </xf>
    <xf numFmtId="0" fontId="6" fillId="10" borderId="16" xfId="2" applyFill="1" applyBorder="1" applyAlignment="1">
      <alignment wrapText="1"/>
    </xf>
    <xf numFmtId="0" fontId="6" fillId="0" borderId="48" xfId="2" applyFont="1" applyBorder="1" applyAlignment="1">
      <alignment horizontal="center" vertical="center" wrapText="1"/>
    </xf>
    <xf numFmtId="0" fontId="6" fillId="0" borderId="69" xfId="2" applyBorder="1" applyAlignment="1">
      <alignment horizontal="center" vertical="center" wrapText="1"/>
    </xf>
    <xf numFmtId="0" fontId="6" fillId="0" borderId="67" xfId="2" applyBorder="1" applyAlignment="1">
      <alignment horizontal="center" vertical="center" wrapText="1"/>
    </xf>
    <xf numFmtId="0" fontId="8" fillId="0" borderId="0" xfId="2" applyFont="1" applyBorder="1" applyAlignment="1">
      <alignment horizontal="left" vertical="center" wrapText="1"/>
    </xf>
    <xf numFmtId="0" fontId="6" fillId="0" borderId="0" xfId="2" applyBorder="1" applyAlignment="1">
      <alignment horizontal="left" vertical="center" wrapText="1"/>
    </xf>
    <xf numFmtId="0" fontId="6" fillId="0" borderId="5" xfId="2" applyFont="1" applyBorder="1" applyAlignment="1">
      <alignment horizontal="center" vertical="center" wrapText="1"/>
    </xf>
    <xf numFmtId="0" fontId="6" fillId="0" borderId="4" xfId="2" applyBorder="1" applyAlignment="1">
      <alignment horizontal="center" vertical="center" wrapText="1"/>
    </xf>
    <xf numFmtId="0" fontId="6" fillId="0" borderId="15" xfId="2" applyBorder="1" applyAlignment="1">
      <alignment horizontal="center" vertical="center" wrapText="1"/>
    </xf>
    <xf numFmtId="0" fontId="6" fillId="0" borderId="2" xfId="2" applyBorder="1" applyAlignment="1">
      <alignment horizontal="center" vertical="center" wrapText="1"/>
    </xf>
    <xf numFmtId="0" fontId="6" fillId="0" borderId="6" xfId="2" applyBorder="1" applyAlignment="1">
      <alignment horizontal="center" vertical="center" wrapText="1"/>
    </xf>
    <xf numFmtId="0" fontId="6" fillId="0" borderId="27" xfId="2" applyBorder="1" applyAlignment="1">
      <alignment horizontal="center" vertical="center" wrapText="1"/>
    </xf>
    <xf numFmtId="0" fontId="6" fillId="0" borderId="16" xfId="2" applyBorder="1" applyAlignment="1">
      <alignment horizontal="center" vertical="center" wrapText="1"/>
    </xf>
    <xf numFmtId="0" fontId="6" fillId="0" borderId="48" xfId="0" applyFont="1" applyFill="1" applyBorder="1" applyAlignment="1">
      <alignment horizontal="left" wrapText="1"/>
    </xf>
    <xf numFmtId="0" fontId="6" fillId="0" borderId="69" xfId="0" applyFont="1" applyBorder="1" applyAlignment="1">
      <alignment wrapText="1"/>
    </xf>
    <xf numFmtId="0" fontId="6" fillId="0" borderId="67" xfId="0" applyFont="1" applyBorder="1" applyAlignment="1">
      <alignment wrapText="1"/>
    </xf>
    <xf numFmtId="0" fontId="19" fillId="0" borderId="5" xfId="0" applyFont="1" applyBorder="1" applyAlignment="1">
      <alignment horizontal="left" vertical="center" wrapText="1"/>
    </xf>
    <xf numFmtId="0" fontId="19" fillId="0" borderId="4" xfId="0" applyFont="1" applyBorder="1" applyAlignment="1">
      <alignment horizontal="left" vertical="center" wrapText="1"/>
    </xf>
    <xf numFmtId="0" fontId="19" fillId="0" borderId="15" xfId="0" applyFont="1" applyBorder="1" applyAlignment="1">
      <alignment horizontal="left" vertical="center" wrapText="1"/>
    </xf>
    <xf numFmtId="0" fontId="19" fillId="0" borderId="2" xfId="0" applyFont="1" applyBorder="1" applyAlignment="1">
      <alignment horizontal="left" vertical="center" wrapText="1"/>
    </xf>
    <xf numFmtId="0" fontId="19" fillId="0" borderId="0" xfId="0" applyFont="1" applyAlignment="1">
      <alignment horizontal="left" vertical="center" wrapText="1"/>
    </xf>
    <xf numFmtId="0" fontId="19" fillId="0" borderId="6" xfId="0" applyFont="1" applyBorder="1" applyAlignment="1">
      <alignment horizontal="left" vertical="center" wrapText="1"/>
    </xf>
    <xf numFmtId="0" fontId="19" fillId="0" borderId="27" xfId="0" applyFont="1" applyBorder="1" applyAlignment="1">
      <alignment horizontal="left" vertical="center" wrapText="1"/>
    </xf>
    <xf numFmtId="0" fontId="19" fillId="0" borderId="13" xfId="0" applyFont="1" applyBorder="1" applyAlignment="1">
      <alignment horizontal="left" vertical="center" wrapText="1"/>
    </xf>
    <xf numFmtId="0" fontId="19" fillId="0" borderId="16" xfId="0" applyFont="1" applyBorder="1" applyAlignment="1">
      <alignment horizontal="left" vertical="center" wrapText="1"/>
    </xf>
    <xf numFmtId="0" fontId="19" fillId="0" borderId="5"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16" xfId="0" applyFont="1" applyBorder="1" applyAlignment="1">
      <alignment horizontal="center" vertical="center" wrapText="1"/>
    </xf>
    <xf numFmtId="0" fontId="19" fillId="11" borderId="5" xfId="0" applyFont="1" applyFill="1" applyBorder="1" applyAlignment="1">
      <alignment horizontal="left" vertical="top" wrapText="1"/>
    </xf>
    <xf numFmtId="0" fontId="19" fillId="11" borderId="15" xfId="0" applyFont="1" applyFill="1" applyBorder="1" applyAlignment="1">
      <alignment horizontal="left" vertical="top"/>
    </xf>
    <xf numFmtId="0" fontId="19" fillId="11" borderId="2" xfId="0" applyFont="1" applyFill="1" applyBorder="1" applyAlignment="1">
      <alignment horizontal="left" vertical="top"/>
    </xf>
    <xf numFmtId="0" fontId="19" fillId="11" borderId="6" xfId="0" applyFont="1" applyFill="1" applyBorder="1" applyAlignment="1">
      <alignment horizontal="left" vertical="top"/>
    </xf>
    <xf numFmtId="0" fontId="19" fillId="11" borderId="27" xfId="0" applyFont="1" applyFill="1" applyBorder="1" applyAlignment="1">
      <alignment horizontal="left" vertical="top"/>
    </xf>
    <xf numFmtId="0" fontId="19" fillId="11" borderId="16" xfId="0" applyFont="1" applyFill="1" applyBorder="1" applyAlignment="1">
      <alignment horizontal="left" vertical="top"/>
    </xf>
    <xf numFmtId="0" fontId="22" fillId="7" borderId="45" xfId="0" applyFont="1" applyFill="1" applyBorder="1" applyAlignment="1">
      <alignment horizontal="right" vertical="center"/>
    </xf>
    <xf numFmtId="0" fontId="8" fillId="7" borderId="47" xfId="0" applyFont="1" applyFill="1" applyBorder="1" applyAlignment="1">
      <alignment horizontal="right" vertical="center"/>
    </xf>
    <xf numFmtId="0" fontId="22" fillId="7" borderId="13" xfId="0" applyFont="1" applyFill="1" applyBorder="1" applyAlignment="1">
      <alignment horizontal="right" vertical="center"/>
    </xf>
    <xf numFmtId="0" fontId="8" fillId="7" borderId="16" xfId="0" applyFont="1" applyFill="1" applyBorder="1" applyAlignment="1">
      <alignment horizontal="right" vertical="center"/>
    </xf>
    <xf numFmtId="0" fontId="15" fillId="7" borderId="5" xfId="0" applyFont="1" applyFill="1" applyBorder="1" applyAlignment="1">
      <alignment horizontal="left" vertical="center" wrapText="1" indent="4"/>
    </xf>
    <xf numFmtId="0" fontId="8" fillId="0" borderId="4" xfId="0" applyFont="1" applyBorder="1" applyAlignment="1">
      <alignment horizontal="left" vertical="center" wrapText="1" indent="4"/>
    </xf>
    <xf numFmtId="0" fontId="8" fillId="0" borderId="15" xfId="0" applyFont="1" applyBorder="1" applyAlignment="1">
      <alignment horizontal="left" vertical="center" wrapText="1" indent="4"/>
    </xf>
    <xf numFmtId="0" fontId="8" fillId="0" borderId="2" xfId="0" applyFont="1" applyBorder="1" applyAlignment="1">
      <alignment horizontal="left" vertical="center" wrapText="1" indent="4"/>
    </xf>
    <xf numFmtId="0" fontId="8" fillId="0" borderId="0" xfId="0" applyFont="1" applyAlignment="1">
      <alignment horizontal="left" vertical="center" wrapText="1" indent="4"/>
    </xf>
    <xf numFmtId="0" fontId="8" fillId="0" borderId="6" xfId="0" applyFont="1" applyBorder="1" applyAlignment="1">
      <alignment horizontal="left" vertical="center" wrapText="1" indent="4"/>
    </xf>
    <xf numFmtId="0" fontId="8" fillId="0" borderId="27" xfId="0" applyFont="1" applyBorder="1" applyAlignment="1">
      <alignment horizontal="left" vertical="center" wrapText="1" indent="4"/>
    </xf>
    <xf numFmtId="0" fontId="8" fillId="0" borderId="13" xfId="0" applyFont="1" applyBorder="1" applyAlignment="1">
      <alignment horizontal="left" vertical="center" wrapText="1" indent="4"/>
    </xf>
    <xf numFmtId="0" fontId="8" fillId="0" borderId="16" xfId="0" applyFont="1" applyBorder="1" applyAlignment="1">
      <alignment horizontal="left" vertical="center" wrapText="1" indent="4"/>
    </xf>
    <xf numFmtId="0" fontId="22" fillId="7" borderId="51" xfId="0" applyFont="1" applyFill="1" applyBorder="1" applyAlignment="1">
      <alignment horizontal="right" vertical="center"/>
    </xf>
    <xf numFmtId="0" fontId="8" fillId="7" borderId="52" xfId="0" applyFont="1" applyFill="1" applyBorder="1" applyAlignment="1">
      <alignment horizontal="right" vertical="center"/>
    </xf>
    <xf numFmtId="0" fontId="13" fillId="0" borderId="5" xfId="0" applyFont="1" applyFill="1" applyBorder="1" applyAlignment="1">
      <alignment horizontal="left"/>
    </xf>
    <xf numFmtId="0" fontId="13" fillId="0" borderId="4" xfId="0" applyFont="1" applyFill="1" applyBorder="1" applyAlignment="1">
      <alignment horizontal="left"/>
    </xf>
    <xf numFmtId="0" fontId="25" fillId="0" borderId="0" xfId="0" applyFont="1" applyFill="1" applyBorder="1" applyAlignment="1"/>
    <xf numFmtId="0" fontId="25" fillId="0" borderId="0" xfId="0" applyFont="1" applyBorder="1" applyAlignment="1"/>
    <xf numFmtId="0" fontId="25" fillId="0" borderId="49" xfId="0" applyFont="1" applyBorder="1" applyAlignment="1"/>
    <xf numFmtId="0" fontId="25" fillId="0" borderId="1" xfId="0" applyFont="1" applyFill="1" applyBorder="1" applyAlignment="1"/>
    <xf numFmtId="0" fontId="32" fillId="0" borderId="1" xfId="0" applyFont="1" applyFill="1" applyBorder="1" applyAlignment="1">
      <alignment horizontal="left"/>
    </xf>
    <xf numFmtId="0" fontId="32" fillId="0" borderId="0" xfId="0" applyFont="1" applyFill="1" applyBorder="1" applyAlignment="1">
      <alignment horizontal="left"/>
    </xf>
    <xf numFmtId="0" fontId="8" fillId="8" borderId="0" xfId="0" applyFont="1" applyFill="1" applyAlignment="1">
      <alignment vertical="center" wrapText="1"/>
    </xf>
    <xf numFmtId="0" fontId="6" fillId="8" borderId="0" xfId="0" applyFont="1" applyFill="1" applyAlignment="1">
      <alignment vertical="center" wrapText="1"/>
    </xf>
    <xf numFmtId="0" fontId="6" fillId="0" borderId="0" xfId="0" applyFont="1" applyFill="1" applyBorder="1" applyAlignment="1">
      <alignment horizontal="left" wrapText="1"/>
    </xf>
    <xf numFmtId="0" fontId="6" fillId="0" borderId="0" xfId="0" applyFont="1" applyBorder="1" applyAlignment="1">
      <alignment wrapText="1"/>
    </xf>
    <xf numFmtId="0" fontId="13" fillId="0" borderId="2" xfId="0" applyFont="1" applyFill="1" applyBorder="1" applyAlignment="1">
      <alignment horizontal="left"/>
    </xf>
    <xf numFmtId="0" fontId="13" fillId="0" borderId="0" xfId="0" applyFont="1" applyFill="1" applyBorder="1" applyAlignment="1">
      <alignment horizontal="left"/>
    </xf>
    <xf numFmtId="0" fontId="25" fillId="0" borderId="49" xfId="0" applyFont="1" applyFill="1" applyBorder="1" applyAlignment="1"/>
    <xf numFmtId="0" fontId="6" fillId="0" borderId="0" xfId="0" applyFont="1" applyFill="1" applyAlignment="1">
      <alignment horizontal="left" wrapText="1"/>
    </xf>
    <xf numFmtId="0" fontId="22" fillId="0" borderId="41" xfId="0" applyFont="1" applyFill="1" applyBorder="1" applyAlignment="1">
      <alignment horizontal="left" wrapText="1"/>
    </xf>
    <xf numFmtId="0" fontId="22" fillId="0" borderId="43" xfId="0" applyFont="1" applyFill="1" applyBorder="1" applyAlignment="1">
      <alignment horizontal="left" wrapText="1"/>
    </xf>
    <xf numFmtId="0" fontId="22" fillId="0" borderId="44" xfId="0" applyFont="1" applyFill="1" applyBorder="1" applyAlignment="1">
      <alignment horizontal="left"/>
    </xf>
    <xf numFmtId="0" fontId="22" fillId="0" borderId="24" xfId="0" applyFont="1" applyFill="1" applyBorder="1" applyAlignment="1">
      <alignment horizontal="left"/>
    </xf>
    <xf numFmtId="0" fontId="22" fillId="0" borderId="46" xfId="0" applyFont="1" applyFill="1" applyBorder="1" applyAlignment="1">
      <alignment horizontal="center"/>
    </xf>
    <xf numFmtId="0" fontId="8" fillId="8" borderId="0" xfId="0" applyFont="1" applyFill="1" applyAlignment="1">
      <alignment horizontal="left" vertical="center" wrapText="1"/>
    </xf>
    <xf numFmtId="0" fontId="8" fillId="7" borderId="40" xfId="0" applyFont="1" applyFill="1" applyBorder="1" applyAlignment="1">
      <alignment horizontal="right" vertical="center"/>
    </xf>
    <xf numFmtId="0" fontId="8" fillId="7" borderId="46" xfId="0" applyFont="1" applyFill="1" applyBorder="1" applyAlignment="1">
      <alignment horizontal="right" vertical="center"/>
    </xf>
    <xf numFmtId="0" fontId="8" fillId="7" borderId="21" xfId="0" applyFont="1" applyFill="1" applyBorder="1" applyAlignment="1">
      <alignment horizontal="right" vertical="center"/>
    </xf>
    <xf numFmtId="0" fontId="22" fillId="0" borderId="40" xfId="0" applyFont="1" applyFill="1" applyBorder="1" applyAlignment="1">
      <alignment horizontal="left"/>
    </xf>
    <xf numFmtId="0" fontId="22" fillId="0" borderId="21" xfId="0" applyFont="1" applyFill="1" applyBorder="1" applyAlignment="1">
      <alignment horizontal="left"/>
    </xf>
    <xf numFmtId="0" fontId="8" fillId="7" borderId="44" xfId="0" applyFont="1" applyFill="1" applyBorder="1" applyAlignment="1">
      <alignment horizontal="right" vertical="center"/>
    </xf>
    <xf numFmtId="0" fontId="8" fillId="7" borderId="45" xfId="0" applyFont="1" applyFill="1" applyBorder="1" applyAlignment="1">
      <alignment horizontal="right" vertical="center"/>
    </xf>
    <xf numFmtId="0" fontId="8" fillId="7" borderId="24" xfId="0" applyFont="1" applyFill="1" applyBorder="1" applyAlignment="1">
      <alignment horizontal="right" vertical="center"/>
    </xf>
    <xf numFmtId="0" fontId="8" fillId="7" borderId="41" xfId="0" applyFont="1" applyFill="1" applyBorder="1" applyAlignment="1">
      <alignment horizontal="right" vertical="center"/>
    </xf>
    <xf numFmtId="0" fontId="8" fillId="7" borderId="42" xfId="0" applyFont="1" applyFill="1" applyBorder="1" applyAlignment="1">
      <alignment horizontal="right" vertical="center"/>
    </xf>
    <xf numFmtId="0" fontId="8" fillId="7" borderId="43" xfId="0" applyFont="1" applyFill="1" applyBorder="1" applyAlignment="1">
      <alignment horizontal="right" vertical="center"/>
    </xf>
    <xf numFmtId="0" fontId="22" fillId="0" borderId="41" xfId="0" applyFont="1" applyFill="1" applyBorder="1" applyAlignment="1">
      <alignment horizontal="left"/>
    </xf>
    <xf numFmtId="0" fontId="22" fillId="0" borderId="43" xfId="0" applyFont="1" applyFill="1" applyBorder="1" applyAlignment="1">
      <alignment horizontal="left"/>
    </xf>
    <xf numFmtId="0" fontId="14" fillId="0" borderId="5" xfId="0" applyFont="1" applyFill="1" applyBorder="1" applyAlignment="1">
      <alignment wrapText="1"/>
    </xf>
    <xf numFmtId="0" fontId="14" fillId="0" borderId="4" xfId="0" applyFont="1" applyFill="1" applyBorder="1" applyAlignment="1">
      <alignment wrapText="1"/>
    </xf>
    <xf numFmtId="0" fontId="14" fillId="0" borderId="15" xfId="0" applyFont="1" applyFill="1" applyBorder="1" applyAlignment="1">
      <alignment wrapText="1"/>
    </xf>
    <xf numFmtId="0" fontId="13" fillId="0" borderId="5" xfId="0" applyFont="1" applyFill="1" applyBorder="1" applyAlignment="1">
      <alignment horizontal="left" vertical="center"/>
    </xf>
    <xf numFmtId="0" fontId="13" fillId="0" borderId="4" xfId="0" applyFont="1" applyFill="1" applyBorder="1" applyAlignment="1">
      <alignment horizontal="left" vertical="center"/>
    </xf>
    <xf numFmtId="49" fontId="25" fillId="0" borderId="0" xfId="0" applyNumberFormat="1" applyFont="1" applyFill="1" applyBorder="1" applyAlignment="1"/>
    <xf numFmtId="0" fontId="6" fillId="0" borderId="0" xfId="0" applyFont="1" applyAlignment="1"/>
    <xf numFmtId="0" fontId="25" fillId="0" borderId="1" xfId="0" applyFont="1" applyFill="1" applyBorder="1" applyAlignment="1">
      <alignment horizontal="left"/>
    </xf>
    <xf numFmtId="0" fontId="25" fillId="0" borderId="0" xfId="0" applyFont="1" applyFill="1" applyBorder="1" applyAlignment="1">
      <alignment horizontal="left"/>
    </xf>
    <xf numFmtId="0" fontId="25" fillId="0" borderId="49" xfId="0" applyFont="1" applyFill="1" applyBorder="1" applyAlignment="1">
      <alignment horizontal="left"/>
    </xf>
    <xf numFmtId="0" fontId="22" fillId="0" borderId="40" xfId="0" applyFont="1" applyFill="1" applyBorder="1" applyAlignment="1">
      <alignment horizontal="left" wrapText="1"/>
    </xf>
    <xf numFmtId="0" fontId="22" fillId="0" borderId="21" xfId="0" applyFont="1" applyFill="1" applyBorder="1" applyAlignment="1">
      <alignment horizontal="left" wrapText="1"/>
    </xf>
    <xf numFmtId="0" fontId="17" fillId="0" borderId="45" xfId="0" applyFont="1" applyFill="1" applyBorder="1" applyAlignment="1">
      <alignment horizontal="center"/>
    </xf>
    <xf numFmtId="0" fontId="6" fillId="0" borderId="0" xfId="0" applyFont="1" applyFill="1" applyBorder="1" applyAlignment="1"/>
    <xf numFmtId="0" fontId="6" fillId="0" borderId="1" xfId="0" applyFont="1" applyFill="1" applyBorder="1" applyAlignment="1"/>
    <xf numFmtId="0" fontId="6" fillId="0" borderId="6" xfId="0" applyFont="1" applyBorder="1" applyAlignment="1"/>
    <xf numFmtId="0" fontId="6" fillId="0" borderId="1" xfId="0" applyFont="1" applyBorder="1" applyAlignment="1"/>
    <xf numFmtId="0" fontId="19" fillId="0" borderId="31" xfId="0" applyFont="1" applyBorder="1" applyAlignment="1">
      <alignment horizontal="left" vertical="center" wrapText="1"/>
    </xf>
    <xf numFmtId="0" fontId="19" fillId="0" borderId="32" xfId="0" applyFont="1" applyBorder="1" applyAlignment="1">
      <alignment horizontal="left" vertical="center" wrapText="1"/>
    </xf>
    <xf numFmtId="0" fontId="19" fillId="0" borderId="4" xfId="0" applyFont="1" applyBorder="1" applyAlignment="1">
      <alignment horizontal="center" vertical="center" wrapText="1"/>
    </xf>
    <xf numFmtId="0" fontId="19" fillId="0" borderId="13" xfId="0" applyFont="1" applyBorder="1" applyAlignment="1">
      <alignment horizontal="center" vertical="center" wrapText="1"/>
    </xf>
    <xf numFmtId="0" fontId="6" fillId="11" borderId="5" xfId="0" applyFont="1" applyFill="1" applyBorder="1" applyAlignment="1">
      <alignment horizontal="center"/>
    </xf>
    <xf numFmtId="0" fontId="6" fillId="11" borderId="4" xfId="0" applyFont="1" applyFill="1" applyBorder="1" applyAlignment="1">
      <alignment horizontal="center"/>
    </xf>
    <xf numFmtId="0" fontId="6" fillId="11" borderId="15" xfId="0" applyFont="1" applyFill="1" applyBorder="1" applyAlignment="1">
      <alignment horizontal="center"/>
    </xf>
    <xf numFmtId="0" fontId="6" fillId="11" borderId="2" xfId="0" applyFont="1" applyFill="1" applyBorder="1" applyAlignment="1">
      <alignment horizontal="center"/>
    </xf>
    <xf numFmtId="0" fontId="6" fillId="11" borderId="0" xfId="0" applyFont="1" applyFill="1" applyBorder="1" applyAlignment="1">
      <alignment horizontal="center"/>
    </xf>
    <xf numFmtId="0" fontId="6" fillId="11" borderId="6" xfId="0" applyFont="1" applyFill="1" applyBorder="1" applyAlignment="1">
      <alignment horizontal="center"/>
    </xf>
    <xf numFmtId="0" fontId="6" fillId="11" borderId="27" xfId="0" applyFont="1" applyFill="1" applyBorder="1" applyAlignment="1">
      <alignment horizontal="center"/>
    </xf>
    <xf numFmtId="0" fontId="6" fillId="11" borderId="13" xfId="0" applyFont="1" applyFill="1" applyBorder="1" applyAlignment="1">
      <alignment horizontal="center"/>
    </xf>
    <xf numFmtId="0" fontId="6" fillId="11" borderId="16" xfId="0" applyFont="1" applyFill="1" applyBorder="1" applyAlignment="1">
      <alignment horizontal="center"/>
    </xf>
    <xf numFmtId="0" fontId="13" fillId="0" borderId="0" xfId="0" applyFont="1" applyAlignment="1">
      <alignment horizontal="center" wrapText="1"/>
    </xf>
    <xf numFmtId="0" fontId="14" fillId="0" borderId="0" xfId="0" applyFont="1" applyAlignment="1">
      <alignment horizontal="center" wrapText="1"/>
    </xf>
    <xf numFmtId="0" fontId="6" fillId="0" borderId="0" xfId="0" applyFont="1" applyAlignment="1">
      <alignment horizontal="center" wrapText="1"/>
    </xf>
    <xf numFmtId="0" fontId="0" fillId="0" borderId="0" xfId="0" applyAlignment="1">
      <alignment horizontal="center" wrapText="1"/>
    </xf>
    <xf numFmtId="0" fontId="0" fillId="0" borderId="0" xfId="0" applyAlignment="1">
      <alignment wrapText="1"/>
    </xf>
    <xf numFmtId="0" fontId="6" fillId="8" borderId="0" xfId="0" applyFont="1" applyFill="1" applyAlignment="1">
      <alignment wrapText="1"/>
    </xf>
    <xf numFmtId="0" fontId="0" fillId="8" borderId="0" xfId="0" applyFill="1" applyAlignment="1">
      <alignment wrapText="1"/>
    </xf>
    <xf numFmtId="0" fontId="8" fillId="5" borderId="0" xfId="0" applyFont="1" applyFill="1" applyAlignment="1">
      <alignment vertical="center" wrapText="1"/>
    </xf>
    <xf numFmtId="0" fontId="0" fillId="5" borderId="0" xfId="0" applyFill="1" applyAlignment="1">
      <alignment vertical="center" wrapText="1"/>
    </xf>
    <xf numFmtId="0" fontId="6" fillId="3" borderId="65" xfId="0" applyFont="1" applyFill="1" applyBorder="1" applyAlignment="1">
      <alignment horizontal="left" vertical="center"/>
    </xf>
    <xf numFmtId="0" fontId="6" fillId="3" borderId="36" xfId="0" applyFont="1" applyFill="1" applyBorder="1" applyAlignment="1">
      <alignment horizontal="left" vertical="center"/>
    </xf>
    <xf numFmtId="0" fontId="60" fillId="0" borderId="0" xfId="1" applyFont="1" applyFill="1" applyBorder="1" applyAlignment="1" applyProtection="1">
      <alignment horizontal="center" vertical="center" wrapText="1"/>
    </xf>
    <xf numFmtId="0" fontId="13" fillId="0" borderId="0" xfId="2" applyFont="1" applyAlignment="1">
      <alignment horizontal="left" vertical="center" wrapText="1"/>
    </xf>
    <xf numFmtId="0" fontId="6" fillId="0" borderId="0" xfId="2" applyFont="1" applyAlignment="1">
      <alignment wrapText="1"/>
    </xf>
    <xf numFmtId="0" fontId="6" fillId="0" borderId="0" xfId="2" applyFont="1" applyAlignment="1">
      <alignment horizontal="left" vertical="center" wrapText="1"/>
    </xf>
    <xf numFmtId="9" fontId="18" fillId="0" borderId="0" xfId="2" applyNumberFormat="1" applyFont="1" applyFill="1" applyBorder="1" applyAlignment="1">
      <alignment horizontal="left" vertical="center" wrapText="1"/>
    </xf>
    <xf numFmtId="0" fontId="13" fillId="0" borderId="0" xfId="2" applyFont="1" applyAlignment="1">
      <alignment horizontal="center" vertical="center" wrapText="1"/>
    </xf>
    <xf numFmtId="0" fontId="6" fillId="0" borderId="0" xfId="2" applyFont="1" applyAlignment="1">
      <alignment horizontal="center" vertical="center" wrapText="1"/>
    </xf>
    <xf numFmtId="0" fontId="6" fillId="0" borderId="0" xfId="2" applyFont="1" applyAlignment="1">
      <alignment vertical="center" wrapText="1"/>
    </xf>
    <xf numFmtId="0" fontId="13" fillId="0" borderId="0" xfId="2" applyFont="1" applyAlignment="1">
      <alignment horizontal="center" wrapText="1"/>
    </xf>
    <xf numFmtId="0" fontId="6" fillId="0" borderId="31" xfId="0" applyFont="1" applyBorder="1" applyAlignment="1">
      <alignment wrapText="1"/>
    </xf>
    <xf numFmtId="0" fontId="6" fillId="0" borderId="32" xfId="0" applyFont="1" applyBorder="1" applyAlignment="1">
      <alignment wrapText="1"/>
    </xf>
    <xf numFmtId="0" fontId="6" fillId="0" borderId="31" xfId="0" applyFont="1" applyBorder="1" applyAlignment="1">
      <alignment horizontal="left" vertical="top"/>
    </xf>
    <xf numFmtId="0" fontId="6" fillId="0" borderId="32" xfId="0" applyFont="1" applyBorder="1" applyAlignment="1">
      <alignment horizontal="left" vertical="top"/>
    </xf>
    <xf numFmtId="0" fontId="25" fillId="0" borderId="31" xfId="2" applyFont="1" applyBorder="1" applyAlignment="1">
      <alignment vertical="center" wrapText="1"/>
    </xf>
    <xf numFmtId="0" fontId="25" fillId="0" borderId="32" xfId="2" applyFont="1" applyBorder="1" applyAlignment="1">
      <alignment vertical="center" wrapText="1"/>
    </xf>
    <xf numFmtId="0" fontId="25" fillId="0" borderId="5" xfId="2" applyFont="1" applyBorder="1" applyAlignment="1">
      <alignment vertical="center" wrapText="1"/>
    </xf>
    <xf numFmtId="0" fontId="25" fillId="0" borderId="15" xfId="2" applyFont="1" applyBorder="1" applyAlignment="1">
      <alignment vertical="center" wrapText="1"/>
    </xf>
    <xf numFmtId="0" fontId="25" fillId="0" borderId="27" xfId="2" applyFont="1" applyBorder="1" applyAlignment="1">
      <alignment vertical="center" wrapText="1"/>
    </xf>
    <xf numFmtId="0" fontId="25" fillId="0" borderId="16" xfId="2" applyFont="1" applyBorder="1" applyAlignment="1">
      <alignment vertical="center" wrapText="1"/>
    </xf>
    <xf numFmtId="0" fontId="25" fillId="0" borderId="61" xfId="2" applyFont="1" applyBorder="1" applyAlignment="1">
      <alignment vertical="center" wrapText="1"/>
    </xf>
    <xf numFmtId="0" fontId="25" fillId="0" borderId="2" xfId="2" applyFont="1" applyBorder="1" applyAlignment="1">
      <alignment vertical="center" wrapText="1"/>
    </xf>
    <xf numFmtId="0" fontId="25" fillId="0" borderId="6" xfId="2" applyFont="1" applyBorder="1" applyAlignment="1">
      <alignment vertical="center" wrapText="1"/>
    </xf>
    <xf numFmtId="0" fontId="25" fillId="3" borderId="5" xfId="2" applyFont="1" applyFill="1" applyBorder="1" applyAlignment="1">
      <alignment vertical="center" wrapText="1"/>
    </xf>
    <xf numFmtId="0" fontId="25" fillId="3" borderId="15" xfId="2" applyFont="1" applyFill="1" applyBorder="1" applyAlignment="1">
      <alignment vertical="center" wrapText="1"/>
    </xf>
    <xf numFmtId="0" fontId="25" fillId="3" borderId="27" xfId="2" applyFont="1" applyFill="1" applyBorder="1" applyAlignment="1">
      <alignment vertical="center" wrapText="1"/>
    </xf>
    <xf numFmtId="0" fontId="25" fillId="3" borderId="16" xfId="2" applyFont="1" applyFill="1" applyBorder="1" applyAlignment="1">
      <alignment vertical="center" wrapText="1"/>
    </xf>
    <xf numFmtId="0" fontId="25" fillId="0" borderId="2" xfId="2" applyFont="1" applyFill="1" applyBorder="1" applyAlignment="1">
      <alignment vertical="center" wrapText="1"/>
    </xf>
    <xf numFmtId="0" fontId="25" fillId="0" borderId="6" xfId="2" applyFont="1" applyFill="1" applyBorder="1" applyAlignment="1">
      <alignment vertical="center" wrapText="1"/>
    </xf>
    <xf numFmtId="0" fontId="6" fillId="0" borderId="0" xfId="2" applyFont="1" applyAlignment="1">
      <alignment horizontal="center" wrapText="1"/>
    </xf>
    <xf numFmtId="0" fontId="49" fillId="0" borderId="0" xfId="1" applyFont="1" applyBorder="1" applyAlignment="1" applyProtection="1">
      <alignment horizontal="left" vertical="top" wrapText="1"/>
    </xf>
    <xf numFmtId="0" fontId="39" fillId="0" borderId="0" xfId="2" applyFont="1" applyAlignment="1">
      <alignment horizontal="center" wrapText="1"/>
    </xf>
    <xf numFmtId="0" fontId="40" fillId="0" borderId="0" xfId="2" applyFont="1" applyAlignment="1">
      <alignment wrapText="1"/>
    </xf>
    <xf numFmtId="0" fontId="6" fillId="0" borderId="0" xfId="2" applyAlignment="1">
      <alignment horizontal="left" vertical="center" wrapText="1"/>
    </xf>
    <xf numFmtId="0" fontId="43" fillId="0" borderId="0" xfId="1" applyFont="1" applyAlignment="1" applyProtection="1">
      <alignment horizontal="left"/>
    </xf>
    <xf numFmtId="0" fontId="6" fillId="0" borderId="0" xfId="2"/>
    <xf numFmtId="0" fontId="44" fillId="0" borderId="0" xfId="2" applyFont="1" applyAlignment="1">
      <alignment horizontal="left" vertical="center" wrapText="1"/>
    </xf>
    <xf numFmtId="0" fontId="45" fillId="0" borderId="0" xfId="2" applyFont="1" applyAlignment="1">
      <alignment horizontal="left" vertical="center" wrapText="1"/>
    </xf>
    <xf numFmtId="0" fontId="24" fillId="0" borderId="0" xfId="2" applyFont="1" applyBorder="1" applyAlignment="1">
      <alignment horizontal="center" vertical="top" wrapText="1"/>
    </xf>
    <xf numFmtId="0" fontId="25" fillId="0" borderId="0" xfId="2" applyFont="1" applyBorder="1" applyAlignment="1">
      <alignment vertical="top" wrapText="1"/>
    </xf>
    <xf numFmtId="0" fontId="6" fillId="0" borderId="0" xfId="2" applyBorder="1" applyAlignment="1"/>
    <xf numFmtId="0" fontId="24" fillId="0" borderId="0" xfId="2" applyFont="1" applyBorder="1" applyAlignment="1">
      <alignment horizontal="center" vertical="center" wrapText="1"/>
    </xf>
    <xf numFmtId="0" fontId="6" fillId="0" borderId="0" xfId="2" applyBorder="1" applyAlignment="1">
      <alignment vertical="center" wrapText="1"/>
    </xf>
  </cellXfs>
  <cellStyles count="12">
    <cellStyle name="Hyperlink" xfId="1" builtinId="8"/>
    <cellStyle name="Hyperlink 2" xfId="11"/>
    <cellStyle name="Normal" xfId="0" builtinId="0"/>
    <cellStyle name="Normal 2" xfId="2"/>
    <cellStyle name="Normal 3" xfId="3"/>
    <cellStyle name="Normal 3 2" xfId="4"/>
    <cellStyle name="Normal 3 2 2" xfId="5"/>
    <cellStyle name="Normal 3 2 2 2" xfId="6"/>
    <cellStyle name="Normal 3 2 3" xfId="7"/>
    <cellStyle name="Normal 3 3" xfId="8"/>
    <cellStyle name="Normal 4" xfId="9"/>
    <cellStyle name="Normal 4 2" xfId="10"/>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5602" name="Object 2" hidden="1">
              <a:extLst>
                <a:ext uri="{63B3BB69-23CF-44E3-9099-C40C66FF867C}">
                  <a14:compatExt spid="_x0000_s25602"/>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7" name="Picture 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0059" y="22691912"/>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8" name="Picture 7"/>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26441" y="19841341"/>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56030</xdr:colOff>
      <xdr:row>92</xdr:row>
      <xdr:rowOff>190500</xdr:rowOff>
    </xdr:from>
    <xdr:to>
      <xdr:col>3</xdr:col>
      <xdr:colOff>2247210</xdr:colOff>
      <xdr:row>92</xdr:row>
      <xdr:rowOff>649941</xdr:rowOff>
    </xdr:to>
    <xdr:pic>
      <xdr:nvPicPr>
        <xdr:cNvPr id="6"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9" name="Picture 8"/>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5603" name="Object 3" hidden="1">
              <a:extLst>
                <a:ext uri="{63B3BB69-23CF-44E3-9099-C40C66FF867C}">
                  <a14:compatExt spid="_x0000_s25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5604" name="Object 4" hidden="1">
              <a:extLst>
                <a:ext uri="{63B3BB69-23CF-44E3-9099-C40C66FF867C}">
                  <a14:compatExt spid="_x0000_s2560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Microsoft_Visio_2003-2010_Drawing2222.vsd"/><Relationship Id="rId3" Type="http://schemas.openxmlformats.org/officeDocument/2006/relationships/drawing" Target="../drawings/drawing6.xml"/><Relationship Id="rId7" Type="http://schemas.openxmlformats.org/officeDocument/2006/relationships/image" Target="../media/image7.emf"/><Relationship Id="rId2" Type="http://schemas.openxmlformats.org/officeDocument/2006/relationships/printerSettings" Target="../printerSettings/printerSettings24.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1111.vsd"/><Relationship Id="rId11" Type="http://schemas.openxmlformats.org/officeDocument/2006/relationships/oleObject" Target="../embeddings/Microsoft_Visio_2003-2010_Drawing4444.vsd"/><Relationship Id="rId5" Type="http://schemas.openxmlformats.org/officeDocument/2006/relationships/vmlDrawing" Target="../drawings/vmlDrawing22.vml"/><Relationship Id="rId10" Type="http://schemas.openxmlformats.org/officeDocument/2006/relationships/oleObject" Target="../embeddings/Microsoft_Visio_2003-2010_Drawing3333.vsd"/><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7.xml.rels><?xml version="1.0" encoding="UTF-8" standalone="yes"?>
<Relationships xmlns="http://schemas.openxmlformats.org/package/2006/relationships"><Relationship Id="rId8" Type="http://schemas.openxmlformats.org/officeDocument/2006/relationships/hyperlink" Target="http://www.eirgridgroup.com/site-files/library/EirGrid/WFPS-Reactive-Power-Capability-Test-Procedure.docx" TargetMode="External"/><Relationship Id="rId3" Type="http://schemas.openxmlformats.org/officeDocument/2006/relationships/hyperlink" Target="http://www.eirgridgroup.com/site-files/library/EirGrid/WFPS-Active-Power-Control-Test-Procedure.docx" TargetMode="External"/><Relationship Id="rId7" Type="http://schemas.openxmlformats.org/officeDocument/2006/relationships/hyperlink" Target="http://www.eirgridgroup.com/site-files/library/EirGrid/WFPS-Site-Survey-Procedure.docx" TargetMode="External"/><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20Test%20Procedure%20Reactive%20Power%20Control.docx" TargetMode="External"/><Relationship Id="rId5" Type="http://schemas.openxmlformats.org/officeDocument/2006/relationships/hyperlink" Target="http://www.eirgridgroup.com/site-files/library/EirGrid/WFPS_Test-Procedure-Frequency-Response.docx" TargetMode="External"/><Relationship Id="rId10" Type="http://schemas.openxmlformats.org/officeDocument/2006/relationships/vmlDrawing" Target="../drawings/vmlDrawing24.vml"/><Relationship Id="rId4" Type="http://schemas.openxmlformats.org/officeDocument/2006/relationships/hyperlink" Target="http://www.eirgridgroup.com/site-files/library/EirGrid/WFPS-Black-Start-Shutdown-Test-Procedure.docx" TargetMode="External"/><Relationship Id="rId9"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mailto:generator_testing@eirgrid.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3.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9.bin"/><Relationship Id="rId6" Type="http://schemas.openxmlformats.org/officeDocument/2006/relationships/printerSettings" Target="../printerSettings/printerSettings10.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A2" sqref="A2:E45"/>
    </sheetView>
  </sheetViews>
  <sheetFormatPr defaultColWidth="9.109375" defaultRowHeight="13.2"/>
  <cols>
    <col min="1" max="1" width="9.109375" style="168"/>
    <col min="2" max="2" width="44.109375" style="168" bestFit="1" customWidth="1"/>
    <col min="3" max="3" width="21" style="168" bestFit="1" customWidth="1"/>
    <col min="4" max="5" width="20.6640625" style="168" customWidth="1"/>
    <col min="6" max="6" width="9.109375" style="168"/>
    <col min="7" max="7" width="7.88671875" style="168" bestFit="1" customWidth="1"/>
    <col min="8" max="8" width="39.5546875" style="168" customWidth="1"/>
    <col min="9" max="9" width="20.5546875" style="168" bestFit="1" customWidth="1"/>
    <col min="10" max="11" width="22.44140625" style="168" bestFit="1" customWidth="1"/>
    <col min="12" max="16384" width="9.109375" style="168"/>
  </cols>
  <sheetData>
    <row r="1" spans="1:11" ht="13.8" thickBot="1"/>
    <row r="2" spans="1:11" s="169" customFormat="1">
      <c r="A2" s="560" t="str">
        <f>CONCATENATE("Signal List and Control System Parameter Settings for ",'0) Signal List'!A1,"
Type ",'0) Signal List'!D1," ",'0) Signal List'!E1," ","MW ",'0) Signal List'!G1)</f>
        <v>Signal List and Control System Parameter Settings for WINDFARM NAME (TLC)
Type TSO XX MW v1.0</v>
      </c>
      <c r="B2" s="561"/>
      <c r="C2" s="561"/>
      <c r="D2" s="561"/>
      <c r="E2" s="562"/>
      <c r="G2" s="170"/>
      <c r="H2" s="170"/>
      <c r="I2" s="170"/>
      <c r="J2" s="170"/>
      <c r="K2" s="170"/>
    </row>
    <row r="3" spans="1:11" ht="31.5" customHeight="1">
      <c r="A3" s="563"/>
      <c r="B3" s="564"/>
      <c r="C3" s="564"/>
      <c r="D3" s="564"/>
      <c r="E3" s="565"/>
      <c r="G3" s="171"/>
      <c r="H3" s="172"/>
      <c r="I3" s="173"/>
      <c r="J3" s="172"/>
      <c r="K3" s="174"/>
    </row>
    <row r="4" spans="1:11">
      <c r="A4" s="563"/>
      <c r="B4" s="564"/>
      <c r="C4" s="564"/>
      <c r="D4" s="564"/>
      <c r="E4" s="565"/>
      <c r="G4" s="175"/>
      <c r="H4" s="173"/>
      <c r="I4" s="176"/>
      <c r="J4" s="176"/>
      <c r="K4" s="174"/>
    </row>
    <row r="5" spans="1:11">
      <c r="A5" s="563"/>
      <c r="B5" s="564"/>
      <c r="C5" s="564"/>
      <c r="D5" s="564"/>
      <c r="E5" s="565"/>
      <c r="G5" s="175"/>
      <c r="H5" s="173"/>
      <c r="I5" s="177"/>
      <c r="J5" s="177"/>
      <c r="K5" s="174"/>
    </row>
    <row r="6" spans="1:11">
      <c r="A6" s="563"/>
      <c r="B6" s="564"/>
      <c r="C6" s="564"/>
      <c r="D6" s="564"/>
      <c r="E6" s="565"/>
      <c r="G6" s="175"/>
      <c r="H6" s="176"/>
      <c r="I6" s="176"/>
      <c r="J6" s="176"/>
      <c r="K6" s="174"/>
    </row>
    <row r="7" spans="1:11" ht="10.5" customHeight="1">
      <c r="A7" s="563"/>
      <c r="B7" s="564"/>
      <c r="C7" s="564"/>
      <c r="D7" s="564"/>
      <c r="E7" s="565"/>
      <c r="G7" s="175"/>
      <c r="H7" s="176"/>
      <c r="I7" s="176"/>
      <c r="J7" s="176"/>
      <c r="K7" s="174"/>
    </row>
    <row r="8" spans="1:11">
      <c r="A8" s="563"/>
      <c r="B8" s="564"/>
      <c r="C8" s="564"/>
      <c r="D8" s="564"/>
      <c r="E8" s="565"/>
      <c r="G8" s="175"/>
      <c r="H8" s="176"/>
      <c r="I8" s="176"/>
      <c r="J8" s="176"/>
      <c r="K8" s="174"/>
    </row>
    <row r="9" spans="1:11">
      <c r="A9" s="563"/>
      <c r="B9" s="564"/>
      <c r="C9" s="564"/>
      <c r="D9" s="564"/>
      <c r="E9" s="565"/>
      <c r="G9" s="175"/>
      <c r="H9" s="176"/>
      <c r="I9" s="176"/>
      <c r="J9" s="176"/>
      <c r="K9" s="174"/>
    </row>
    <row r="10" spans="1:11">
      <c r="A10" s="563"/>
      <c r="B10" s="564"/>
      <c r="C10" s="564"/>
      <c r="D10" s="564"/>
      <c r="E10" s="565"/>
      <c r="G10" s="175"/>
      <c r="H10" s="176"/>
      <c r="I10" s="176"/>
      <c r="J10" s="176"/>
      <c r="K10" s="174"/>
    </row>
    <row r="11" spans="1:11">
      <c r="A11" s="563"/>
      <c r="B11" s="564"/>
      <c r="C11" s="564"/>
      <c r="D11" s="564"/>
      <c r="E11" s="565"/>
      <c r="G11" s="175"/>
      <c r="H11" s="176"/>
      <c r="I11" s="176"/>
      <c r="J11" s="176"/>
      <c r="K11" s="174"/>
    </row>
    <row r="12" spans="1:11">
      <c r="A12" s="563"/>
      <c r="B12" s="564"/>
      <c r="C12" s="564"/>
      <c r="D12" s="564"/>
      <c r="E12" s="565"/>
      <c r="G12" s="175"/>
      <c r="H12" s="176"/>
      <c r="I12" s="176"/>
      <c r="J12" s="176"/>
      <c r="K12" s="174"/>
    </row>
    <row r="13" spans="1:11">
      <c r="A13" s="563"/>
      <c r="B13" s="564"/>
      <c r="C13" s="564"/>
      <c r="D13" s="564"/>
      <c r="E13" s="565"/>
      <c r="G13" s="175"/>
      <c r="H13" s="176"/>
      <c r="I13" s="176"/>
      <c r="J13" s="176"/>
      <c r="K13" s="174"/>
    </row>
    <row r="14" spans="1:11">
      <c r="A14" s="563"/>
      <c r="B14" s="564"/>
      <c r="C14" s="564"/>
      <c r="D14" s="564"/>
      <c r="E14" s="565"/>
      <c r="G14" s="175"/>
      <c r="H14" s="176"/>
      <c r="I14" s="176"/>
      <c r="J14" s="176"/>
      <c r="K14" s="174"/>
    </row>
    <row r="15" spans="1:11">
      <c r="A15" s="563"/>
      <c r="B15" s="564"/>
      <c r="C15" s="564"/>
      <c r="D15" s="564"/>
      <c r="E15" s="565"/>
      <c r="G15" s="175"/>
      <c r="H15" s="176"/>
      <c r="I15" s="176"/>
      <c r="J15" s="176"/>
      <c r="K15" s="174"/>
    </row>
    <row r="16" spans="1:11">
      <c r="A16" s="563"/>
      <c r="B16" s="564"/>
      <c r="C16" s="564"/>
      <c r="D16" s="564"/>
      <c r="E16" s="565"/>
      <c r="G16" s="175"/>
      <c r="H16" s="176"/>
      <c r="I16" s="176"/>
      <c r="J16" s="176"/>
      <c r="K16" s="174"/>
    </row>
    <row r="17" spans="1:11">
      <c r="A17" s="563"/>
      <c r="B17" s="564"/>
      <c r="C17" s="564"/>
      <c r="D17" s="564"/>
      <c r="E17" s="565"/>
      <c r="G17" s="175"/>
      <c r="H17" s="176"/>
      <c r="I17" s="176"/>
      <c r="J17" s="176"/>
      <c r="K17" s="174"/>
    </row>
    <row r="18" spans="1:11">
      <c r="A18" s="563"/>
      <c r="B18" s="564"/>
      <c r="C18" s="564"/>
      <c r="D18" s="564"/>
      <c r="E18" s="565"/>
      <c r="G18" s="175"/>
      <c r="H18" s="176"/>
      <c r="I18" s="176"/>
      <c r="J18" s="176"/>
      <c r="K18" s="174"/>
    </row>
    <row r="19" spans="1:11">
      <c r="A19" s="563"/>
      <c r="B19" s="564"/>
      <c r="C19" s="564"/>
      <c r="D19" s="564"/>
      <c r="E19" s="565"/>
      <c r="G19" s="175"/>
      <c r="H19" s="176"/>
      <c r="I19" s="176"/>
      <c r="J19" s="176"/>
      <c r="K19" s="174"/>
    </row>
    <row r="20" spans="1:11">
      <c r="A20" s="563"/>
      <c r="B20" s="564"/>
      <c r="C20" s="564"/>
      <c r="D20" s="564"/>
      <c r="E20" s="565"/>
      <c r="G20" s="175"/>
      <c r="H20" s="176"/>
      <c r="I20" s="176"/>
      <c r="J20" s="176"/>
      <c r="K20" s="174"/>
    </row>
    <row r="21" spans="1:11">
      <c r="A21" s="563"/>
      <c r="B21" s="564"/>
      <c r="C21" s="564"/>
      <c r="D21" s="564"/>
      <c r="E21" s="565"/>
      <c r="G21" s="175"/>
      <c r="H21" s="176"/>
      <c r="I21" s="176"/>
      <c r="J21" s="176"/>
      <c r="K21" s="174"/>
    </row>
    <row r="22" spans="1:11">
      <c r="A22" s="563"/>
      <c r="B22" s="564"/>
      <c r="C22" s="564"/>
      <c r="D22" s="564"/>
      <c r="E22" s="565"/>
      <c r="G22" s="175"/>
      <c r="H22" s="176"/>
      <c r="I22" s="176"/>
      <c r="J22" s="176"/>
      <c r="K22" s="174"/>
    </row>
    <row r="23" spans="1:11">
      <c r="A23" s="563"/>
      <c r="B23" s="564"/>
      <c r="C23" s="564"/>
      <c r="D23" s="564"/>
      <c r="E23" s="565"/>
      <c r="G23" s="175"/>
      <c r="H23" s="176"/>
      <c r="I23" s="176"/>
      <c r="J23" s="176"/>
      <c r="K23" s="174"/>
    </row>
    <row r="24" spans="1:11">
      <c r="A24" s="563"/>
      <c r="B24" s="564"/>
      <c r="C24" s="564"/>
      <c r="D24" s="564"/>
      <c r="E24" s="565"/>
      <c r="G24" s="175"/>
      <c r="H24" s="176"/>
      <c r="I24" s="176"/>
      <c r="J24" s="176"/>
      <c r="K24" s="174"/>
    </row>
    <row r="25" spans="1:11">
      <c r="A25" s="563"/>
      <c r="B25" s="564"/>
      <c r="C25" s="564"/>
      <c r="D25" s="564"/>
      <c r="E25" s="565"/>
      <c r="G25" s="175"/>
      <c r="H25" s="176"/>
      <c r="I25" s="176"/>
      <c r="J25" s="176"/>
      <c r="K25" s="174"/>
    </row>
    <row r="26" spans="1:11">
      <c r="A26" s="563"/>
      <c r="B26" s="564"/>
      <c r="C26" s="564"/>
      <c r="D26" s="564"/>
      <c r="E26" s="565"/>
      <c r="G26" s="175"/>
      <c r="H26" s="176"/>
      <c r="I26" s="176"/>
      <c r="J26" s="176"/>
      <c r="K26" s="174"/>
    </row>
    <row r="27" spans="1:11">
      <c r="A27" s="563"/>
      <c r="B27" s="564"/>
      <c r="C27" s="564"/>
      <c r="D27" s="564"/>
      <c r="E27" s="565"/>
      <c r="G27" s="175"/>
      <c r="H27" s="176"/>
      <c r="I27" s="176"/>
      <c r="J27" s="176"/>
      <c r="K27" s="174"/>
    </row>
    <row r="28" spans="1:11">
      <c r="A28" s="563"/>
      <c r="B28" s="564"/>
      <c r="C28" s="564"/>
      <c r="D28" s="564"/>
      <c r="E28" s="565"/>
      <c r="G28" s="175"/>
      <c r="H28" s="176"/>
      <c r="I28" s="176"/>
      <c r="J28" s="176"/>
      <c r="K28" s="174"/>
    </row>
    <row r="29" spans="1:11">
      <c r="A29" s="563"/>
      <c r="B29" s="564"/>
      <c r="C29" s="564"/>
      <c r="D29" s="564"/>
      <c r="E29" s="565"/>
      <c r="G29" s="175"/>
      <c r="H29" s="176"/>
      <c r="I29" s="176"/>
      <c r="J29" s="176"/>
      <c r="K29" s="174"/>
    </row>
    <row r="30" spans="1:11">
      <c r="A30" s="563"/>
      <c r="B30" s="564"/>
      <c r="C30" s="564"/>
      <c r="D30" s="564"/>
      <c r="E30" s="565"/>
      <c r="G30" s="175"/>
      <c r="H30" s="176"/>
      <c r="I30" s="176"/>
      <c r="J30" s="176"/>
      <c r="K30" s="174"/>
    </row>
    <row r="31" spans="1:11">
      <c r="A31" s="563"/>
      <c r="B31" s="564"/>
      <c r="C31" s="564"/>
      <c r="D31" s="564"/>
      <c r="E31" s="565"/>
      <c r="G31" s="175"/>
      <c r="H31" s="176"/>
      <c r="I31" s="176"/>
      <c r="J31" s="176"/>
      <c r="K31" s="174"/>
    </row>
    <row r="32" spans="1:11">
      <c r="A32" s="563"/>
      <c r="B32" s="564"/>
      <c r="C32" s="564"/>
      <c r="D32" s="564"/>
      <c r="E32" s="565"/>
      <c r="G32" s="175"/>
      <c r="H32" s="176"/>
      <c r="I32" s="176"/>
      <c r="J32" s="176"/>
      <c r="K32" s="174"/>
    </row>
    <row r="33" spans="1:11">
      <c r="A33" s="563"/>
      <c r="B33" s="564"/>
      <c r="C33" s="564"/>
      <c r="D33" s="564"/>
      <c r="E33" s="565"/>
      <c r="G33" s="175"/>
      <c r="H33" s="176"/>
      <c r="I33" s="176"/>
      <c r="J33" s="176"/>
      <c r="K33" s="174"/>
    </row>
    <row r="34" spans="1:11">
      <c r="A34" s="563"/>
      <c r="B34" s="564"/>
      <c r="C34" s="564"/>
      <c r="D34" s="564"/>
      <c r="E34" s="565"/>
      <c r="G34" s="175"/>
      <c r="H34" s="176"/>
      <c r="I34" s="176"/>
      <c r="J34" s="176"/>
      <c r="K34" s="174"/>
    </row>
    <row r="35" spans="1:11">
      <c r="A35" s="563"/>
      <c r="B35" s="564"/>
      <c r="C35" s="564"/>
      <c r="D35" s="564"/>
      <c r="E35" s="565"/>
      <c r="G35" s="175"/>
      <c r="H35" s="176"/>
      <c r="I35" s="176"/>
      <c r="J35" s="176"/>
      <c r="K35" s="174"/>
    </row>
    <row r="36" spans="1:11">
      <c r="A36" s="563"/>
      <c r="B36" s="564"/>
      <c r="C36" s="564"/>
      <c r="D36" s="564"/>
      <c r="E36" s="565"/>
      <c r="G36" s="175"/>
      <c r="H36" s="176"/>
      <c r="I36" s="176"/>
      <c r="J36" s="176"/>
      <c r="K36" s="174"/>
    </row>
    <row r="37" spans="1:11">
      <c r="A37" s="563"/>
      <c r="B37" s="564"/>
      <c r="C37" s="564"/>
      <c r="D37" s="564"/>
      <c r="E37" s="565"/>
      <c r="G37" s="175"/>
      <c r="H37" s="176"/>
      <c r="I37" s="176"/>
      <c r="J37" s="176"/>
      <c r="K37" s="174"/>
    </row>
    <row r="38" spans="1:11">
      <c r="A38" s="563"/>
      <c r="B38" s="564"/>
      <c r="C38" s="564"/>
      <c r="D38" s="564"/>
      <c r="E38" s="565"/>
      <c r="G38" s="175"/>
      <c r="H38" s="176"/>
      <c r="I38" s="176"/>
      <c r="J38" s="176"/>
      <c r="K38" s="174"/>
    </row>
    <row r="39" spans="1:11">
      <c r="A39" s="563"/>
      <c r="B39" s="564"/>
      <c r="C39" s="564"/>
      <c r="D39" s="564"/>
      <c r="E39" s="565"/>
      <c r="G39" s="175"/>
      <c r="H39" s="176"/>
      <c r="I39" s="176"/>
      <c r="J39" s="176"/>
      <c r="K39" s="174"/>
    </row>
    <row r="40" spans="1:11">
      <c r="A40" s="563"/>
      <c r="B40" s="564"/>
      <c r="C40" s="564"/>
      <c r="D40" s="564"/>
      <c r="E40" s="565"/>
      <c r="G40" s="175"/>
      <c r="H40" s="176"/>
      <c r="I40" s="176"/>
      <c r="J40" s="176"/>
      <c r="K40" s="174"/>
    </row>
    <row r="41" spans="1:11">
      <c r="A41" s="563"/>
      <c r="B41" s="564"/>
      <c r="C41" s="564"/>
      <c r="D41" s="564"/>
      <c r="E41" s="565"/>
      <c r="G41" s="175"/>
      <c r="H41" s="176"/>
      <c r="I41" s="176"/>
      <c r="J41" s="176"/>
      <c r="K41" s="174"/>
    </row>
    <row r="42" spans="1:11">
      <c r="A42" s="563"/>
      <c r="B42" s="564"/>
      <c r="C42" s="564"/>
      <c r="D42" s="564"/>
      <c r="E42" s="565"/>
      <c r="G42" s="175"/>
      <c r="H42" s="176"/>
      <c r="I42" s="176"/>
      <c r="J42" s="176"/>
      <c r="K42" s="174"/>
    </row>
    <row r="43" spans="1:11">
      <c r="A43" s="563"/>
      <c r="B43" s="564"/>
      <c r="C43" s="564"/>
      <c r="D43" s="564"/>
      <c r="E43" s="565"/>
      <c r="G43" s="175"/>
      <c r="H43" s="176"/>
      <c r="I43" s="176"/>
      <c r="J43" s="176"/>
      <c r="K43" s="174"/>
    </row>
    <row r="44" spans="1:11">
      <c r="A44" s="563"/>
      <c r="B44" s="564"/>
      <c r="C44" s="564"/>
      <c r="D44" s="564"/>
      <c r="E44" s="565"/>
      <c r="G44" s="175"/>
      <c r="H44" s="176"/>
      <c r="I44" s="176"/>
      <c r="J44" s="176"/>
      <c r="K44" s="174"/>
    </row>
    <row r="45" spans="1:11" ht="13.8" thickBot="1">
      <c r="A45" s="566"/>
      <c r="B45" s="567"/>
      <c r="C45" s="567"/>
      <c r="D45" s="567"/>
      <c r="E45" s="568"/>
      <c r="G45" s="175"/>
      <c r="H45" s="176"/>
      <c r="I45" s="176"/>
      <c r="J45" s="176"/>
      <c r="K45" s="174"/>
    </row>
    <row r="46" spans="1:11" ht="15.6">
      <c r="A46" s="178" t="s">
        <v>287</v>
      </c>
    </row>
    <row r="47" spans="1:11">
      <c r="A47" s="569" t="s">
        <v>521</v>
      </c>
      <c r="B47" s="570"/>
      <c r="C47" s="570"/>
      <c r="D47" s="570"/>
      <c r="E47" s="570"/>
    </row>
    <row r="48" spans="1:11">
      <c r="A48" s="570"/>
      <c r="B48" s="570"/>
      <c r="C48" s="570"/>
      <c r="D48" s="570"/>
      <c r="E48" s="570"/>
    </row>
    <row r="49" spans="1:5">
      <c r="A49" s="570"/>
      <c r="B49" s="570"/>
      <c r="C49" s="570"/>
      <c r="D49" s="570"/>
      <c r="E49" s="570"/>
    </row>
    <row r="50" spans="1:5">
      <c r="A50" s="570"/>
      <c r="B50" s="570"/>
      <c r="C50" s="570"/>
      <c r="D50" s="570"/>
      <c r="E50" s="570"/>
    </row>
    <row r="51" spans="1:5">
      <c r="A51" s="179"/>
      <c r="B51" s="179"/>
      <c r="C51" s="179"/>
      <c r="D51" s="179"/>
      <c r="E51" s="179"/>
    </row>
    <row r="52" spans="1:5">
      <c r="A52" s="179"/>
      <c r="B52" s="179"/>
      <c r="C52" s="179"/>
      <c r="D52" s="179"/>
      <c r="E52" s="179"/>
    </row>
  </sheetData>
  <mergeCells count="2">
    <mergeCell ref="A2:E45"/>
    <mergeCell ref="A47:E50"/>
  </mergeCells>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58"/>
  <sheetViews>
    <sheetView view="pageBreakPreview" zoomScale="70" zoomScaleNormal="85" zoomScaleSheetLayoutView="70" zoomScalePageLayoutView="25" workbookViewId="0">
      <selection sqref="A1:XFD1048576"/>
    </sheetView>
  </sheetViews>
  <sheetFormatPr defaultColWidth="9.109375" defaultRowHeight="13.2"/>
  <cols>
    <col min="1" max="1" width="16.33203125" style="431" customWidth="1"/>
    <col min="2" max="2" width="51.5546875" style="429" customWidth="1"/>
    <col min="3" max="3" width="10.33203125" style="429" customWidth="1"/>
    <col min="4" max="4" width="9.109375" style="429"/>
    <col min="5" max="5" width="12" style="430" bestFit="1" customWidth="1"/>
    <col min="6" max="6" width="19.109375" style="429" customWidth="1"/>
    <col min="7" max="7" width="13.5546875" style="8" customWidth="1"/>
    <col min="8" max="8" width="25.6640625" style="8" customWidth="1"/>
    <col min="9" max="9" width="21.44140625" style="24" customWidth="1"/>
    <col min="10" max="10" width="13" style="24" customWidth="1"/>
    <col min="11" max="11" width="9.109375" style="24"/>
    <col min="12" max="12" width="14.44140625" style="24" customWidth="1"/>
    <col min="13" max="16384" width="9.109375" style="24"/>
  </cols>
  <sheetData>
    <row r="1" spans="1:12" s="6" customFormat="1" ht="51.75" customHeight="1">
      <c r="A1" s="711" t="str">
        <f>IF('0) Signal List'!A1="","",'0) Signal List'!A1)</f>
        <v>WINDFARM NAME (TLC)</v>
      </c>
      <c r="B1" s="712" t="str">
        <f>IF('0) Signal List'!B1="","",'0) Signal List'!B1)</f>
        <v/>
      </c>
      <c r="C1" s="120" t="str">
        <f>IF('0) Signal List'!C1="","",'0) Signal List'!C1)</f>
        <v>Type</v>
      </c>
      <c r="D1" s="120" t="str">
        <f>IF('0) Signal List'!D1="","",'0) Signal List'!D1)</f>
        <v>TSO</v>
      </c>
      <c r="E1" s="121" t="str">
        <f>'0) Signal List'!E1</f>
        <v>XX</v>
      </c>
      <c r="F1" s="120" t="str">
        <f>IF('0) Signal List'!F1="","",'0) Signal List'!F1)</f>
        <v>MW</v>
      </c>
      <c r="G1" s="121" t="str">
        <f>IF('0) Signal List'!G1="","",'0) Signal List'!G1)</f>
        <v>v1.0</v>
      </c>
      <c r="H1" s="121"/>
      <c r="I1" s="708" t="s">
        <v>258</v>
      </c>
      <c r="J1" s="709"/>
      <c r="K1" s="709"/>
      <c r="L1" s="710"/>
    </row>
    <row r="2" spans="1:12" ht="26.4">
      <c r="A2" s="685" t="str">
        <f>IF('0) Signal List'!A2="","",'0) Signal List'!A2)</f>
        <v>EirGrid Signals, Command &amp; Control Specification</v>
      </c>
      <c r="B2" s="686" t="str">
        <f>IF('0) Signal List'!B2="","",'0) Signal List'!B2)</f>
        <v/>
      </c>
      <c r="C2" s="686" t="str">
        <f>IF('0) Signal List'!C2="","",'0) Signal List'!C2)</f>
        <v/>
      </c>
      <c r="D2" s="686" t="str">
        <f>IF('0) Signal List'!D2="","",'0) Signal List'!D2)</f>
        <v/>
      </c>
      <c r="E2" s="686" t="str">
        <f>IF('0) Signal List'!E2="","",'0) Signal List'!E2)</f>
        <v/>
      </c>
      <c r="F2" s="686" t="str">
        <f>IF('0) Signal List'!F2="","",'0) Signal List'!F2)</f>
        <v/>
      </c>
      <c r="G2" s="581"/>
      <c r="H2" s="581"/>
      <c r="I2" s="99" t="s">
        <v>141</v>
      </c>
      <c r="J2" s="452" t="s">
        <v>142</v>
      </c>
      <c r="K2" s="452" t="s">
        <v>143</v>
      </c>
      <c r="L2" s="453" t="s">
        <v>144</v>
      </c>
    </row>
    <row r="3" spans="1:12" ht="33">
      <c r="A3" s="395" t="s">
        <v>718</v>
      </c>
      <c r="B3" s="396"/>
      <c r="C3" s="396"/>
      <c r="D3" s="396"/>
      <c r="E3" s="396"/>
      <c r="F3" s="396"/>
      <c r="G3" s="23"/>
      <c r="H3" s="23"/>
      <c r="I3" s="345"/>
      <c r="J3" s="442"/>
      <c r="K3" s="442"/>
      <c r="L3" s="454"/>
    </row>
    <row r="4" spans="1:12">
      <c r="A4" s="427" t="str">
        <f>IF('0) Signal List'!A4="","",'0) Signal List'!A4)</f>
        <v/>
      </c>
      <c r="B4" s="24" t="str">
        <f>IF('0) Signal List'!B4="","",'0) Signal List'!B4)</f>
        <v/>
      </c>
      <c r="C4" s="24" t="str">
        <f>IF('0) Signal List'!C4="","",'0) Signal List'!C4)</f>
        <v/>
      </c>
      <c r="D4" s="24" t="str">
        <f>IF('0) Signal List'!D4="","",'0) Signal List'!D4)</f>
        <v/>
      </c>
      <c r="E4" s="26" t="str">
        <f>IF('0) Signal List'!E4="","",'0) Signal List'!E4)</f>
        <v/>
      </c>
      <c r="F4" s="24" t="str">
        <f>IF('0) Signal List'!F4="","",'0) Signal List'!F4)</f>
        <v/>
      </c>
      <c r="G4" s="8" t="str">
        <f>IF('0) Signal List'!G4="","",'0) Signal List'!G4)</f>
        <v/>
      </c>
      <c r="H4" s="8" t="str">
        <f>IF('0) Signal List'!H4="","",'0) Signal List'!H4)</f>
        <v/>
      </c>
      <c r="I4" s="442"/>
      <c r="J4" s="442"/>
      <c r="K4" s="442"/>
      <c r="L4" s="454"/>
    </row>
    <row r="5" spans="1:12" ht="14.4" thickBot="1">
      <c r="A5" s="35" t="str">
        <f>IF('0) Signal List'!A5="","",'0) Signal List'!A5)</f>
        <v>ETIE Ref</v>
      </c>
      <c r="B5" s="36" t="str">
        <f>IF('0) Signal List'!B5="","",'0) Signal List'!B5)</f>
        <v>Digital Input Signals (signals sent to EirGrid)</v>
      </c>
      <c r="C5" s="37" t="str">
        <f>IF('0) Signal List'!C5="","",'0) Signal List'!C5)</f>
        <v/>
      </c>
      <c r="D5" s="37" t="str">
        <f>IF('0) Signal List'!D5="","",'0) Signal List'!D5)</f>
        <v/>
      </c>
      <c r="E5" s="38" t="str">
        <f>IF('0) Signal List'!E5="","",'0) Signal List'!E5)</f>
        <v/>
      </c>
      <c r="F5" s="37" t="str">
        <f>IF('0) Signal List'!F5="","",'0) Signal List'!F5)</f>
        <v/>
      </c>
      <c r="G5" s="39" t="str">
        <f>IF('0) Signal List'!G5="","",'0) Signal List'!G5)</f>
        <v>Provided by</v>
      </c>
      <c r="H5" s="74" t="str">
        <f>IF('0) Signal List'!H5="","",'0) Signal List'!H5)</f>
        <v>TSO Pass-through to</v>
      </c>
      <c r="I5" s="85"/>
      <c r="J5" s="148"/>
      <c r="K5" s="148"/>
      <c r="L5" s="149"/>
    </row>
    <row r="6" spans="1:12" ht="14.25" customHeight="1" thickTop="1">
      <c r="A6" s="141" t="str">
        <f>IF('0) Signal List'!A6="","",'0) Signal List'!A6)</f>
        <v/>
      </c>
      <c r="B6" s="142" t="str">
        <f>IF('0) Signal List'!B6="","",'0) Signal List'!B6)</f>
        <v/>
      </c>
      <c r="C6" s="143" t="str">
        <f>IF('0) Signal List'!C6="","",'0) Signal List'!C6)</f>
        <v/>
      </c>
      <c r="D6" s="143" t="str">
        <f>IF('0) Signal List'!D6="","",'0) Signal List'!D6)</f>
        <v/>
      </c>
      <c r="E6" s="144" t="str">
        <f>IF('0) Signal List'!E6="","",'0) Signal List'!E6)</f>
        <v/>
      </c>
      <c r="F6" s="143" t="str">
        <f>IF('0) Signal List'!F6="","",'0) Signal List'!F6)</f>
        <v/>
      </c>
      <c r="G6" s="43" t="str">
        <f>IF('0) Signal List'!G6="","",'0) Signal List'!G6)</f>
        <v/>
      </c>
      <c r="H6" s="76" t="str">
        <f>IF('0) Signal List'!H6="","",'0) Signal List'!H6)</f>
        <v/>
      </c>
      <c r="I6" s="147"/>
      <c r="J6" s="145"/>
      <c r="K6" s="145"/>
      <c r="L6" s="146"/>
    </row>
    <row r="7" spans="1:12" ht="14.25" customHeight="1">
      <c r="A7" s="40" t="str">
        <f>IF('0) Signal List'!A7="","",'0) Signal List'!A7)</f>
        <v/>
      </c>
      <c r="B7" s="45" t="str">
        <f>IF('0) Signal List'!B7="","",'0) Signal List'!B7)</f>
        <v>Double Point Status Indications</v>
      </c>
      <c r="C7" s="675" t="str">
        <f>IF('0) Signal List'!C7="","",'0) Signal List'!C7)</f>
        <v>(each individual input identified separately for clarity)</v>
      </c>
      <c r="D7" s="581"/>
      <c r="E7" s="581"/>
      <c r="F7" s="582"/>
      <c r="G7" s="46" t="str">
        <f>IF('0) Signal List'!G7="","",'0) Signal List'!G7)</f>
        <v/>
      </c>
      <c r="H7" s="80" t="str">
        <f>IF('0) Signal List'!H7="","",'0) Signal List'!H7)</f>
        <v/>
      </c>
      <c r="I7" s="77"/>
      <c r="J7" s="78"/>
      <c r="K7" s="78"/>
      <c r="L7" s="79"/>
    </row>
    <row r="8" spans="1:12" ht="14.25" customHeight="1">
      <c r="A8" s="40" t="str">
        <f>IF('0) Signal List'!A8="","",'0) Signal List'!A8)</f>
        <v/>
      </c>
      <c r="B8" s="136" t="str">
        <f>IF('0) Signal List'!B8="","",'0) Signal List'!B8)</f>
        <v>Digital Input Signals from Sub Station to EirGrid</v>
      </c>
      <c r="C8" s="41" t="str">
        <f>IF('0) Signal List'!C8="","",'0) Signal List'!C8)</f>
        <v/>
      </c>
      <c r="D8" s="41" t="str">
        <f>IF('0) Signal List'!D8="","",'0) Signal List'!D8)</f>
        <v/>
      </c>
      <c r="E8" s="42" t="str">
        <f>IF('0) Signal List'!E8="","",'0) Signal List'!E8)</f>
        <v/>
      </c>
      <c r="F8" s="41" t="str">
        <f>IF('0) Signal List'!F8="","",'0) Signal List'!F8)</f>
        <v/>
      </c>
      <c r="G8" s="46" t="str">
        <f>IF('0) Signal List'!G8="","",'0) Signal List'!G8)</f>
        <v/>
      </c>
      <c r="H8" s="80"/>
      <c r="I8" s="77"/>
      <c r="J8" s="78"/>
      <c r="K8" s="78"/>
      <c r="L8" s="79"/>
    </row>
    <row r="9" spans="1:12" ht="14.25" customHeight="1">
      <c r="A9" s="40" t="str">
        <f>IF('0) Signal List'!A9="","",'0) Signal List'!A9)</f>
        <v>A1</v>
      </c>
      <c r="B9" s="78" t="str">
        <f>IF('0) Signal List'!B9="","",'0) Signal List'!B9)</f>
        <v>WINDFARM T121 WFPS 20 kV CB</v>
      </c>
      <c r="C9" s="41" t="str">
        <f>IF('0) Signal List'!C9="","",'0) Signal List'!C9)</f>
        <v/>
      </c>
      <c r="D9" s="41" t="str">
        <f>IF('0) Signal List'!D9="","",'0) Signal List'!D9)</f>
        <v>open</v>
      </c>
      <c r="E9" s="42" t="str">
        <f>IF('0) Signal List'!E9="","",'0) Signal List'!E9)</f>
        <v/>
      </c>
      <c r="F9" s="41" t="str">
        <f>IF('0) Signal List'!F9="","",'0) Signal List'!F9)</f>
        <v/>
      </c>
      <c r="G9" s="47" t="str">
        <f>IF('0) Signal List'!G9="","",'0) Signal List'!G9)</f>
        <v>WFPS</v>
      </c>
      <c r="H9" s="402" t="str">
        <f>IF('0) Signal List'!H9="","",'0) Signal List'!H9)</f>
        <v xml:space="preserve">N/A </v>
      </c>
      <c r="I9" s="81" t="s">
        <v>173</v>
      </c>
      <c r="J9" s="82"/>
      <c r="K9" s="82"/>
      <c r="L9" s="83"/>
    </row>
    <row r="10" spans="1:12" ht="14.25" customHeight="1">
      <c r="A10" s="40" t="str">
        <f>IF('0) Signal List'!A10="","",'0) Signal List'!A10)</f>
        <v>A2</v>
      </c>
      <c r="B10" s="41" t="str">
        <f>IF('0) Signal List'!B10="","",'0) Signal List'!B10)</f>
        <v>WINDFARM T121 WFPS 20 kV CB</v>
      </c>
      <c r="C10" s="41" t="str">
        <f>IF('0) Signal List'!C10="","",'0) Signal List'!C10)</f>
        <v/>
      </c>
      <c r="D10" s="41" t="str">
        <f>IF('0) Signal List'!D10="","",'0) Signal List'!D10)</f>
        <v>closed</v>
      </c>
      <c r="E10" s="42" t="str">
        <f>IF('0) Signal List'!E10="","",'0) Signal List'!E10)</f>
        <v/>
      </c>
      <c r="F10" s="41" t="str">
        <f>IF('0) Signal List'!F10="","",'0) Signal List'!F10)</f>
        <v/>
      </c>
      <c r="G10" s="47" t="str">
        <f>IF('0) Signal List'!G10="","",'0) Signal List'!G10)</f>
        <v>WFPS</v>
      </c>
      <c r="H10" s="402" t="str">
        <f>IF('0) Signal List'!H10="","",'0) Signal List'!H10)</f>
        <v xml:space="preserve">N/A </v>
      </c>
      <c r="I10" s="81" t="s">
        <v>173</v>
      </c>
      <c r="J10" s="82"/>
      <c r="K10" s="82"/>
      <c r="L10" s="83"/>
    </row>
    <row r="11" spans="1:12" ht="14.25" customHeight="1">
      <c r="A11" s="40" t="str">
        <f>IF('0) Signal List'!A11="","",'0) Signal List'!A11)</f>
        <v>A3</v>
      </c>
      <c r="B11" s="41" t="str">
        <f>IF('0) Signal List'!B11="","",'0) Signal List'!B11)</f>
        <v>WINDFARM Feeder 1 20 kV CB</v>
      </c>
      <c r="C11" s="41" t="str">
        <f>IF('0) Signal List'!C11="","",'0) Signal List'!C11)</f>
        <v/>
      </c>
      <c r="D11" s="41" t="str">
        <f>IF('0) Signal List'!D11="","",'0) Signal List'!D11)</f>
        <v>open</v>
      </c>
      <c r="E11" s="42" t="str">
        <f>IF('0) Signal List'!E11="","",'0) Signal List'!E11)</f>
        <v/>
      </c>
      <c r="F11" s="41" t="str">
        <f>IF('0) Signal List'!F11="","",'0) Signal List'!F11)</f>
        <v/>
      </c>
      <c r="G11" s="47" t="str">
        <f>IF('0) Signal List'!G11="","",'0) Signal List'!G11)</f>
        <v>WFPS</v>
      </c>
      <c r="H11" s="402" t="str">
        <f>IF('0) Signal List'!H11="","",'0) Signal List'!H11)</f>
        <v xml:space="preserve">N/A </v>
      </c>
      <c r="I11" s="81" t="s">
        <v>173</v>
      </c>
      <c r="J11" s="82"/>
      <c r="K11" s="82"/>
      <c r="L11" s="83"/>
    </row>
    <row r="12" spans="1:12" ht="14.25" customHeight="1">
      <c r="A12" s="40" t="str">
        <f>IF('0) Signal List'!A12="","",'0) Signal List'!A12)</f>
        <v>A4</v>
      </c>
      <c r="B12" s="41" t="str">
        <f>IF('0) Signal List'!B12="","",'0) Signal List'!B12)</f>
        <v>WINDFARM Feeder 1 20 kV CB</v>
      </c>
      <c r="C12" s="41" t="str">
        <f>IF('0) Signal List'!C12="","",'0) Signal List'!C12)</f>
        <v/>
      </c>
      <c r="D12" s="41" t="str">
        <f>IF('0) Signal List'!D12="","",'0) Signal List'!D12)</f>
        <v>closed</v>
      </c>
      <c r="E12" s="42" t="str">
        <f>IF('0) Signal List'!E12="","",'0) Signal List'!E12)</f>
        <v/>
      </c>
      <c r="F12" s="41" t="str">
        <f>IF('0) Signal List'!F12="","",'0) Signal List'!F12)</f>
        <v/>
      </c>
      <c r="G12" s="47" t="str">
        <f>IF('0) Signal List'!G12="","",'0) Signal List'!G12)</f>
        <v>WFPS</v>
      </c>
      <c r="H12" s="402" t="str">
        <f>IF('0) Signal List'!H12="","",'0) Signal List'!H12)</f>
        <v xml:space="preserve">N/A </v>
      </c>
      <c r="I12" s="81" t="s">
        <v>173</v>
      </c>
      <c r="J12" s="82"/>
      <c r="K12" s="82"/>
      <c r="L12" s="83"/>
    </row>
    <row r="13" spans="1:12" ht="14.25" customHeight="1">
      <c r="A13" s="40" t="str">
        <f>IF('0) Signal List'!A13="","",'0) Signal List'!A13)</f>
        <v>A5</v>
      </c>
      <c r="B13" s="41" t="str">
        <f>IF('0) Signal List'!B13="","",'0) Signal List'!B13)</f>
        <v>WINDFARM Feeder 2 20 kV CB</v>
      </c>
      <c r="C13" s="41" t="str">
        <f>IF('0) Signal List'!C13="","",'0) Signal List'!C13)</f>
        <v/>
      </c>
      <c r="D13" s="41" t="str">
        <f>IF('0) Signal List'!D13="","",'0) Signal List'!D13)</f>
        <v>open</v>
      </c>
      <c r="E13" s="42" t="str">
        <f>IF('0) Signal List'!E13="","",'0) Signal List'!E13)</f>
        <v/>
      </c>
      <c r="F13" s="41" t="str">
        <f>IF('0) Signal List'!F13="","",'0) Signal List'!F13)</f>
        <v/>
      </c>
      <c r="G13" s="47" t="str">
        <f>IF('0) Signal List'!G13="","",'0) Signal List'!G13)</f>
        <v>WFPS</v>
      </c>
      <c r="H13" s="402" t="str">
        <f>IF('0) Signal List'!H13="","",'0) Signal List'!H13)</f>
        <v xml:space="preserve">N/A </v>
      </c>
      <c r="I13" s="81" t="s">
        <v>173</v>
      </c>
      <c r="J13" s="82"/>
      <c r="K13" s="82"/>
      <c r="L13" s="83"/>
    </row>
    <row r="14" spans="1:12" ht="14.25" customHeight="1">
      <c r="A14" s="40" t="str">
        <f>IF('0) Signal List'!A14="","",'0) Signal List'!A14)</f>
        <v>A6</v>
      </c>
      <c r="B14" s="41" t="str">
        <f>IF('0) Signal List'!B14="","",'0) Signal List'!B14)</f>
        <v>WINDFARM Feeder 2 20 kV CB</v>
      </c>
      <c r="C14" s="41" t="str">
        <f>IF('0) Signal List'!C14="","",'0) Signal List'!C14)</f>
        <v/>
      </c>
      <c r="D14" s="41" t="str">
        <f>IF('0) Signal List'!D14="","",'0) Signal List'!D14)</f>
        <v>closed</v>
      </c>
      <c r="E14" s="42" t="str">
        <f>IF('0) Signal List'!E14="","",'0) Signal List'!E14)</f>
        <v/>
      </c>
      <c r="F14" s="41" t="str">
        <f>IF('0) Signal List'!F14="","",'0) Signal List'!F14)</f>
        <v/>
      </c>
      <c r="G14" s="47" t="str">
        <f>IF('0) Signal List'!G14="","",'0) Signal List'!G14)</f>
        <v>WFPS</v>
      </c>
      <c r="H14" s="402" t="str">
        <f>IF('0) Signal List'!H14="","",'0) Signal List'!H14)</f>
        <v xml:space="preserve">N/A </v>
      </c>
      <c r="I14" s="81" t="s">
        <v>173</v>
      </c>
      <c r="J14" s="82"/>
      <c r="K14" s="82"/>
      <c r="L14" s="83"/>
    </row>
    <row r="15" spans="1:12" ht="14.25" customHeight="1">
      <c r="A15" s="40" t="str">
        <f>IF('0) Signal List'!A15="","",'0) Signal List'!A15)</f>
        <v>A7</v>
      </c>
      <c r="B15" s="41" t="str">
        <f>IF('0) Signal List'!B15="","",'0) Signal List'!B15)</f>
        <v>WINDFARM Feeder 3 20 kV CB</v>
      </c>
      <c r="C15" s="41" t="str">
        <f>IF('0) Signal List'!C15="","",'0) Signal List'!C15)</f>
        <v/>
      </c>
      <c r="D15" s="41" t="str">
        <f>IF('0) Signal List'!D15="","",'0) Signal List'!D15)</f>
        <v>open</v>
      </c>
      <c r="E15" s="42" t="str">
        <f>IF('0) Signal List'!E15="","",'0) Signal List'!E15)</f>
        <v/>
      </c>
      <c r="F15" s="41" t="str">
        <f>IF('0) Signal List'!F15="","",'0) Signal List'!F15)</f>
        <v/>
      </c>
      <c r="G15" s="47" t="str">
        <f>IF('0) Signal List'!G15="","",'0) Signal List'!G15)</f>
        <v>WFPS</v>
      </c>
      <c r="H15" s="402" t="str">
        <f>IF('0) Signal List'!H15="","",'0) Signal List'!H15)</f>
        <v xml:space="preserve">N/A </v>
      </c>
      <c r="I15" s="81" t="s">
        <v>173</v>
      </c>
      <c r="J15" s="82"/>
      <c r="K15" s="82"/>
      <c r="L15" s="83"/>
    </row>
    <row r="16" spans="1:12" ht="14.25" customHeight="1">
      <c r="A16" s="40" t="str">
        <f>IF('0) Signal List'!A16="","",'0) Signal List'!A16)</f>
        <v>A8</v>
      </c>
      <c r="B16" s="41" t="str">
        <f>IF('0) Signal List'!B16="","",'0) Signal List'!B16)</f>
        <v>WINDFARM Feeder 3 20 kV CB</v>
      </c>
      <c r="C16" s="41" t="str">
        <f>IF('0) Signal List'!C16="","",'0) Signal List'!C16)</f>
        <v/>
      </c>
      <c r="D16" s="41" t="str">
        <f>IF('0) Signal List'!D16="","",'0) Signal List'!D16)</f>
        <v>closed</v>
      </c>
      <c r="E16" s="42" t="str">
        <f>IF('0) Signal List'!E16="","",'0) Signal List'!E16)</f>
        <v/>
      </c>
      <c r="F16" s="41" t="str">
        <f>IF('0) Signal List'!F16="","",'0) Signal List'!F16)</f>
        <v/>
      </c>
      <c r="G16" s="47" t="str">
        <f>IF('0) Signal List'!G16="","",'0) Signal List'!G16)</f>
        <v>WFPS</v>
      </c>
      <c r="H16" s="402" t="str">
        <f>IF('0) Signal List'!H16="","",'0) Signal List'!H16)</f>
        <v xml:space="preserve">N/A </v>
      </c>
      <c r="I16" s="81" t="s">
        <v>173</v>
      </c>
      <c r="J16" s="82"/>
      <c r="K16" s="82"/>
      <c r="L16" s="83"/>
    </row>
    <row r="17" spans="1:12" ht="14.25" customHeight="1">
      <c r="A17" s="40" t="str">
        <f>IF('0) Signal List'!A17="","",'0) Signal List'!A17)</f>
        <v>A9</v>
      </c>
      <c r="B17" s="41" t="str">
        <f>IF('0) Signal List'!B17="","",'0) Signal List'!B17)</f>
        <v>WINDFARM Feeder 4 20 kV CB</v>
      </c>
      <c r="C17" s="41" t="str">
        <f>IF('0) Signal List'!C17="","",'0) Signal List'!C17)</f>
        <v/>
      </c>
      <c r="D17" s="41" t="str">
        <f>IF('0) Signal List'!D17="","",'0) Signal List'!D17)</f>
        <v>open</v>
      </c>
      <c r="E17" s="42" t="str">
        <f>IF('0) Signal List'!E17="","",'0) Signal List'!E17)</f>
        <v/>
      </c>
      <c r="F17" s="41" t="str">
        <f>IF('0) Signal List'!F17="","",'0) Signal List'!F17)</f>
        <v/>
      </c>
      <c r="G17" s="47" t="str">
        <f>IF('0) Signal List'!G17="","",'0) Signal List'!G17)</f>
        <v>WFPS</v>
      </c>
      <c r="H17" s="402" t="str">
        <f>IF('0) Signal List'!H17="","",'0) Signal List'!H17)</f>
        <v xml:space="preserve">N/A </v>
      </c>
      <c r="I17" s="81" t="s">
        <v>173</v>
      </c>
      <c r="J17" s="82"/>
      <c r="K17" s="82"/>
      <c r="L17" s="83"/>
    </row>
    <row r="18" spans="1:12" ht="14.25" customHeight="1">
      <c r="A18" s="40" t="str">
        <f>IF('0) Signal List'!A18="","",'0) Signal List'!A18)</f>
        <v>A10</v>
      </c>
      <c r="B18" s="41" t="str">
        <f>IF('0) Signal List'!B18="","",'0) Signal List'!B18)</f>
        <v>WINDFARM Feeder 4 20 kV CB</v>
      </c>
      <c r="C18" s="41" t="str">
        <f>IF('0) Signal List'!C18="","",'0) Signal List'!C18)</f>
        <v/>
      </c>
      <c r="D18" s="41" t="str">
        <f>IF('0) Signal List'!D18="","",'0) Signal List'!D18)</f>
        <v>closed</v>
      </c>
      <c r="E18" s="42" t="str">
        <f>IF('0) Signal List'!E18="","",'0) Signal List'!E18)</f>
        <v/>
      </c>
      <c r="F18" s="41" t="str">
        <f>IF('0) Signal List'!F18="","",'0) Signal List'!F18)</f>
        <v/>
      </c>
      <c r="G18" s="47" t="str">
        <f>IF('0) Signal List'!G18="","",'0) Signal List'!G18)</f>
        <v>WFPS</v>
      </c>
      <c r="H18" s="402" t="str">
        <f>IF('0) Signal List'!H18="","",'0) Signal List'!H18)</f>
        <v xml:space="preserve">N/A </v>
      </c>
      <c r="I18" s="81" t="s">
        <v>173</v>
      </c>
      <c r="J18" s="82"/>
      <c r="K18" s="82"/>
      <c r="L18" s="83"/>
    </row>
    <row r="19" spans="1:12" ht="14.25" customHeight="1">
      <c r="A19" s="40" t="str">
        <f>IF('0) Signal List'!A19="","",'0) Signal List'!A19)</f>
        <v>A11</v>
      </c>
      <c r="B19" s="41" t="str">
        <f>IF('0) Signal List'!B19="","",'0) Signal List'!B19)</f>
        <v>WINDFARM Feeder 5 20 kV CB</v>
      </c>
      <c r="C19" s="41" t="str">
        <f>IF('0) Signal List'!C19="","",'0) Signal List'!C19)</f>
        <v/>
      </c>
      <c r="D19" s="41" t="str">
        <f>IF('0) Signal List'!D19="","",'0) Signal List'!D19)</f>
        <v>open</v>
      </c>
      <c r="E19" s="42" t="str">
        <f>IF('0) Signal List'!E19="","",'0) Signal List'!E19)</f>
        <v/>
      </c>
      <c r="F19" s="41" t="str">
        <f>IF('0) Signal List'!F19="","",'0) Signal List'!F19)</f>
        <v/>
      </c>
      <c r="G19" s="47" t="str">
        <f>IF('0) Signal List'!G19="","",'0) Signal List'!G19)</f>
        <v>WFPS</v>
      </c>
      <c r="H19" s="402" t="str">
        <f>IF('0) Signal List'!H19="","",'0) Signal List'!H19)</f>
        <v xml:space="preserve">N/A </v>
      </c>
      <c r="I19" s="81" t="s">
        <v>173</v>
      </c>
      <c r="J19" s="82"/>
      <c r="K19" s="82"/>
      <c r="L19" s="83"/>
    </row>
    <row r="20" spans="1:12" ht="14.25" customHeight="1">
      <c r="A20" s="40" t="str">
        <f>IF('0) Signal List'!A20="","",'0) Signal List'!A20)</f>
        <v>A12</v>
      </c>
      <c r="B20" s="41" t="str">
        <f>IF('0) Signal List'!B20="","",'0) Signal List'!B20)</f>
        <v>WINDFARM Feeder 5 20 kV CB</v>
      </c>
      <c r="C20" s="41" t="str">
        <f>IF('0) Signal List'!C20="","",'0) Signal List'!C20)</f>
        <v/>
      </c>
      <c r="D20" s="41" t="str">
        <f>IF('0) Signal List'!D20="","",'0) Signal List'!D20)</f>
        <v>closed</v>
      </c>
      <c r="E20" s="42" t="str">
        <f>IF('0) Signal List'!E20="","",'0) Signal List'!E20)</f>
        <v/>
      </c>
      <c r="F20" s="41" t="str">
        <f>IF('0) Signal List'!F20="","",'0) Signal List'!F20)</f>
        <v/>
      </c>
      <c r="G20" s="47" t="str">
        <f>IF('0) Signal List'!G20="","",'0) Signal List'!G20)</f>
        <v>WFPS</v>
      </c>
      <c r="H20" s="402" t="str">
        <f>IF('0) Signal List'!H20="","",'0) Signal List'!H20)</f>
        <v xml:space="preserve">N/A </v>
      </c>
      <c r="I20" s="81" t="s">
        <v>173</v>
      </c>
      <c r="J20" s="82"/>
      <c r="K20" s="82"/>
      <c r="L20" s="83"/>
    </row>
    <row r="21" spans="1:12" ht="14.25" customHeight="1">
      <c r="A21" s="40" t="str">
        <f>IF('0) Signal List'!A21="","",'0) Signal List'!A21)</f>
        <v>A13</v>
      </c>
      <c r="B21" s="41" t="str">
        <f>IF('0) Signal List'!B21="","",'0) Signal List'!B21)</f>
        <v>TSO Remote Control Enable Switch</v>
      </c>
      <c r="C21" s="41" t="str">
        <f>IF('0) Signal List'!C21="","",'0) Signal List'!C21)</f>
        <v/>
      </c>
      <c r="D21" s="41" t="str">
        <f>IF('0) Signal List'!D21="","",'0) Signal List'!D21)</f>
        <v>off</v>
      </c>
      <c r="E21" s="42" t="str">
        <f>IF('0) Signal List'!E21="","",'0) Signal List'!E21)</f>
        <v/>
      </c>
      <c r="F21" s="41" t="str">
        <f>IF('0) Signal List'!F21="","",'0) Signal List'!F21)</f>
        <v/>
      </c>
      <c r="G21" s="47" t="str">
        <f>IF('0) Signal List'!G21="","",'0) Signal List'!G21)</f>
        <v>WFPS</v>
      </c>
      <c r="H21" s="402" t="str">
        <f>IF('0) Signal List'!H21="","",'0) Signal List'!H21)</f>
        <v xml:space="preserve">N/A </v>
      </c>
      <c r="I21" s="81" t="s">
        <v>173</v>
      </c>
      <c r="J21" s="82"/>
      <c r="K21" s="82"/>
      <c r="L21" s="83"/>
    </row>
    <row r="22" spans="1:12" ht="14.25" customHeight="1">
      <c r="A22" s="40" t="str">
        <f>IF('0) Signal List'!A22="","",'0) Signal List'!A22)</f>
        <v>A14</v>
      </c>
      <c r="B22" s="41" t="str">
        <f>IF('0) Signal List'!B22="","",'0) Signal List'!B22)</f>
        <v>TSO Remote Control Enable Switch</v>
      </c>
      <c r="C22" s="41" t="str">
        <f>IF('0) Signal List'!C22="","",'0) Signal List'!C22)</f>
        <v/>
      </c>
      <c r="D22" s="41" t="str">
        <f>IF('0) Signal List'!D22="","",'0) Signal List'!D22)</f>
        <v>on</v>
      </c>
      <c r="E22" s="42" t="str">
        <f>IF('0) Signal List'!E22="","",'0) Signal List'!E22)</f>
        <v/>
      </c>
      <c r="F22" s="41" t="str">
        <f>IF('0) Signal List'!F22="","",'0) Signal List'!F22)</f>
        <v/>
      </c>
      <c r="G22" s="47" t="str">
        <f>IF('0) Signal List'!G22="","",'0) Signal List'!G22)</f>
        <v>WFPS</v>
      </c>
      <c r="H22" s="402" t="str">
        <f>IF('0) Signal List'!H22="","",'0) Signal List'!H22)</f>
        <v xml:space="preserve">N/A </v>
      </c>
      <c r="I22" s="81" t="s">
        <v>173</v>
      </c>
      <c r="J22" s="82"/>
      <c r="K22" s="82"/>
      <c r="L22" s="83"/>
    </row>
    <row r="23" spans="1:12" ht="14.25" customHeight="1">
      <c r="A23" s="40" t="str">
        <f>IF('0) Signal List'!A23="","",'0) Signal List'!A23)</f>
        <v>A15</v>
      </c>
      <c r="B23" s="41" t="str">
        <f>IF('0) Signal List'!B23="","",'0) Signal List'!B23)</f>
        <v>Black Start Shutdown Feedback</v>
      </c>
      <c r="C23" s="41" t="str">
        <f>IF('0) Signal List'!C23="","",'0) Signal List'!C23)</f>
        <v/>
      </c>
      <c r="D23" s="41" t="str">
        <f>IF('0) Signal List'!D23="","",'0) Signal List'!D23)</f>
        <v>off</v>
      </c>
      <c r="E23" s="42" t="str">
        <f>IF('0) Signal List'!E23="","",'0) Signal List'!E23)</f>
        <v/>
      </c>
      <c r="F23" s="41" t="str">
        <f>IF('0) Signal List'!F23="","",'0) Signal List'!F23)</f>
        <v/>
      </c>
      <c r="G23" s="47" t="str">
        <f>IF('0) Signal List'!G23="","",'0) Signal List'!G23)</f>
        <v>ESBN</v>
      </c>
      <c r="H23" s="402" t="str">
        <f>IF('0) Signal List'!H23="","",'0) Signal List'!H23)</f>
        <v xml:space="preserve">N/A </v>
      </c>
      <c r="I23" s="81" t="s">
        <v>173</v>
      </c>
      <c r="J23" s="82"/>
      <c r="K23" s="82"/>
      <c r="L23" s="83"/>
    </row>
    <row r="24" spans="1:12" ht="14.25" customHeight="1">
      <c r="A24" s="40" t="str">
        <f>IF('0) Signal List'!A24="","",'0) Signal List'!A24)</f>
        <v>A16</v>
      </c>
      <c r="B24" s="78" t="str">
        <f>IF('0) Signal List'!B24="","",'0) Signal List'!B24)</f>
        <v>Black Start Shutdown Feedback</v>
      </c>
      <c r="C24" s="48" t="str">
        <f>IF('0) Signal List'!C24="","",'0) Signal List'!C24)</f>
        <v/>
      </c>
      <c r="D24" s="403" t="str">
        <f>IF('0) Signal List'!D24="","",'0) Signal List'!D24)</f>
        <v>on</v>
      </c>
      <c r="E24" s="49" t="str">
        <f>IF('0) Signal List'!E24="","",'0) Signal List'!E24)</f>
        <v/>
      </c>
      <c r="F24" s="41" t="str">
        <f>IF('0) Signal List'!F24="","",'0) Signal List'!F24)</f>
        <v/>
      </c>
      <c r="G24" s="47" t="str">
        <f>IF('0) Signal List'!G24="","",'0) Signal List'!G24)</f>
        <v>ESBN</v>
      </c>
      <c r="H24" s="402" t="str">
        <f>IF('0) Signal List'!H24="","",'0) Signal List'!H24)</f>
        <v xml:space="preserve">N/A </v>
      </c>
      <c r="I24" s="81" t="s">
        <v>173</v>
      </c>
      <c r="J24" s="82"/>
      <c r="K24" s="82"/>
      <c r="L24" s="83"/>
    </row>
    <row r="25" spans="1:12" ht="14.25" customHeight="1">
      <c r="A25" s="40" t="str">
        <f>IF('0) Signal List'!A25="","",'0) Signal List'!A25)</f>
        <v>A17</v>
      </c>
      <c r="B25" s="41" t="str">
        <f>IF('0) Signal List'!B25="","",'0) Signal List'!B25)</f>
        <v>Reactive Device &gt;5 Mvar 1</v>
      </c>
      <c r="C25" s="41" t="str">
        <f>IF('0) Signal List'!C25="","",'0) Signal List'!C25)</f>
        <v/>
      </c>
      <c r="D25" s="41" t="str">
        <f>IF('0) Signal List'!D25="","",'0) Signal List'!D25)</f>
        <v>off</v>
      </c>
      <c r="E25" s="42" t="str">
        <f>IF('0) Signal List'!E25="","",'0) Signal List'!E25)</f>
        <v/>
      </c>
      <c r="F25" s="41" t="str">
        <f>IF('0) Signal List'!F25="","",'0) Signal List'!F25)</f>
        <v/>
      </c>
      <c r="G25" s="47" t="str">
        <f>IF('0) Signal List'!G25="","",'0) Signal List'!G25)</f>
        <v>WFPS</v>
      </c>
      <c r="H25" s="402" t="str">
        <f>IF('0) Signal List'!H25="","",'0) Signal List'!H25)</f>
        <v xml:space="preserve">N/A </v>
      </c>
      <c r="I25" s="81" t="s">
        <v>173</v>
      </c>
      <c r="J25" s="82"/>
      <c r="K25" s="82"/>
      <c r="L25" s="83"/>
    </row>
    <row r="26" spans="1:12" ht="14.25" customHeight="1">
      <c r="A26" s="40" t="str">
        <f>IF('0) Signal List'!A26="","",'0) Signal List'!A26)</f>
        <v>A18</v>
      </c>
      <c r="B26" s="78" t="str">
        <f>IF('0) Signal List'!B26="","",'0) Signal List'!B26)</f>
        <v>Reactive Device &gt;5 Mvar 1</v>
      </c>
      <c r="C26" s="48" t="str">
        <f>IF('0) Signal List'!C26="","",'0) Signal List'!C26)</f>
        <v/>
      </c>
      <c r="D26" s="403" t="str">
        <f>IF('0) Signal List'!D26="","",'0) Signal List'!D26)</f>
        <v>on</v>
      </c>
      <c r="E26" s="49" t="str">
        <f>IF('0) Signal List'!E26="","",'0) Signal List'!E26)</f>
        <v/>
      </c>
      <c r="F26" s="41" t="str">
        <f>IF('0) Signal List'!F26="","",'0) Signal List'!F26)</f>
        <v/>
      </c>
      <c r="G26" s="47" t="str">
        <f>IF('0) Signal List'!G26="","",'0) Signal List'!G26)</f>
        <v>WFPS</v>
      </c>
      <c r="H26" s="402" t="str">
        <f>IF('0) Signal List'!H26="","",'0) Signal List'!H26)</f>
        <v xml:space="preserve">N/A </v>
      </c>
      <c r="I26" s="81" t="s">
        <v>173</v>
      </c>
      <c r="J26" s="82"/>
      <c r="K26" s="82"/>
      <c r="L26" s="83"/>
    </row>
    <row r="27" spans="1:12" ht="14.25" customHeight="1">
      <c r="A27" s="40" t="str">
        <f>IF('0) Signal List'!A27="","",'0) Signal List'!A27)</f>
        <v/>
      </c>
      <c r="B27" s="78" t="str">
        <f>IF('0) Signal List'!B27="","",'0) Signal List'!B27)</f>
        <v/>
      </c>
      <c r="C27" s="48" t="str">
        <f>IF('0) Signal List'!C27="","",'0) Signal List'!C27)</f>
        <v/>
      </c>
      <c r="D27" s="403" t="str">
        <f>IF('0) Signal List'!D27="","",'0) Signal List'!D27)</f>
        <v/>
      </c>
      <c r="E27" s="49" t="str">
        <f>IF('0) Signal List'!E27="","",'0) Signal List'!E27)</f>
        <v/>
      </c>
      <c r="F27" s="41" t="str">
        <f>IF('0) Signal List'!F27="","",'0) Signal List'!F27)</f>
        <v/>
      </c>
      <c r="G27" s="47" t="str">
        <f>IF('0) Signal List'!G27="","",'0) Signal List'!G27)</f>
        <v/>
      </c>
      <c r="H27" s="402" t="str">
        <f>IF('0) Signal List'!H27="","",'0) Signal List'!H27)</f>
        <v/>
      </c>
      <c r="I27" s="77"/>
      <c r="J27" s="78"/>
      <c r="K27" s="78"/>
      <c r="L27" s="79"/>
    </row>
    <row r="28" spans="1:12" ht="14.25" customHeight="1">
      <c r="A28" s="40" t="str">
        <f>IF('0) Signal List'!A28="","",'0) Signal List'!A28)</f>
        <v/>
      </c>
      <c r="B28" s="136" t="str">
        <f>IF('0) Signal List'!B28="","",'0) Signal List'!B28)</f>
        <v>Digital Input Signals from WTG  System to EirGrid</v>
      </c>
      <c r="C28" s="41" t="str">
        <f>IF('0) Signal List'!C28="","",'0) Signal List'!C28)</f>
        <v/>
      </c>
      <c r="D28" s="41" t="str">
        <f>IF('0) Signal List'!D28="","",'0) Signal List'!D28)</f>
        <v/>
      </c>
      <c r="E28" s="42" t="str">
        <f>IF('0) Signal List'!E28="","",'0) Signal List'!E28)</f>
        <v/>
      </c>
      <c r="F28" s="41" t="str">
        <f>IF('0) Signal List'!F28="","",'0) Signal List'!F28)</f>
        <v/>
      </c>
      <c r="G28" s="47" t="str">
        <f>IF('0) Signal List'!G28="","",'0) Signal List'!G28)</f>
        <v/>
      </c>
      <c r="H28" s="402" t="str">
        <f>IF('0) Signal List'!H28="","",'0) Signal List'!H28)</f>
        <v/>
      </c>
      <c r="I28" s="77"/>
      <c r="J28" s="78"/>
      <c r="K28" s="78"/>
      <c r="L28" s="79"/>
    </row>
    <row r="29" spans="1:12" ht="14.25" customHeight="1">
      <c r="A29" s="40" t="str">
        <f>IF('0) Signal List'!A29="","",'0) Signal List'!A29)</f>
        <v>B1</v>
      </c>
      <c r="B29" s="41" t="str">
        <f>IF('0) Signal List'!B29="","",'0) Signal List'!B29)</f>
        <v>Active Power Control facility status (feedback)</v>
      </c>
      <c r="C29" s="41" t="str">
        <f>IF('0) Signal List'!C29="","",'0) Signal List'!C29)</f>
        <v/>
      </c>
      <c r="D29" s="41" t="str">
        <f>IF('0) Signal List'!D29="","",'0) Signal List'!D29)</f>
        <v>off</v>
      </c>
      <c r="E29" s="42" t="str">
        <f>IF('0) Signal List'!E29="","",'0) Signal List'!E29)</f>
        <v/>
      </c>
      <c r="F29" s="41" t="str">
        <f>IF('0) Signal List'!F29="","",'0) Signal List'!F29)</f>
        <v/>
      </c>
      <c r="G29" s="47" t="str">
        <f>IF('0) Signal List'!G29="","",'0) Signal List'!G29)</f>
        <v>WFPS</v>
      </c>
      <c r="H29" s="402" t="str">
        <f>IF('0) Signal List'!H29="","",'0) Signal List'!H29)</f>
        <v xml:space="preserve">N/A </v>
      </c>
      <c r="I29" s="81" t="s">
        <v>174</v>
      </c>
      <c r="J29" s="82"/>
      <c r="K29" s="82"/>
      <c r="L29" s="83"/>
    </row>
    <row r="30" spans="1:12" ht="14.25" customHeight="1">
      <c r="A30" s="40" t="str">
        <f>IF('0) Signal List'!A30="","",'0) Signal List'!A30)</f>
        <v>B2</v>
      </c>
      <c r="B30" s="41" t="str">
        <f>IF('0) Signal List'!B30="","",'0) Signal List'!B30)</f>
        <v>Active Power Control facility status (feedback)</v>
      </c>
      <c r="C30" s="41" t="str">
        <f>IF('0) Signal List'!C30="","",'0) Signal List'!C30)</f>
        <v/>
      </c>
      <c r="D30" s="41" t="str">
        <f>IF('0) Signal List'!D30="","",'0) Signal List'!D30)</f>
        <v>on</v>
      </c>
      <c r="E30" s="42" t="str">
        <f>IF('0) Signal List'!E30="","",'0) Signal List'!E30)</f>
        <v/>
      </c>
      <c r="F30" s="41" t="str">
        <f>IF('0) Signal List'!F30="","",'0) Signal List'!F30)</f>
        <v/>
      </c>
      <c r="G30" s="47" t="str">
        <f>IF('0) Signal List'!G30="","",'0) Signal List'!G30)</f>
        <v>WFPS</v>
      </c>
      <c r="H30" s="402" t="str">
        <f>IF('0) Signal List'!H30="","",'0) Signal List'!H30)</f>
        <v xml:space="preserve">N/A </v>
      </c>
      <c r="I30" s="81" t="s">
        <v>174</v>
      </c>
      <c r="J30" s="82"/>
      <c r="K30" s="82"/>
      <c r="L30" s="83"/>
    </row>
    <row r="31" spans="1:12" ht="14.25" customHeight="1">
      <c r="A31" s="40" t="str">
        <f>IF('0) Signal List'!A31="","",'0) Signal List'!A31)</f>
        <v>B3</v>
      </c>
      <c r="B31" s="41" t="str">
        <f>IF('0) Signal List'!B31="","",'0) Signal List'!B31)</f>
        <v>Frequency Response System Mode Status (feedback)</v>
      </c>
      <c r="C31" s="41" t="str">
        <f>IF('0) Signal List'!C31="","",'0) Signal List'!C31)</f>
        <v/>
      </c>
      <c r="D31" s="41" t="str">
        <f>IF('0) Signal List'!D31="","",'0) Signal List'!D31)</f>
        <v>off</v>
      </c>
      <c r="E31" s="42" t="str">
        <f>IF('0) Signal List'!E31="","",'0) Signal List'!E31)</f>
        <v/>
      </c>
      <c r="F31" s="41" t="str">
        <f>IF('0) Signal List'!F31="","",'0) Signal List'!F31)</f>
        <v/>
      </c>
      <c r="G31" s="47" t="str">
        <f>IF('0) Signal List'!G31="","",'0) Signal List'!G31)</f>
        <v>WFPS</v>
      </c>
      <c r="H31" s="402" t="str">
        <f>IF('0) Signal List'!H31="","",'0) Signal List'!H31)</f>
        <v xml:space="preserve">N/A </v>
      </c>
      <c r="I31" s="81" t="s">
        <v>174</v>
      </c>
      <c r="J31" s="82"/>
      <c r="K31" s="82"/>
      <c r="L31" s="83"/>
    </row>
    <row r="32" spans="1:12" ht="14.25" customHeight="1">
      <c r="A32" s="40" t="str">
        <f>IF('0) Signal List'!A32="","",'0) Signal List'!A32)</f>
        <v>B4</v>
      </c>
      <c r="B32" s="41" t="str">
        <f>IF('0) Signal List'!B32="","",'0) Signal List'!B32)</f>
        <v>Frequency Response System Mode Status (feedback)</v>
      </c>
      <c r="C32" s="41" t="str">
        <f>IF('0) Signal List'!C32="","",'0) Signal List'!C32)</f>
        <v/>
      </c>
      <c r="D32" s="41" t="str">
        <f>IF('0) Signal List'!D32="","",'0) Signal List'!D32)</f>
        <v>on</v>
      </c>
      <c r="E32" s="42" t="str">
        <f>IF('0) Signal List'!E32="","",'0) Signal List'!E32)</f>
        <v/>
      </c>
      <c r="F32" s="41" t="str">
        <f>IF('0) Signal List'!F32="","",'0) Signal List'!F32)</f>
        <v/>
      </c>
      <c r="G32" s="47" t="str">
        <f>IF('0) Signal List'!G32="","",'0) Signal List'!G32)</f>
        <v>WFPS</v>
      </c>
      <c r="H32" s="47" t="str">
        <f>IF('0) Signal List'!H32="","",'0) Signal List'!H32)</f>
        <v xml:space="preserve">N/A </v>
      </c>
      <c r="I32" s="81" t="s">
        <v>174</v>
      </c>
      <c r="J32" s="82"/>
      <c r="K32" s="82"/>
      <c r="L32" s="83"/>
    </row>
    <row r="33" spans="1:12" ht="14.25" customHeight="1">
      <c r="A33" s="40" t="str">
        <f>IF('0) Signal List'!A33="","",'0) Signal List'!A33)</f>
        <v>B5</v>
      </c>
      <c r="B33" s="41" t="str">
        <f>IF('0) Signal List'!B33="","",'0) Signal List'!B33)</f>
        <v>Frequency Response Curve (feedback)</v>
      </c>
      <c r="C33" s="41" t="str">
        <f>IF('0) Signal List'!C33="","",'0) Signal List'!C33)</f>
        <v/>
      </c>
      <c r="D33" s="41" t="str">
        <f>IF('0) Signal List'!D33="","",'0) Signal List'!D33)</f>
        <v>Curve 1</v>
      </c>
      <c r="E33" s="42" t="str">
        <f>IF('0) Signal List'!E33="","",'0) Signal List'!E33)</f>
        <v/>
      </c>
      <c r="F33" s="41" t="str">
        <f>IF('0) Signal List'!F33="","",'0) Signal List'!F33)</f>
        <v/>
      </c>
      <c r="G33" s="47" t="str">
        <f>IF('0) Signal List'!G33="","",'0) Signal List'!G33)</f>
        <v>WFPS</v>
      </c>
      <c r="H33" s="47" t="str">
        <f>IF('0) Signal List'!H33="","",'0) Signal List'!H33)</f>
        <v xml:space="preserve">N/A </v>
      </c>
      <c r="I33" s="81" t="s">
        <v>174</v>
      </c>
      <c r="J33" s="82"/>
      <c r="K33" s="82"/>
      <c r="L33" s="83"/>
    </row>
    <row r="34" spans="1:12" ht="14.25" customHeight="1">
      <c r="A34" s="40" t="str">
        <f>IF('0) Signal List'!A34="","",'0) Signal List'!A34)</f>
        <v>B6</v>
      </c>
      <c r="B34" s="41" t="str">
        <f>IF('0) Signal List'!B34="","",'0) Signal List'!B34)</f>
        <v>Frequency Response Curve (feedback)</v>
      </c>
      <c r="C34" s="48" t="str">
        <f>IF('0) Signal List'!C34="","",'0) Signal List'!C34)</f>
        <v/>
      </c>
      <c r="D34" s="403" t="str">
        <f>IF('0) Signal List'!D34="","",'0) Signal List'!D34)</f>
        <v>Curve 2</v>
      </c>
      <c r="E34" s="49" t="str">
        <f>IF('0) Signal List'!E34="","",'0) Signal List'!E34)</f>
        <v/>
      </c>
      <c r="F34" s="41" t="str">
        <f>IF('0) Signal List'!F34="","",'0) Signal List'!F34)</f>
        <v/>
      </c>
      <c r="G34" s="47" t="str">
        <f>IF('0) Signal List'!G34="","",'0) Signal List'!G34)</f>
        <v>WFPS</v>
      </c>
      <c r="H34" s="47" t="str">
        <f>IF('0) Signal List'!H34="","",'0) Signal List'!H34)</f>
        <v xml:space="preserve">N/A </v>
      </c>
      <c r="I34" s="81" t="s">
        <v>174</v>
      </c>
      <c r="J34" s="82"/>
      <c r="K34" s="82"/>
      <c r="L34" s="83"/>
    </row>
    <row r="35" spans="1:12" ht="14.25" customHeight="1">
      <c r="A35" s="40" t="str">
        <f>IF('0) Signal List'!A35="","",'0) Signal List'!A35)</f>
        <v>B7</v>
      </c>
      <c r="B35" s="41" t="str">
        <f>IF('0) Signal List'!B35="","",'0) Signal List'!B35)</f>
        <v>AVR (kV) Control facility status (feedback)</v>
      </c>
      <c r="C35" s="41" t="str">
        <f>IF('0) Signal List'!C35="","",'0) Signal List'!C35)</f>
        <v/>
      </c>
      <c r="D35" s="41" t="str">
        <f>IF('0) Signal List'!D35="","",'0) Signal List'!D35)</f>
        <v>off</v>
      </c>
      <c r="E35" s="42" t="str">
        <f>IF('0) Signal List'!E35="","",'0) Signal List'!E35)</f>
        <v/>
      </c>
      <c r="F35" s="41" t="str">
        <f>IF('0) Signal List'!F35="","",'0) Signal List'!F35)</f>
        <v/>
      </c>
      <c r="G35" s="47" t="str">
        <f>IF('0) Signal List'!G35="","",'0) Signal List'!G35)</f>
        <v>WFPS</v>
      </c>
      <c r="H35" s="47" t="str">
        <f>IF('0) Signal List'!H35="","",'0) Signal List'!H35)</f>
        <v xml:space="preserve">N/A </v>
      </c>
      <c r="I35" s="81" t="s">
        <v>174</v>
      </c>
      <c r="J35" s="82"/>
      <c r="K35" s="82"/>
      <c r="L35" s="83"/>
    </row>
    <row r="36" spans="1:12" ht="14.25" customHeight="1">
      <c r="A36" s="40" t="str">
        <f>IF('0) Signal List'!A36="","",'0) Signal List'!A36)</f>
        <v>B8</v>
      </c>
      <c r="B36" s="78" t="str">
        <f>IF('0) Signal List'!B36="","",'0) Signal List'!B36)</f>
        <v>AVR (kV) Control facility status (feedback)</v>
      </c>
      <c r="C36" s="41" t="str">
        <f>IF('0) Signal List'!C36="","",'0) Signal List'!C36)</f>
        <v/>
      </c>
      <c r="D36" s="41" t="str">
        <f>IF('0) Signal List'!D36="","",'0) Signal List'!D36)</f>
        <v>on</v>
      </c>
      <c r="E36" s="42" t="str">
        <f>IF('0) Signal List'!E36="","",'0) Signal List'!E36)</f>
        <v/>
      </c>
      <c r="F36" s="41" t="str">
        <f>IF('0) Signal List'!F36="","",'0) Signal List'!F36)</f>
        <v/>
      </c>
      <c r="G36" s="47" t="str">
        <f>IF('0) Signal List'!G36="","",'0) Signal List'!G36)</f>
        <v>WFPS</v>
      </c>
      <c r="H36" s="402" t="str">
        <f>IF('0) Signal List'!H36="","",'0) Signal List'!H36)</f>
        <v xml:space="preserve">N/A </v>
      </c>
      <c r="I36" s="81" t="s">
        <v>174</v>
      </c>
      <c r="J36" s="82"/>
      <c r="K36" s="82"/>
      <c r="L36" s="83"/>
    </row>
    <row r="37" spans="1:12" ht="14.25" customHeight="1">
      <c r="A37" s="40" t="str">
        <f>IF('0) Signal List'!A37="","",'0) Signal List'!A37)</f>
        <v>B9</v>
      </c>
      <c r="B37" s="78" t="str">
        <f>IF('0) Signal List'!B37="","",'0) Signal List'!B37)</f>
        <v>Q (Mvar) Control facility status (feedback)</v>
      </c>
      <c r="C37" s="41" t="str">
        <f>IF('0) Signal List'!C37="","",'0) Signal List'!C37)</f>
        <v/>
      </c>
      <c r="D37" s="41" t="str">
        <f>IF('0) Signal List'!D37="","",'0) Signal List'!D37)</f>
        <v>off</v>
      </c>
      <c r="E37" s="42" t="str">
        <f>IF('0) Signal List'!E37="","",'0) Signal List'!E37)</f>
        <v/>
      </c>
      <c r="F37" s="41" t="str">
        <f>IF('0) Signal List'!F37="","",'0) Signal List'!F37)</f>
        <v/>
      </c>
      <c r="G37" s="47" t="str">
        <f>IF('0) Signal List'!G37="","",'0) Signal List'!G37)</f>
        <v>WFPS</v>
      </c>
      <c r="H37" s="402" t="str">
        <f>IF('0) Signal List'!H37="","",'0) Signal List'!H37)</f>
        <v xml:space="preserve">N/A </v>
      </c>
      <c r="I37" s="81" t="s">
        <v>174</v>
      </c>
      <c r="J37" s="82"/>
      <c r="K37" s="82"/>
      <c r="L37" s="83"/>
    </row>
    <row r="38" spans="1:12" ht="14.25" customHeight="1">
      <c r="A38" s="40" t="str">
        <f>IF('0) Signal List'!A38="","",'0) Signal List'!A38)</f>
        <v>B10</v>
      </c>
      <c r="B38" s="41" t="str">
        <f>IF('0) Signal List'!B38="","",'0) Signal List'!B38)</f>
        <v>Q (Mvar) Control facility status (feedback)</v>
      </c>
      <c r="C38" s="41" t="str">
        <f>IF('0) Signal List'!C38="","",'0) Signal List'!C38)</f>
        <v/>
      </c>
      <c r="D38" s="41" t="str">
        <f>IF('0) Signal List'!D38="","",'0) Signal List'!D38)</f>
        <v>on</v>
      </c>
      <c r="E38" s="42" t="str">
        <f>IF('0) Signal List'!E38="","",'0) Signal List'!E38)</f>
        <v/>
      </c>
      <c r="F38" s="41" t="str">
        <f>IF('0) Signal List'!F38="","",'0) Signal List'!F38)</f>
        <v/>
      </c>
      <c r="G38" s="47" t="str">
        <f>IF('0) Signal List'!G38="","",'0) Signal List'!G38)</f>
        <v>WFPS</v>
      </c>
      <c r="H38" s="402" t="str">
        <f>IF('0) Signal List'!H38="","",'0) Signal List'!H38)</f>
        <v xml:space="preserve">N/A </v>
      </c>
      <c r="I38" s="81" t="s">
        <v>174</v>
      </c>
      <c r="J38" s="82"/>
      <c r="K38" s="82"/>
      <c r="L38" s="83"/>
    </row>
    <row r="39" spans="1:12" ht="14.25" customHeight="1">
      <c r="A39" s="40" t="str">
        <f>IF('0) Signal List'!A39="","",'0) Signal List'!A39)</f>
        <v>B11</v>
      </c>
      <c r="B39" s="41" t="str">
        <f>IF('0) Signal List'!B39="","",'0) Signal List'!B39)</f>
        <v>Power Factor (PF) Control facility status (feedback)</v>
      </c>
      <c r="C39" s="41" t="str">
        <f>IF('0) Signal List'!C39="","",'0) Signal List'!C39)</f>
        <v/>
      </c>
      <c r="D39" s="41" t="str">
        <f>IF('0) Signal List'!D39="","",'0) Signal List'!D39)</f>
        <v>off</v>
      </c>
      <c r="E39" s="42" t="str">
        <f>IF('0) Signal List'!E39="","",'0) Signal List'!E39)</f>
        <v/>
      </c>
      <c r="F39" s="41" t="str">
        <f>IF('0) Signal List'!F39="","",'0) Signal List'!F39)</f>
        <v/>
      </c>
      <c r="G39" s="47" t="str">
        <f>IF('0) Signal List'!G39="","",'0) Signal List'!G39)</f>
        <v>WFPS</v>
      </c>
      <c r="H39" s="402" t="str">
        <f>IF('0) Signal List'!H39="","",'0) Signal List'!H39)</f>
        <v xml:space="preserve">N/A </v>
      </c>
      <c r="I39" s="81" t="s">
        <v>174</v>
      </c>
      <c r="J39" s="82"/>
      <c r="K39" s="82"/>
      <c r="L39" s="83"/>
    </row>
    <row r="40" spans="1:12" ht="14.25" customHeight="1">
      <c r="A40" s="40" t="str">
        <f>IF('0) Signal List'!A40="","",'0) Signal List'!A40)</f>
        <v>B12</v>
      </c>
      <c r="B40" s="41" t="str">
        <f>IF('0) Signal List'!B40="","",'0) Signal List'!B40)</f>
        <v>Power Factor (PF) Control facility status (feedback)</v>
      </c>
      <c r="C40" s="41" t="str">
        <f>IF('0) Signal List'!C40="","",'0) Signal List'!C40)</f>
        <v/>
      </c>
      <c r="D40" s="41" t="str">
        <f>IF('0) Signal List'!D40="","",'0) Signal List'!D40)</f>
        <v>on</v>
      </c>
      <c r="E40" s="42" t="str">
        <f>IF('0) Signal List'!E40="","",'0) Signal List'!E40)</f>
        <v/>
      </c>
      <c r="F40" s="41" t="str">
        <f>IF('0) Signal List'!F40="","",'0) Signal List'!F40)</f>
        <v/>
      </c>
      <c r="G40" s="47" t="str">
        <f>IF('0) Signal List'!G40="","",'0) Signal List'!G40)</f>
        <v>WFPS</v>
      </c>
      <c r="H40" s="402" t="str">
        <f>IF('0) Signal List'!H40="","",'0) Signal List'!H40)</f>
        <v xml:space="preserve">N/A </v>
      </c>
      <c r="I40" s="81" t="s">
        <v>174</v>
      </c>
      <c r="J40" s="82"/>
      <c r="K40" s="82"/>
      <c r="L40" s="83"/>
    </row>
    <row r="41" spans="1:12" ht="14.25" customHeight="1">
      <c r="A41" s="40" t="str">
        <f>IF('0) Signal List'!A41="","",'0) Signal List'!A41)</f>
        <v>B13</v>
      </c>
      <c r="B41" s="41" t="s">
        <v>571</v>
      </c>
      <c r="C41" s="41"/>
      <c r="D41" s="41" t="str">
        <f>IF('0) Signal List'!D41="","",'0) Signal List'!D41)</f>
        <v>off</v>
      </c>
      <c r="E41" s="42"/>
      <c r="F41" s="41"/>
      <c r="G41" s="47" t="s">
        <v>480</v>
      </c>
      <c r="H41" s="47" t="s">
        <v>190</v>
      </c>
      <c r="I41" s="81" t="s">
        <v>174</v>
      </c>
      <c r="J41" s="82"/>
      <c r="K41" s="82"/>
      <c r="L41" s="83"/>
    </row>
    <row r="42" spans="1:12" ht="14.25" customHeight="1">
      <c r="A42" s="40" t="str">
        <f>IF('0) Signal List'!A42="","",'0) Signal List'!A42)</f>
        <v>B14</v>
      </c>
      <c r="B42" s="41" t="s">
        <v>571</v>
      </c>
      <c r="C42" s="41"/>
      <c r="D42" s="41" t="str">
        <f>IF('0) Signal List'!D42="","",'0) Signal List'!D42)</f>
        <v>on</v>
      </c>
      <c r="E42" s="42"/>
      <c r="F42" s="41"/>
      <c r="G42" s="47" t="s">
        <v>480</v>
      </c>
      <c r="H42" s="47" t="s">
        <v>190</v>
      </c>
      <c r="I42" s="81" t="s">
        <v>174</v>
      </c>
      <c r="J42" s="82"/>
      <c r="K42" s="82"/>
      <c r="L42" s="83"/>
    </row>
    <row r="43" spans="1:12" ht="14.25" customHeight="1">
      <c r="A43" s="40"/>
      <c r="B43" s="41"/>
      <c r="C43" s="41"/>
      <c r="D43" s="41"/>
      <c r="E43" s="42"/>
      <c r="F43" s="41"/>
      <c r="G43" s="47"/>
      <c r="H43" s="402"/>
      <c r="I43" s="77"/>
      <c r="J43" s="78"/>
      <c r="K43" s="78"/>
      <c r="L43" s="79"/>
    </row>
    <row r="44" spans="1:12" ht="14.25" customHeight="1">
      <c r="A44" s="40" t="str">
        <f>IF('0) Signal List'!A44="","",'0) Signal List'!A44)</f>
        <v/>
      </c>
      <c r="B44" s="678" t="str">
        <f>IF('0) Signal List'!B44="","",'0) Signal List'!B44)</f>
        <v>Recommended cable 15-pair, 15 x 2 x 0.6sqmm, Twisted-Pair (TP), stranded</v>
      </c>
      <c r="C44" s="676"/>
      <c r="D44" s="676"/>
      <c r="E44" s="676"/>
      <c r="F44" s="41" t="str">
        <f>IF('0) Signal List'!F44="","",'0) Signal List'!F44)</f>
        <v/>
      </c>
      <c r="G44" s="46" t="str">
        <f>IF('0) Signal List'!G44="","",'0) Signal List'!G44)</f>
        <v/>
      </c>
      <c r="H44" s="80" t="str">
        <f>IF('0) Signal List'!H44="","",'0) Signal List'!H44)</f>
        <v/>
      </c>
      <c r="I44" s="77"/>
      <c r="J44" s="78"/>
      <c r="K44" s="78"/>
      <c r="L44" s="79"/>
    </row>
    <row r="45" spans="1:12" ht="14.25" customHeight="1">
      <c r="A45" s="40" t="str">
        <f>IF('0) Signal List'!A45="","",'0) Signal List'!A45)</f>
        <v/>
      </c>
      <c r="B45" s="41" t="str">
        <f>IF('0) Signal List'!B45="","",'0) Signal List'!B45)</f>
        <v/>
      </c>
      <c r="C45" s="41" t="str">
        <f>IF('0) Signal List'!C45="","",'0) Signal List'!C45)</f>
        <v/>
      </c>
      <c r="D45" s="41" t="str">
        <f>IF('0) Signal List'!D45="","",'0) Signal List'!D45)</f>
        <v/>
      </c>
      <c r="E45" s="42" t="str">
        <f>IF('0) Signal List'!E45="","",'0) Signal List'!E45)</f>
        <v/>
      </c>
      <c r="F45" s="41" t="str">
        <f>IF('0) Signal List'!F45="","",'0) Signal List'!F45)</f>
        <v/>
      </c>
      <c r="G45" s="46" t="str">
        <f>IF('0) Signal List'!G45="","",'0) Signal List'!G45)</f>
        <v/>
      </c>
      <c r="H45" s="80" t="str">
        <f>IF('0) Signal List'!H45="","",'0) Signal List'!H45)</f>
        <v/>
      </c>
      <c r="I45" s="77"/>
      <c r="J45" s="78"/>
      <c r="K45" s="78"/>
      <c r="L45" s="79"/>
    </row>
    <row r="46" spans="1:12" ht="14.4" thickBot="1">
      <c r="A46" s="35" t="str">
        <f>IF('0) Signal List'!A46="","",'0) Signal List'!A46)</f>
        <v>ETIE Ref</v>
      </c>
      <c r="B46" s="36" t="str">
        <f>IF('0) Signal List'!B46="","",'0) Signal List'!B46)</f>
        <v>Analogue Input Signals (to EirGrid)</v>
      </c>
      <c r="C46" s="37" t="str">
        <f>IF('0) Signal List'!C47="","",'0) Signal List'!C47)</f>
        <v/>
      </c>
      <c r="D46" s="37" t="str">
        <f>IF('0) Signal List'!D47="","",'0) Signal List'!D47)</f>
        <v/>
      </c>
      <c r="E46" s="38" t="str">
        <f>IF('0) Signal List'!E47="","",'0) Signal List'!E47)</f>
        <v/>
      </c>
      <c r="F46" s="37" t="str">
        <f>IF('0) Signal List'!F47="","",'0) Signal List'!F47)</f>
        <v/>
      </c>
      <c r="G46" s="36" t="str">
        <f>IF('0) Signal List'!G46="","",'0) Signal List'!G46)</f>
        <v>Provided by</v>
      </c>
      <c r="H46" s="36" t="str">
        <f>IF('0) Signal List'!H46="","",'0) Signal List'!H46)</f>
        <v>TSO Pass-through to</v>
      </c>
      <c r="I46" s="85"/>
      <c r="J46" s="148"/>
      <c r="K46" s="148"/>
      <c r="L46" s="149"/>
    </row>
    <row r="47" spans="1:12" ht="14.25" customHeight="1" thickTop="1">
      <c r="A47" s="455"/>
      <c r="G47" s="71"/>
      <c r="H47" s="151"/>
    </row>
    <row r="48" spans="1:12" ht="14.25" customHeight="1">
      <c r="A48" s="51" t="str">
        <f>IF('0) Signal List'!A48="","",'0) Signal List'!A48)</f>
        <v/>
      </c>
      <c r="B48" s="136" t="str">
        <f>IF('0) Signal List'!B48="","",'0) Signal List'!B48)</f>
        <v>Analogue Input Signals from Sub Station to EirGrid</v>
      </c>
      <c r="C48" s="41" t="str">
        <f>IF('0) Signal List'!C48="","",'0) Signal List'!C48)</f>
        <v/>
      </c>
      <c r="D48" s="41" t="str">
        <f>IF('0) Signal List'!D48="","",'0) Signal List'!D48)</f>
        <v/>
      </c>
      <c r="E48" s="42" t="str">
        <f>IF('0) Signal List'!E48="","",'0) Signal List'!E48)</f>
        <v/>
      </c>
      <c r="F48" s="41" t="str">
        <f>IF('0) Signal List'!F48="","",'0) Signal List'!F48)</f>
        <v/>
      </c>
      <c r="G48" s="46" t="str">
        <f>IF('0) Signal List'!G48="","",'0) Signal List'!G48)</f>
        <v/>
      </c>
      <c r="H48" s="150" t="str">
        <f>IF('0) Signal List'!H48="","",'0) Signal List'!H48)</f>
        <v/>
      </c>
      <c r="I48" s="345"/>
      <c r="J48" s="442"/>
      <c r="K48" s="442"/>
      <c r="L48" s="454"/>
    </row>
    <row r="49" spans="1:12" ht="14.25" customHeight="1">
      <c r="A49" s="40" t="str">
        <f>IF('0) Signal List'!A49="","",'0) Signal List'!A49)</f>
        <v>C1</v>
      </c>
      <c r="B49" s="41" t="str">
        <f>IF('0) Signal List'!B49="","",'0) Signal List'!B49)</f>
        <v>Active Power Output at LV side of Grid Connected Transformer</v>
      </c>
      <c r="C49" s="41" t="str">
        <f>IF('0) Signal List'!C49="","",'0) Signal List'!C49)</f>
        <v>-10 to 0 to 10</v>
      </c>
      <c r="D49" s="41" t="str">
        <f>IF('0) Signal List'!D49="","",'0) Signal List'!D49)</f>
        <v>mA</v>
      </c>
      <c r="E49" s="42" t="e">
        <f>IF('0) Signal List'!E49="","",'0) Signal List'!E49)</f>
        <v>#VALUE!</v>
      </c>
      <c r="F49" s="41" t="str">
        <f>IF('0) Signal List'!F49="","",'0) Signal List'!F49)</f>
        <v>MW</v>
      </c>
      <c r="G49" s="47" t="str">
        <f>IF('0) Signal List'!G49="","",'0) Signal List'!G49)</f>
        <v>WFPS</v>
      </c>
      <c r="H49" s="402" t="str">
        <f>IF('0) Signal List'!H49="","",'0) Signal List'!H49)</f>
        <v xml:space="preserve">N/A </v>
      </c>
      <c r="I49" s="81" t="s">
        <v>145</v>
      </c>
      <c r="J49" s="82"/>
      <c r="K49" s="82"/>
      <c r="L49" s="83"/>
    </row>
    <row r="50" spans="1:12" ht="14.25" customHeight="1">
      <c r="A50" s="40" t="str">
        <f>IF('0) Signal List'!A50="","",'0) Signal List'!A50)</f>
        <v>C2</v>
      </c>
      <c r="B50" s="41" t="str">
        <f>IF('0) Signal List'!B50="","",'0) Signal List'!B50)</f>
        <v>Reactive Power at LV side of Grid Connected Transformer</v>
      </c>
      <c r="C50" s="41" t="str">
        <f>IF('0) Signal List'!C50="","",'0) Signal List'!C50)</f>
        <v>-10 to 0 to 10</v>
      </c>
      <c r="D50" s="41" t="str">
        <f>IF('0) Signal List'!D50="","",'0) Signal List'!D50)</f>
        <v>mA</v>
      </c>
      <c r="E50" s="42" t="e">
        <f>IF('0) Signal List'!E50="","",'0) Signal List'!E50)</f>
        <v>#VALUE!</v>
      </c>
      <c r="F50" s="41" t="str">
        <f>IF('0) Signal List'!F50="","",'0) Signal List'!F50)</f>
        <v>Mvar</v>
      </c>
      <c r="G50" s="47" t="str">
        <f>IF('0) Signal List'!G50="","",'0) Signal List'!G50)</f>
        <v>WFPS</v>
      </c>
      <c r="H50" s="402" t="str">
        <f>IF('0) Signal List'!H50="","",'0) Signal List'!H50)</f>
        <v xml:space="preserve">N/A </v>
      </c>
      <c r="I50" s="81" t="s">
        <v>145</v>
      </c>
      <c r="J50" s="82"/>
      <c r="K50" s="82"/>
      <c r="L50" s="83"/>
    </row>
    <row r="51" spans="1:12" ht="14.25" customHeight="1">
      <c r="A51" s="40" t="str">
        <f>IF('0) Signal List'!A51="","",'0) Signal List'!A51)</f>
        <v>C3</v>
      </c>
      <c r="B51" s="41" t="str">
        <f>IF('0) Signal List'!B51="","",'0) Signal List'!B51)</f>
        <v>Voltage at LV side of Grid Connected Transformer</v>
      </c>
      <c r="C51" s="41" t="str">
        <f>IF('0) Signal List'!C51="","",'0) Signal List'!C51)</f>
        <v>0-10</v>
      </c>
      <c r="D51" s="41" t="str">
        <f>IF('0) Signal List'!D51="","",'0) Signal List'!D51)</f>
        <v>mA</v>
      </c>
      <c r="E51" s="42" t="str">
        <f>IF('0) Signal List'!E51="","",'0) Signal List'!E51)</f>
        <v>0 - 132</v>
      </c>
      <c r="F51" s="41" t="str">
        <f>IF('0) Signal List'!F51="","",'0) Signal List'!F51)</f>
        <v>kV</v>
      </c>
      <c r="G51" s="47" t="str">
        <f>IF('0) Signal List'!G51="","",'0) Signal List'!G51)</f>
        <v>WFPS</v>
      </c>
      <c r="H51" s="402" t="str">
        <f>IF('0) Signal List'!H51="","",'0) Signal List'!H51)</f>
        <v xml:space="preserve">N/A </v>
      </c>
      <c r="I51" s="81" t="s">
        <v>145</v>
      </c>
      <c r="J51" s="82"/>
      <c r="K51" s="82"/>
      <c r="L51" s="83"/>
    </row>
    <row r="52" spans="1:12" ht="14.25" customHeight="1">
      <c r="A52" s="40" t="str">
        <f>IF('0) Signal List'!A52="","",'0) Signal List'!A52)</f>
        <v/>
      </c>
      <c r="B52" s="41" t="str">
        <f>IF('0) Signal List'!B52="","",'0) Signal List'!B52)</f>
        <v/>
      </c>
      <c r="C52" s="41" t="str">
        <f>IF('0) Signal List'!C52="","",'0) Signal List'!C52)</f>
        <v/>
      </c>
      <c r="D52" s="41" t="str">
        <f>IF('0) Signal List'!D52="","",'0) Signal List'!D52)</f>
        <v/>
      </c>
      <c r="E52" s="42" t="str">
        <f>IF('0) Signal List'!E52="","",'0) Signal List'!E52)</f>
        <v/>
      </c>
      <c r="F52" s="41" t="str">
        <f>IF('0) Signal List'!F52="","",'0) Signal List'!F52)</f>
        <v/>
      </c>
      <c r="G52" s="47" t="str">
        <f>IF('0) Signal List'!G52="","",'0) Signal List'!G52)</f>
        <v/>
      </c>
      <c r="H52" s="402" t="str">
        <f>IF('0) Signal List'!H52="","",'0) Signal List'!H52)</f>
        <v/>
      </c>
      <c r="I52" s="77"/>
      <c r="J52" s="78"/>
      <c r="K52" s="78"/>
      <c r="L52" s="79"/>
    </row>
    <row r="53" spans="1:12" ht="14.25" customHeight="1">
      <c r="A53" s="40" t="str">
        <f>IF('0) Signal List'!A53="","",'0) Signal List'!A53)</f>
        <v/>
      </c>
      <c r="B53" s="136" t="str">
        <f>IF('0) Signal List'!B53="","",'0) Signal List'!B53)</f>
        <v>Analogue Input Signals from WTG System to EirGrid</v>
      </c>
      <c r="C53" s="41" t="str">
        <f>IF('0) Signal List'!C53="","",'0) Signal List'!C53)</f>
        <v/>
      </c>
      <c r="D53" s="41" t="str">
        <f>IF('0) Signal List'!D53="","",'0) Signal List'!D53)</f>
        <v/>
      </c>
      <c r="E53" s="42" t="str">
        <f>IF('0) Signal List'!E53="","",'0) Signal List'!E53)</f>
        <v/>
      </c>
      <c r="F53" s="41" t="str">
        <f>IF('0) Signal List'!F53="","",'0) Signal List'!F53)</f>
        <v/>
      </c>
      <c r="G53" s="47" t="str">
        <f>IF('0) Signal List'!G53="","",'0) Signal List'!G53)</f>
        <v/>
      </c>
      <c r="H53" s="402" t="str">
        <f>IF('0) Signal List'!H53="","",'0) Signal List'!H53)</f>
        <v/>
      </c>
      <c r="I53" s="77"/>
      <c r="J53" s="78"/>
      <c r="K53" s="78"/>
      <c r="L53" s="79"/>
    </row>
    <row r="54" spans="1:12" ht="14.25" customHeight="1">
      <c r="A54" s="40" t="str">
        <f>IF('0) Signal List'!A54="","",'0) Signal List'!A54)</f>
        <v>D1</v>
      </c>
      <c r="B54" s="41" t="str">
        <f>IF('0) Signal List'!B54="","",'0) Signal List'!B54)</f>
        <v>Available Active Power</v>
      </c>
      <c r="C54" s="41" t="str">
        <f>IF('0) Signal List'!C54="","",'0) Signal List'!C54)</f>
        <v>0-10</v>
      </c>
      <c r="D54" s="41" t="str">
        <f>IF('0) Signal List'!D54="","",'0) Signal List'!D54)</f>
        <v>mA</v>
      </c>
      <c r="E54" s="42" t="e">
        <f>IF('0) Signal List'!E54="","",'0) Signal List'!E54)</f>
        <v>#VALUE!</v>
      </c>
      <c r="F54" s="41" t="str">
        <f>IF('0) Signal List'!F54="","",'0) Signal List'!F54)</f>
        <v>MW</v>
      </c>
      <c r="G54" s="47" t="str">
        <f>IF('0) Signal List'!G54="","",'0) Signal List'!G54)</f>
        <v>WFPS</v>
      </c>
      <c r="H54" s="402" t="str">
        <f>IF('0) Signal List'!H54="","",'0) Signal List'!H54)</f>
        <v xml:space="preserve">N/A </v>
      </c>
      <c r="I54" s="81" t="s">
        <v>146</v>
      </c>
      <c r="J54" s="82"/>
      <c r="K54" s="82"/>
      <c r="L54" s="83"/>
    </row>
    <row r="55" spans="1:12" ht="14.25" customHeight="1">
      <c r="A55" s="40" t="str">
        <f>IF('0) Signal List'!A55="","",'0) Signal List'!A55)</f>
        <v>D2</v>
      </c>
      <c r="B55" s="41" t="str">
        <f>IF('0) Signal List'!B55="","",'0) Signal List'!B55)</f>
        <v>Active Power Control Setpoint (feedback)</v>
      </c>
      <c r="C55" s="41" t="str">
        <f>IF('0) Signal List'!C55="","",'0) Signal List'!C55)</f>
        <v>0-10</v>
      </c>
      <c r="D55" s="41" t="str">
        <f>IF('0) Signal List'!D55="","",'0) Signal List'!D55)</f>
        <v>mA</v>
      </c>
      <c r="E55" s="42" t="e">
        <f>IF('0) Signal List'!E55="","",'0) Signal List'!E55)</f>
        <v>#VALUE!</v>
      </c>
      <c r="F55" s="41" t="str">
        <f>IF('0) Signal List'!F55="","",'0) Signal List'!F55)</f>
        <v>MW</v>
      </c>
      <c r="G55" s="47" t="str">
        <f>IF('0) Signal List'!G55="","",'0) Signal List'!G55)</f>
        <v>WFPS</v>
      </c>
      <c r="H55" s="402" t="str">
        <f>IF('0) Signal List'!H55="","",'0) Signal List'!H55)</f>
        <v xml:space="preserve">N/A </v>
      </c>
      <c r="I55" s="81" t="s">
        <v>146</v>
      </c>
      <c r="J55" s="82"/>
      <c r="K55" s="82"/>
      <c r="L55" s="83"/>
    </row>
    <row r="56" spans="1:12" ht="14.25" customHeight="1">
      <c r="A56" s="40" t="str">
        <f>IF('0) Signal List'!A56="","",'0) Signal List'!A56)</f>
        <v>D3</v>
      </c>
      <c r="B56" s="41" t="str">
        <f>IF('0) Signal List'!B56="","",'0) Signal List'!B56)</f>
        <v>Voltage Control Setpoint (feedback)</v>
      </c>
      <c r="C56" s="41" t="str">
        <f>IF('0) Signal List'!C56="","",'0) Signal List'!C56)</f>
        <v>0-10</v>
      </c>
      <c r="D56" s="41" t="str">
        <f>IF('0) Signal List'!D56="","",'0) Signal List'!D56)</f>
        <v>mA</v>
      </c>
      <c r="E56" s="42" t="str">
        <f>IF('0) Signal List'!E56="","",'0) Signal List'!E56)</f>
        <v>99 - 132</v>
      </c>
      <c r="F56" s="41" t="str">
        <f>IF('0) Signal List'!F56="","",'0) Signal List'!F56)</f>
        <v>kV</v>
      </c>
      <c r="G56" s="47" t="str">
        <f>IF('0) Signal List'!G56="","",'0) Signal List'!G56)</f>
        <v>WFPS</v>
      </c>
      <c r="H56" s="402" t="str">
        <f>IF('0) Signal List'!H56="","",'0) Signal List'!H56)</f>
        <v xml:space="preserve">N/A </v>
      </c>
      <c r="I56" s="81" t="s">
        <v>146</v>
      </c>
      <c r="J56" s="82"/>
      <c r="K56" s="82"/>
      <c r="L56" s="83"/>
    </row>
    <row r="57" spans="1:12" ht="14.25" customHeight="1">
      <c r="A57" s="40" t="str">
        <f>IF('0) Signal List'!A57="","",'0) Signal List'!A57)</f>
        <v>D4</v>
      </c>
      <c r="B57" s="41" t="str">
        <f>IF('0) Signal List'!B57="","",'0) Signal List'!B57)</f>
        <v>Mvar (Q) Control Setpoint (feedback)</v>
      </c>
      <c r="C57" s="41" t="str">
        <f>IF('0) Signal List'!C57="","",'0) Signal List'!C57)</f>
        <v>-10 to 0 to 10</v>
      </c>
      <c r="D57" s="41" t="str">
        <f>IF('0) Signal List'!D57="","",'0) Signal List'!D57)</f>
        <v>mA</v>
      </c>
      <c r="E57" s="42" t="e">
        <f>IF('0) Signal List'!E57="","",'0) Signal List'!E57)</f>
        <v>#VALUE!</v>
      </c>
      <c r="F57" s="41" t="str">
        <f>IF('0) Signal List'!F57="","",'0) Signal List'!F57)</f>
        <v>Mvar</v>
      </c>
      <c r="G57" s="47" t="str">
        <f>IF('0) Signal List'!G57="","",'0) Signal List'!G57)</f>
        <v>WFPS</v>
      </c>
      <c r="H57" s="402" t="str">
        <f>IF('0) Signal List'!H57="","",'0) Signal List'!H57)</f>
        <v xml:space="preserve">N/A </v>
      </c>
      <c r="I57" s="81" t="s">
        <v>146</v>
      </c>
      <c r="J57" s="82"/>
      <c r="K57" s="82"/>
      <c r="L57" s="83"/>
    </row>
    <row r="58" spans="1:12" ht="14.25" customHeight="1">
      <c r="A58" s="40" t="str">
        <f>IF('0) Signal List'!A58="","",'0) Signal List'!A58)</f>
        <v>D5</v>
      </c>
      <c r="B58" s="41" t="str">
        <f>IF('0) Signal List'!B58="","",'0) Signal List'!B58)</f>
        <v>Power Factor (PF) Control Setpoint (feedback)</v>
      </c>
      <c r="C58" s="41" t="str">
        <f>IF('0) Signal List'!C58="","",'0) Signal List'!C58)</f>
        <v>-10 to 0 to 10</v>
      </c>
      <c r="D58" s="41" t="str">
        <f>IF('0) Signal List'!D58="","",'0) Signal List'!D58)</f>
        <v>mA</v>
      </c>
      <c r="E58" s="42" t="str">
        <f>IF('0) Signal List'!E58="","",'0) Signal List'!E58)</f>
        <v xml:space="preserve"> +/- 90</v>
      </c>
      <c r="F58" s="41" t="str">
        <f>IF('0) Signal List'!F58="","",'0) Signal List'!F58)</f>
        <v>degrees</v>
      </c>
      <c r="G58" s="47" t="str">
        <f>IF('0) Signal List'!G58="","",'0) Signal List'!G58)</f>
        <v>WFPS</v>
      </c>
      <c r="H58" s="402" t="str">
        <f>IF('0) Signal List'!H58="","",'0) Signal List'!H58)</f>
        <v xml:space="preserve">N/A </v>
      </c>
      <c r="I58" s="81" t="s">
        <v>146</v>
      </c>
      <c r="J58" s="82"/>
      <c r="K58" s="82"/>
      <c r="L58" s="83"/>
    </row>
    <row r="59" spans="1:12" ht="14.25" customHeight="1">
      <c r="A59" s="40" t="str">
        <f>IF('0) Signal List'!A59="","",'0) Signal List'!A59)</f>
        <v>D6</v>
      </c>
      <c r="B59" s="41" t="str">
        <f>IF('0) Signal List'!B59="","",'0) Signal List'!B59)</f>
        <v>Frequency Droop Setting (feedback)</v>
      </c>
      <c r="C59" s="41" t="str">
        <f>IF('0) Signal List'!C59="","",'0) Signal List'!C59)</f>
        <v>0-10</v>
      </c>
      <c r="D59" s="41" t="str">
        <f>IF('0) Signal List'!D59="","",'0) Signal List'!D59)</f>
        <v>mA</v>
      </c>
      <c r="E59" s="42" t="str">
        <f>IF('0) Signal List'!E59="","",'0) Signal List'!E59)</f>
        <v xml:space="preserve"> 0-12</v>
      </c>
      <c r="F59" s="41" t="str">
        <f>IF('0) Signal List'!F59="","",'0) Signal List'!F59)</f>
        <v>%</v>
      </c>
      <c r="G59" s="47" t="str">
        <f>IF('0) Signal List'!G59="","",'0) Signal List'!G59)</f>
        <v>WFPS</v>
      </c>
      <c r="H59" s="402" t="str">
        <f>IF('0) Signal List'!H59="","",'0) Signal List'!H59)</f>
        <v xml:space="preserve">N/A </v>
      </c>
      <c r="I59" s="81" t="s">
        <v>146</v>
      </c>
      <c r="J59" s="82"/>
      <c r="K59" s="82"/>
      <c r="L59" s="83"/>
    </row>
    <row r="60" spans="1:12" ht="14.25" customHeight="1">
      <c r="A60" s="40" t="str">
        <f>IF('0) Signal List'!A60="","",'0) Signal List'!A60)</f>
        <v>D7</v>
      </c>
      <c r="B60" s="41" t="str">
        <f>IF('0) Signal List'!B60="","",'0) Signal List'!B60)</f>
        <v>Transformer Tap Position</v>
      </c>
      <c r="C60" s="41" t="str">
        <f>IF('0) Signal List'!C60="","",'0) Signal List'!C60)</f>
        <v>0-10</v>
      </c>
      <c r="D60" s="41" t="str">
        <f>IF('0) Signal List'!D60="","",'0) Signal List'!D60)</f>
        <v>mA</v>
      </c>
      <c r="E60" s="42" t="str">
        <f>IF('0) Signal List'!E60="","",'0) Signal List'!E60)</f>
        <v>1 to 21</v>
      </c>
      <c r="F60" s="41" t="str">
        <f>IF('0) Signal List'!F60="","",'0) Signal List'!F60)</f>
        <v>Tap</v>
      </c>
      <c r="G60" s="47" t="str">
        <f>IF('0) Signal List'!G60="","",'0) Signal List'!G60)</f>
        <v>WFPS</v>
      </c>
      <c r="H60" s="402" t="str">
        <f>IF('0) Signal List'!H60="","",'0) Signal List'!H60)</f>
        <v xml:space="preserve">N/A </v>
      </c>
      <c r="I60" s="81" t="s">
        <v>146</v>
      </c>
      <c r="J60" s="82"/>
      <c r="K60" s="82"/>
      <c r="L60" s="83"/>
    </row>
    <row r="61" spans="1:12" ht="14.25" customHeight="1">
      <c r="A61" s="40" t="str">
        <f>IF('0) Signal List'!A61="","",'0) Signal List'!A61)</f>
        <v/>
      </c>
      <c r="B61" s="41" t="str">
        <f>IF('0) Signal List'!B61="","",'0) Signal List'!B61)</f>
        <v/>
      </c>
      <c r="C61" s="41" t="str">
        <f>IF('0) Signal List'!C61="","",'0) Signal List'!C61)</f>
        <v/>
      </c>
      <c r="D61" s="41" t="str">
        <f>IF('0) Signal List'!D61="","",'0) Signal List'!D61)</f>
        <v/>
      </c>
      <c r="E61" s="42" t="str">
        <f>IF('0) Signal List'!E61="","",'0) Signal List'!E61)</f>
        <v/>
      </c>
      <c r="F61" s="41" t="str">
        <f>IF('0) Signal List'!F61="","",'0) Signal List'!F61)</f>
        <v/>
      </c>
      <c r="G61" s="47" t="str">
        <f>IF('0) Signal List'!G61="","",'0) Signal List'!G61)</f>
        <v/>
      </c>
      <c r="H61" s="402" t="str">
        <f>IF('0) Signal List'!H61="","",'0) Signal List'!H61)</f>
        <v/>
      </c>
      <c r="I61" s="77"/>
      <c r="J61" s="78"/>
      <c r="K61" s="78"/>
      <c r="L61" s="79"/>
    </row>
    <row r="62" spans="1:12" ht="14.25" customHeight="1">
      <c r="A62" s="40" t="str">
        <f>IF('0) Signal List'!A62="","",'0) Signal List'!A62)</f>
        <v/>
      </c>
      <c r="B62" s="679" t="str">
        <f>IF('0) Signal List'!B62="","",'0) Signal List'!B62)</f>
        <v>Analogue WTG Availability</v>
      </c>
      <c r="C62" s="680"/>
      <c r="D62" s="41" t="str">
        <f>IF('0) Signal List'!D62="","",'0) Signal List'!D62)</f>
        <v/>
      </c>
      <c r="E62" s="42" t="str">
        <f>IF('0) Signal List'!E62="","",'0) Signal List'!E62)</f>
        <v/>
      </c>
      <c r="F62" s="41" t="str">
        <f>IF('0) Signal List'!F62="","",'0) Signal List'!F62)</f>
        <v/>
      </c>
      <c r="G62" s="47" t="str">
        <f>IF('0) Signal List'!G62="","",'0) Signal List'!G62)</f>
        <v/>
      </c>
      <c r="H62" s="402" t="str">
        <f>IF('0) Signal List'!H62="","",'0) Signal List'!H62)</f>
        <v/>
      </c>
      <c r="I62" s="77"/>
      <c r="J62" s="78"/>
      <c r="K62" s="78"/>
      <c r="L62" s="79"/>
    </row>
    <row r="63" spans="1:12" ht="14.25" customHeight="1">
      <c r="A63" s="40" t="str">
        <f>IF('0) Signal List'!A63="","",'0) Signal List'!A63)</f>
        <v>D8</v>
      </c>
      <c r="B63" s="41" t="str">
        <f>IF('0) Signal List'!B63="","",'0) Signal List'!B63)</f>
        <v>%WTG not generating due to high wind</v>
      </c>
      <c r="C63" s="41" t="str">
        <f>IF('0) Signal List'!C63="","",'0) Signal List'!C63)</f>
        <v>0-10</v>
      </c>
      <c r="D63" s="41" t="str">
        <f>IF('0) Signal List'!D63="","",'0) Signal List'!D63)</f>
        <v>mA</v>
      </c>
      <c r="E63" s="42" t="str">
        <f>IF('0) Signal List'!E63="","",'0) Signal List'!E63)</f>
        <v>0-110</v>
      </c>
      <c r="F63" s="41" t="str">
        <f>IF('0) Signal List'!F63="","",'0) Signal List'!F63)</f>
        <v>%</v>
      </c>
      <c r="G63" s="47" t="str">
        <f>IF('0) Signal List'!G63="","",'0) Signal List'!G63)</f>
        <v>WFPS</v>
      </c>
      <c r="H63" s="402" t="str">
        <f>IF('0) Signal List'!H63="","",'0) Signal List'!H63)</f>
        <v xml:space="preserve">N/A </v>
      </c>
      <c r="I63" s="81" t="s">
        <v>146</v>
      </c>
      <c r="J63" s="82"/>
      <c r="K63" s="82"/>
      <c r="L63" s="83"/>
    </row>
    <row r="64" spans="1:12" ht="14.25" customHeight="1">
      <c r="A64" s="40" t="str">
        <f>IF('0) Signal List'!A64="","",'0) Signal List'!A64)</f>
        <v>D9</v>
      </c>
      <c r="B64" s="41" t="str">
        <f>IF('0) Signal List'!B64="","",'0) Signal List'!B64)</f>
        <v xml:space="preserve">%WTG not generating due to low wind </v>
      </c>
      <c r="C64" s="41" t="str">
        <f>IF('0) Signal List'!C64="","",'0) Signal List'!C64)</f>
        <v>0-10</v>
      </c>
      <c r="D64" s="41" t="str">
        <f>IF('0) Signal List'!D64="","",'0) Signal List'!D64)</f>
        <v>mA</v>
      </c>
      <c r="E64" s="42" t="str">
        <f>IF('0) Signal List'!E64="","",'0) Signal List'!E64)</f>
        <v>0-110</v>
      </c>
      <c r="F64" s="41" t="str">
        <f>IF('0) Signal List'!F64="","",'0) Signal List'!F64)</f>
        <v>%</v>
      </c>
      <c r="G64" s="47" t="str">
        <f>IF('0) Signal List'!G64="","",'0) Signal List'!G64)</f>
        <v>WFPS</v>
      </c>
      <c r="H64" s="402" t="str">
        <f>IF('0) Signal List'!H64="","",'0) Signal List'!H64)</f>
        <v xml:space="preserve">N/A </v>
      </c>
      <c r="I64" s="81" t="s">
        <v>146</v>
      </c>
      <c r="J64" s="82"/>
      <c r="K64" s="82"/>
      <c r="L64" s="83"/>
    </row>
    <row r="65" spans="1:12" ht="14.25" customHeight="1">
      <c r="A65" s="40" t="str">
        <f>IF('0) Signal List'!A65="","",'0) Signal List'!A65)</f>
        <v>D10</v>
      </c>
      <c r="B65" s="41" t="str">
        <f>IF('0) Signal List'!B65="","",'0) Signal List'!B65)</f>
        <v>Wind Farm Availability</v>
      </c>
      <c r="C65" s="41" t="str">
        <f>IF('0) Signal List'!C65="","",'0) Signal List'!C65)</f>
        <v>0-10</v>
      </c>
      <c r="D65" s="41" t="str">
        <f>IF('0) Signal List'!D65="","",'0) Signal List'!D65)</f>
        <v>mA</v>
      </c>
      <c r="E65" s="42" t="str">
        <f>IF('0) Signal List'!E65="","",'0) Signal List'!E65)</f>
        <v>0-110</v>
      </c>
      <c r="F65" s="41" t="str">
        <f>IF('0) Signal List'!F65="","",'0) Signal List'!F65)</f>
        <v>%</v>
      </c>
      <c r="G65" s="47" t="str">
        <f>IF('0) Signal List'!G65="","",'0) Signal List'!G65)</f>
        <v>WFPS</v>
      </c>
      <c r="H65" s="402" t="str">
        <f>IF('0) Signal List'!H65="","",'0) Signal List'!H65)</f>
        <v xml:space="preserve">N/A </v>
      </c>
      <c r="I65" s="348" t="s">
        <v>146</v>
      </c>
      <c r="J65" s="349"/>
      <c r="K65" s="349"/>
      <c r="L65" s="350"/>
    </row>
    <row r="66" spans="1:12" ht="14.25" customHeight="1">
      <c r="A66" s="40" t="str">
        <f>IF('0) Signal List'!A66="","",'0) Signal List'!A66)</f>
        <v/>
      </c>
      <c r="B66" s="41" t="str">
        <f>IF('0) Signal List'!B66="","",'0) Signal List'!B66)</f>
        <v/>
      </c>
      <c r="C66" s="41" t="str">
        <f>IF('0) Signal List'!C66="","",'0) Signal List'!C66)</f>
        <v/>
      </c>
      <c r="D66" s="41" t="str">
        <f>IF('0) Signal List'!D66="","",'0) Signal List'!D66)</f>
        <v/>
      </c>
      <c r="E66" s="42" t="str">
        <f>IF('0) Signal List'!E66="","",'0) Signal List'!E66)</f>
        <v/>
      </c>
      <c r="F66" s="41" t="str">
        <f>IF('0) Signal List'!F66="","",'0) Signal List'!F66)</f>
        <v/>
      </c>
      <c r="G66" s="47" t="str">
        <f>IF('0) Signal List'!G66="","",'0) Signal List'!G66)</f>
        <v/>
      </c>
      <c r="H66" s="402" t="str">
        <f>IF('0) Signal List'!H66="","",'0) Signal List'!H66)</f>
        <v/>
      </c>
      <c r="I66" s="354"/>
      <c r="J66" s="355"/>
      <c r="K66" s="355"/>
      <c r="L66" s="356"/>
    </row>
    <row r="67" spans="1:12" ht="14.25" customHeight="1">
      <c r="A67" s="40" t="str">
        <f>IF('0) Signal List'!A67="","",'0) Signal List'!A67)</f>
        <v/>
      </c>
      <c r="B67" s="136" t="str">
        <f>IF('0) Signal List'!B67="","",'0) Signal List'!B67)</f>
        <v>Analogue Availability</v>
      </c>
      <c r="C67" s="41" t="str">
        <f>IF('0) Signal List'!C67="","",'0) Signal List'!C67)</f>
        <v/>
      </c>
      <c r="D67" s="41" t="str">
        <f>IF('0) Signal List'!D67="","",'0) Signal List'!D67)</f>
        <v/>
      </c>
      <c r="E67" s="42" t="str">
        <f>IF('0) Signal List'!E67="","",'0) Signal List'!E67)</f>
        <v/>
      </c>
      <c r="F67" s="41" t="str">
        <f>IF('0) Signal List'!F67="","",'0) Signal List'!F67)</f>
        <v/>
      </c>
      <c r="G67" s="47" t="str">
        <f>IF('0) Signal List'!G67="","",'0) Signal List'!G67)</f>
        <v/>
      </c>
      <c r="H67" s="402" t="str">
        <f>IF('0) Signal List'!H67="","",'0) Signal List'!H67)</f>
        <v/>
      </c>
      <c r="I67" s="357"/>
      <c r="J67" s="358"/>
      <c r="K67" s="358"/>
      <c r="L67" s="359"/>
    </row>
    <row r="68" spans="1:12" ht="14.25" customHeight="1">
      <c r="A68" s="40" t="str">
        <f>IF('0) Signal List'!A68="","",'0) Signal List'!A68)</f>
        <v>D11</v>
      </c>
      <c r="B68" s="41" t="str">
        <f>IF('0) Signal List'!B68="","",'0) Signal List'!B68)</f>
        <v>Emulated Inertia FFR availability</v>
      </c>
      <c r="C68" s="41" t="str">
        <f>IF('0) Signal List'!C68="","",'0) Signal List'!C68)</f>
        <v>0-10</v>
      </c>
      <c r="D68" s="41" t="str">
        <f>IF('0) Signal List'!D68="","",'0) Signal List'!D68)</f>
        <v>mA</v>
      </c>
      <c r="E68" s="42" t="str">
        <f>IF('0) Signal List'!E68="","",'0) Signal List'!E68)</f>
        <v>0-XX</v>
      </c>
      <c r="F68" s="41" t="str">
        <f>IF('0) Signal List'!F68="","",'0) Signal List'!F68)</f>
        <v>MW</v>
      </c>
      <c r="G68" s="47" t="str">
        <f>IF('0) Signal List'!G68="","",'0) Signal List'!G68)</f>
        <v>WFPS</v>
      </c>
      <c r="H68" s="402" t="str">
        <f>IF('0) Signal List'!H68="","",'0) Signal List'!H68)</f>
        <v>ESBN</v>
      </c>
      <c r="I68" s="351" t="s">
        <v>146</v>
      </c>
      <c r="J68" s="352"/>
      <c r="K68" s="352"/>
      <c r="L68" s="353"/>
    </row>
    <row r="69" spans="1:12" ht="14.25" customHeight="1">
      <c r="A69" s="40" t="str">
        <f>IF('0) Signal List'!A69="","",'0) Signal List'!A69)</f>
        <v>D12</v>
      </c>
      <c r="B69" s="41" t="str">
        <f>IF('0) Signal List'!B69="","",'0) Signal List'!B69)</f>
        <v>Emulated Inertia POR availability</v>
      </c>
      <c r="C69" s="41" t="str">
        <f>IF('0) Signal List'!C69="","",'0) Signal List'!C69)</f>
        <v>0-10</v>
      </c>
      <c r="D69" s="41" t="str">
        <f>IF('0) Signal List'!D69="","",'0) Signal List'!D69)</f>
        <v>mA</v>
      </c>
      <c r="E69" s="42" t="str">
        <f>IF('0) Signal List'!E69="","",'0) Signal List'!E69)</f>
        <v>0-XX</v>
      </c>
      <c r="F69" s="41" t="str">
        <f>IF('0) Signal List'!F69="","",'0) Signal List'!F69)</f>
        <v>MW</v>
      </c>
      <c r="G69" s="47" t="str">
        <f>IF('0) Signal List'!G69="","",'0) Signal List'!G69)</f>
        <v>WFPS</v>
      </c>
      <c r="H69" s="402" t="str">
        <f>IF('0) Signal List'!H69="","",'0) Signal List'!H69)</f>
        <v>ESBN</v>
      </c>
      <c r="I69" s="348" t="s">
        <v>146</v>
      </c>
      <c r="J69" s="349"/>
      <c r="K69" s="349"/>
      <c r="L69" s="350"/>
    </row>
    <row r="70" spans="1:12" ht="14.25" customHeight="1">
      <c r="A70" s="40" t="str">
        <f>IF('0) Signal List'!A70="","",'0) Signal List'!A70)</f>
        <v/>
      </c>
      <c r="B70" s="41" t="str">
        <f>IF('0) Signal List'!B70="","",'0) Signal List'!B70)</f>
        <v/>
      </c>
      <c r="C70" s="41" t="str">
        <f>IF('0) Signal List'!C70="","",'0) Signal List'!C70)</f>
        <v/>
      </c>
      <c r="D70" s="41" t="str">
        <f>IF('0) Signal List'!D70="","",'0) Signal List'!D70)</f>
        <v/>
      </c>
      <c r="E70" s="42" t="str">
        <f>IF('0) Signal List'!E70="","",'0) Signal List'!E70)</f>
        <v/>
      </c>
      <c r="F70" s="41" t="str">
        <f>IF('0) Signal List'!F70="","",'0) Signal List'!F70)</f>
        <v/>
      </c>
      <c r="G70" s="47" t="str">
        <f>IF('0) Signal List'!G70="","",'0) Signal List'!G70)</f>
        <v/>
      </c>
      <c r="H70" s="402" t="str">
        <f>IF('0) Signal List'!H70="","",'0) Signal List'!H70)</f>
        <v/>
      </c>
      <c r="I70" s="354"/>
      <c r="J70" s="355"/>
      <c r="K70" s="355"/>
      <c r="L70" s="356"/>
    </row>
    <row r="71" spans="1:12" ht="14.25" customHeight="1">
      <c r="A71" s="40" t="str">
        <f>IF('0) Signal List'!A71="","",'0) Signal List'!A71)</f>
        <v/>
      </c>
      <c r="B71" s="136" t="str">
        <f>IF('0) Signal List'!B71="","",'0) Signal List'!B71)</f>
        <v>Met 1 (if Registered Capacity &gt;= 10 MW)</v>
      </c>
      <c r="C71" s="41" t="str">
        <f>IF('0) Signal List'!C71="","",'0) Signal List'!C71)</f>
        <v/>
      </c>
      <c r="D71" s="41" t="str">
        <f>IF('0) Signal List'!D71="","",'0) Signal List'!D71)</f>
        <v/>
      </c>
      <c r="E71" s="42" t="str">
        <f>IF('0) Signal List'!E71="","",'0) Signal List'!E71)</f>
        <v/>
      </c>
      <c r="F71" s="41" t="str">
        <f>IF('0) Signal List'!F71="","",'0) Signal List'!F71)</f>
        <v/>
      </c>
      <c r="G71" s="47" t="str">
        <f>IF('0) Signal List'!G71="","",'0) Signal List'!G71)</f>
        <v/>
      </c>
      <c r="H71" s="402" t="str">
        <f>IF('0) Signal List'!H71="","",'0) Signal List'!H71)</f>
        <v/>
      </c>
      <c r="I71" s="357"/>
      <c r="J71" s="358"/>
      <c r="K71" s="358"/>
      <c r="L71" s="359"/>
    </row>
    <row r="72" spans="1:12" ht="14.25" customHeight="1">
      <c r="A72" s="40" t="str">
        <f>IF('0) Signal List'!A72="","",'0) Signal List'!A72)</f>
        <v>D13</v>
      </c>
      <c r="B72" s="41" t="str">
        <f>IF('0) Signal List'!B72="","",'0) Signal List'!B72)</f>
        <v>Wind Speed 1</v>
      </c>
      <c r="C72" s="41" t="str">
        <f>IF('0) Signal List'!C72="","",'0) Signal List'!C72)</f>
        <v>0-10</v>
      </c>
      <c r="D72" s="41" t="str">
        <f>IF('0) Signal List'!D72="","",'0) Signal List'!D72)</f>
        <v>mA</v>
      </c>
      <c r="E72" s="42" t="str">
        <f>IF('0) Signal List'!E72="","",'0) Signal List'!E72)</f>
        <v>0-70</v>
      </c>
      <c r="F72" s="41" t="str">
        <f>IF('0) Signal List'!F72="","",'0) Signal List'!F72)</f>
        <v>m/s</v>
      </c>
      <c r="G72" s="47" t="str">
        <f>IF('0) Signal List'!G72="","",'0) Signal List'!G72)</f>
        <v>WFPS</v>
      </c>
      <c r="H72" s="402" t="str">
        <f>IF('0) Signal List'!H72="","",'0) Signal List'!H72)</f>
        <v xml:space="preserve">N/A </v>
      </c>
      <c r="I72" s="351" t="s">
        <v>146</v>
      </c>
      <c r="J72" s="352"/>
      <c r="K72" s="352"/>
      <c r="L72" s="353"/>
    </row>
    <row r="73" spans="1:12" ht="14.25" customHeight="1">
      <c r="A73" s="40" t="str">
        <f>IF('0) Signal List'!A73="","",'0) Signal List'!A73)</f>
        <v>D14</v>
      </c>
      <c r="B73" s="41" t="str">
        <f>IF('0) Signal List'!B73="","",'0) Signal List'!B73)</f>
        <v>Wind Direction 1</v>
      </c>
      <c r="C73" s="41" t="str">
        <f>IF('0) Signal List'!C73="","",'0) Signal List'!C73)</f>
        <v>0-10</v>
      </c>
      <c r="D73" s="41" t="str">
        <f>IF('0) Signal List'!D73="","",'0) Signal List'!D73)</f>
        <v>mA</v>
      </c>
      <c r="E73" s="42" t="str">
        <f>IF('0) Signal List'!E73="","",'0) Signal List'!E73)</f>
        <v>0-360</v>
      </c>
      <c r="F73" s="41" t="str">
        <f>IF('0) Signal List'!F73="","",'0) Signal List'!F73)</f>
        <v>deg</v>
      </c>
      <c r="G73" s="47" t="str">
        <f>IF('0) Signal List'!G73="","",'0) Signal List'!G73)</f>
        <v>WFPS</v>
      </c>
      <c r="H73" s="402" t="str">
        <f>IF('0) Signal List'!H73="","",'0) Signal List'!H73)</f>
        <v xml:space="preserve">N/A </v>
      </c>
      <c r="I73" s="81" t="s">
        <v>146</v>
      </c>
      <c r="J73" s="82"/>
      <c r="K73" s="82"/>
      <c r="L73" s="83"/>
    </row>
    <row r="74" spans="1:12" ht="14.25" customHeight="1">
      <c r="A74" s="40" t="str">
        <f>IF('0) Signal List'!A74="","",'0) Signal List'!A74)</f>
        <v>D15</v>
      </c>
      <c r="B74" s="41" t="str">
        <f>IF('0) Signal List'!B74="","",'0) Signal List'!B74)</f>
        <v>Air Temperature 1</v>
      </c>
      <c r="C74" s="41" t="str">
        <f>IF('0) Signal List'!C74="","",'0) Signal List'!C74)</f>
        <v>0-10</v>
      </c>
      <c r="D74" s="41" t="str">
        <f>IF('0) Signal List'!D74="","",'0) Signal List'!D74)</f>
        <v>mA</v>
      </c>
      <c r="E74" s="42" t="str">
        <f>IF('0) Signal List'!E74="","",'0) Signal List'!E74)</f>
        <v>-40-70</v>
      </c>
      <c r="F74" s="41" t="str">
        <f>IF('0) Signal List'!F74="","",'0) Signal List'!F74)</f>
        <v>C</v>
      </c>
      <c r="G74" s="47" t="str">
        <f>IF('0) Signal List'!G74="","",'0) Signal List'!G74)</f>
        <v>WFPS</v>
      </c>
      <c r="H74" s="402" t="str">
        <f>IF('0) Signal List'!H74="","",'0) Signal List'!H74)</f>
        <v xml:space="preserve">N/A </v>
      </c>
      <c r="I74" s="81" t="s">
        <v>146</v>
      </c>
      <c r="J74" s="82"/>
      <c r="K74" s="82"/>
      <c r="L74" s="83"/>
    </row>
    <row r="75" spans="1:12" ht="14.25" customHeight="1">
      <c r="A75" s="40" t="str">
        <f>IF('0) Signal List'!A75="","",'0) Signal List'!A75)</f>
        <v>D16</v>
      </c>
      <c r="B75" s="41" t="str">
        <f>IF('0) Signal List'!B75="","",'0) Signal List'!B75)</f>
        <v>Air Pressure 1</v>
      </c>
      <c r="C75" s="41" t="str">
        <f>IF('0) Signal List'!C75="","",'0) Signal List'!C75)</f>
        <v>0-10</v>
      </c>
      <c r="D75" s="41" t="str">
        <f>IF('0) Signal List'!D75="","",'0) Signal List'!D75)</f>
        <v>mA</v>
      </c>
      <c r="E75" s="42" t="str">
        <f>IF('0) Signal List'!E75="","",'0) Signal List'!E75)</f>
        <v>735-1060</v>
      </c>
      <c r="F75" s="41" t="str">
        <f>IF('0) Signal List'!F75="","",'0) Signal List'!F75)</f>
        <v>mBar</v>
      </c>
      <c r="G75" s="47" t="str">
        <f>IF('0) Signal List'!G75="","",'0) Signal List'!G75)</f>
        <v>WFPS</v>
      </c>
      <c r="H75" s="402" t="str">
        <f>IF('0) Signal List'!H75="","",'0) Signal List'!H75)</f>
        <v xml:space="preserve">N/A </v>
      </c>
      <c r="I75" s="348" t="s">
        <v>146</v>
      </c>
      <c r="J75" s="349"/>
      <c r="K75" s="349"/>
      <c r="L75" s="350"/>
    </row>
    <row r="76" spans="1:12" ht="14.25" customHeight="1">
      <c r="A76" s="40" t="str">
        <f>IF('0) Signal List'!A76="","",'0) Signal List'!A76)</f>
        <v/>
      </c>
      <c r="B76" s="41" t="str">
        <f>IF('0) Signal List'!B76="","",'0) Signal List'!B76)</f>
        <v/>
      </c>
      <c r="C76" s="41" t="str">
        <f>IF('0) Signal List'!C76="","",'0) Signal List'!C76)</f>
        <v/>
      </c>
      <c r="D76" s="41" t="str">
        <f>IF('0) Signal List'!D76="","",'0) Signal List'!D76)</f>
        <v/>
      </c>
      <c r="E76" s="42" t="str">
        <f>IF('0) Signal List'!E76="","",'0) Signal List'!E76)</f>
        <v/>
      </c>
      <c r="F76" s="41" t="str">
        <f>IF('0) Signal List'!F76="","",'0) Signal List'!F76)</f>
        <v/>
      </c>
      <c r="G76" s="47" t="str">
        <f>IF('0) Signal List'!G76="","",'0) Signal List'!G76)</f>
        <v/>
      </c>
      <c r="H76" s="402" t="str">
        <f>IF('0) Signal List'!H76="","",'0) Signal List'!H76)</f>
        <v/>
      </c>
      <c r="I76" s="354"/>
      <c r="J76" s="355"/>
      <c r="K76" s="355"/>
      <c r="L76" s="356"/>
    </row>
    <row r="77" spans="1:12" ht="14.25" customHeight="1">
      <c r="A77" s="40" t="str">
        <f>IF('0) Signal List'!A77="","",'0) Signal List'!A77)</f>
        <v/>
      </c>
      <c r="B77" s="136" t="str">
        <f>IF('0) Signal List'!B77="","",'0) Signal List'!B77)</f>
        <v>Met N (if Registered Capacity &gt;= 10 MW)</v>
      </c>
      <c r="C77" s="41" t="str">
        <f>IF('0) Signal List'!C77="","",'0) Signal List'!C77)</f>
        <v/>
      </c>
      <c r="D77" s="41" t="str">
        <f>IF('0) Signal List'!D77="","",'0) Signal List'!D77)</f>
        <v/>
      </c>
      <c r="E77" s="42" t="str">
        <f>IF('0) Signal List'!E77="","",'0) Signal List'!E77)</f>
        <v/>
      </c>
      <c r="F77" s="41" t="str">
        <f>IF('0) Signal List'!F77="","",'0) Signal List'!F77)</f>
        <v/>
      </c>
      <c r="G77" s="47" t="str">
        <f>IF('0) Signal List'!G77="","",'0) Signal List'!G77)</f>
        <v/>
      </c>
      <c r="H77" s="402" t="str">
        <f>IF('0) Signal List'!H77="","",'0) Signal List'!H77)</f>
        <v/>
      </c>
      <c r="I77" s="357"/>
      <c r="J77" s="358"/>
      <c r="K77" s="358"/>
      <c r="L77" s="359"/>
    </row>
    <row r="78" spans="1:12" ht="14.25" customHeight="1">
      <c r="A78" s="40" t="str">
        <f>IF('0) Signal List'!A78="","",'0) Signal List'!A78)</f>
        <v>D17</v>
      </c>
      <c r="B78" s="41" t="str">
        <f>IF('0) Signal List'!B78="","",'0) Signal List'!B78)</f>
        <v>Wind Speed N</v>
      </c>
      <c r="C78" s="41" t="str">
        <f>IF('0) Signal List'!C78="","",'0) Signal List'!C78)</f>
        <v>0-10</v>
      </c>
      <c r="D78" s="41" t="str">
        <f>IF('0) Signal List'!D78="","",'0) Signal List'!D78)</f>
        <v>mA</v>
      </c>
      <c r="E78" s="42" t="str">
        <f>IF('0) Signal List'!E78="","",'0) Signal List'!E78)</f>
        <v>0-70</v>
      </c>
      <c r="F78" s="41" t="str">
        <f>IF('0) Signal List'!F78="","",'0) Signal List'!F78)</f>
        <v>m/s</v>
      </c>
      <c r="G78" s="47" t="str">
        <f>IF('0) Signal List'!G78="","",'0) Signal List'!G78)</f>
        <v>WFPS</v>
      </c>
      <c r="H78" s="402" t="str">
        <f>IF('0) Signal List'!H78="","",'0) Signal List'!H78)</f>
        <v xml:space="preserve">N/A </v>
      </c>
      <c r="I78" s="351" t="s">
        <v>146</v>
      </c>
      <c r="J78" s="352"/>
      <c r="K78" s="352"/>
      <c r="L78" s="353"/>
    </row>
    <row r="79" spans="1:12" ht="14.25" customHeight="1">
      <c r="A79" s="40" t="str">
        <f>IF('0) Signal List'!A79="","",'0) Signal List'!A79)</f>
        <v>D18</v>
      </c>
      <c r="B79" s="41" t="str">
        <f>IF('0) Signal List'!B79="","",'0) Signal List'!B79)</f>
        <v>Wind Direction  N</v>
      </c>
      <c r="C79" s="41" t="str">
        <f>IF('0) Signal List'!C79="","",'0) Signal List'!C79)</f>
        <v>0-10</v>
      </c>
      <c r="D79" s="41" t="str">
        <f>IF('0) Signal List'!D79="","",'0) Signal List'!D79)</f>
        <v>mA</v>
      </c>
      <c r="E79" s="42" t="str">
        <f>IF('0) Signal List'!E79="","",'0) Signal List'!E79)</f>
        <v>0-360</v>
      </c>
      <c r="F79" s="41" t="str">
        <f>IF('0) Signal List'!F79="","",'0) Signal List'!F79)</f>
        <v>deg</v>
      </c>
      <c r="G79" s="47" t="str">
        <f>IF('0) Signal List'!G79="","",'0) Signal List'!G79)</f>
        <v>WFPS</v>
      </c>
      <c r="H79" s="402" t="str">
        <f>IF('0) Signal List'!H79="","",'0) Signal List'!H79)</f>
        <v xml:space="preserve">N/A </v>
      </c>
      <c r="I79" s="81" t="s">
        <v>146</v>
      </c>
      <c r="J79" s="82"/>
      <c r="K79" s="82"/>
      <c r="L79" s="83"/>
    </row>
    <row r="80" spans="1:12" ht="14.25" customHeight="1">
      <c r="A80" s="40" t="str">
        <f>IF('0) Signal List'!A80="","",'0) Signal List'!A80)</f>
        <v>D19</v>
      </c>
      <c r="B80" s="41" t="str">
        <f>IF('0) Signal List'!B80="","",'0) Signal List'!B80)</f>
        <v>Air Temperature N</v>
      </c>
      <c r="C80" s="41" t="str">
        <f>IF('0) Signal List'!C80="","",'0) Signal List'!C80)</f>
        <v>0-10</v>
      </c>
      <c r="D80" s="41" t="str">
        <f>IF('0) Signal List'!D80="","",'0) Signal List'!D80)</f>
        <v>mA</v>
      </c>
      <c r="E80" s="42" t="str">
        <f>IF('0) Signal List'!E80="","",'0) Signal List'!E80)</f>
        <v>-40-70</v>
      </c>
      <c r="F80" s="41" t="str">
        <f>IF('0) Signal List'!F80="","",'0) Signal List'!F80)</f>
        <v>C</v>
      </c>
      <c r="G80" s="47" t="str">
        <f>IF('0) Signal List'!G80="","",'0) Signal List'!G80)</f>
        <v>WFPS</v>
      </c>
      <c r="H80" s="402" t="str">
        <f>IF('0) Signal List'!H80="","",'0) Signal List'!H80)</f>
        <v xml:space="preserve">N/A </v>
      </c>
      <c r="I80" s="81" t="s">
        <v>146</v>
      </c>
      <c r="J80" s="82"/>
      <c r="K80" s="82"/>
      <c r="L80" s="83"/>
    </row>
    <row r="81" spans="1:12" ht="14.25" customHeight="1">
      <c r="A81" s="40" t="str">
        <f>IF('0) Signal List'!A81="","",'0) Signal List'!A81)</f>
        <v>D20</v>
      </c>
      <c r="B81" s="41" t="str">
        <f>IF('0) Signal List'!B81="","",'0) Signal List'!B81)</f>
        <v>Air Pressure N</v>
      </c>
      <c r="C81" s="41" t="str">
        <f>IF('0) Signal List'!C81="","",'0) Signal List'!C81)</f>
        <v>0-10</v>
      </c>
      <c r="D81" s="41" t="str">
        <f>IF('0) Signal List'!D81="","",'0) Signal List'!D81)</f>
        <v>mA</v>
      </c>
      <c r="E81" s="42" t="str">
        <f>IF('0) Signal List'!E81="","",'0) Signal List'!E81)</f>
        <v>735-1060</v>
      </c>
      <c r="F81" s="41" t="str">
        <f>IF('0) Signal List'!F81="","",'0) Signal List'!F81)</f>
        <v>mBar</v>
      </c>
      <c r="G81" s="47" t="str">
        <f>IF('0) Signal List'!G81="","",'0) Signal List'!G81)</f>
        <v>WFPS</v>
      </c>
      <c r="H81" s="402" t="str">
        <f>IF('0) Signal List'!H81="","",'0) Signal List'!H81)</f>
        <v xml:space="preserve">N/A </v>
      </c>
      <c r="I81" s="81" t="s">
        <v>146</v>
      </c>
      <c r="J81" s="82"/>
      <c r="K81" s="82"/>
      <c r="L81" s="83"/>
    </row>
    <row r="82" spans="1:12" ht="14.25" customHeight="1">
      <c r="A82" s="40" t="str">
        <f>IF('0) Signal List'!A82="","",'0) Signal List'!A82)</f>
        <v/>
      </c>
      <c r="B82" s="41" t="str">
        <f>IF('0) Signal List'!B82="","",'0) Signal List'!B82)</f>
        <v/>
      </c>
      <c r="C82" s="41" t="str">
        <f>IF('0) Signal List'!C82="","",'0) Signal List'!C82)</f>
        <v/>
      </c>
      <c r="D82" s="41" t="str">
        <f>IF('0) Signal List'!D82="","",'0) Signal List'!D82)</f>
        <v/>
      </c>
      <c r="E82" s="42" t="str">
        <f>IF('0) Signal List'!E82="","",'0) Signal List'!E82)</f>
        <v/>
      </c>
      <c r="F82" s="41" t="str">
        <f>IF('0) Signal List'!F82="","",'0) Signal List'!F82)</f>
        <v/>
      </c>
      <c r="G82" s="47" t="str">
        <f>IF('0) Signal List'!G82="","",'0) Signal List'!G82)</f>
        <v/>
      </c>
      <c r="H82" s="402" t="str">
        <f>IF('0) Signal List'!H82="","",'0) Signal List'!H82)</f>
        <v/>
      </c>
      <c r="I82" s="77"/>
      <c r="J82" s="78"/>
      <c r="K82" s="78"/>
      <c r="L82" s="79"/>
    </row>
    <row r="83" spans="1:12" ht="13.8">
      <c r="A83" s="40" t="str">
        <f>IF('0) Signal List'!A83="","",'0) Signal List'!A83)</f>
        <v/>
      </c>
      <c r="B83" s="715" t="str">
        <f>IF('0) Signal List'!B83="","",'0) Signal List'!B83)</f>
        <v>Recommended cable 25-pair cable: 25 x 2 x 0.6sqmm TP, stranded, individually screened pairs. Screens to be terminated by WFPS.</v>
      </c>
      <c r="C83" s="716"/>
      <c r="D83" s="716"/>
      <c r="E83" s="716"/>
      <c r="F83" s="717"/>
      <c r="G83" s="47" t="str">
        <f>IF('0) Signal List'!G83="","",'0) Signal List'!G83)</f>
        <v/>
      </c>
      <c r="H83" s="402" t="str">
        <f>IF('0) Signal List'!H83="","",'0) Signal List'!H83)</f>
        <v/>
      </c>
      <c r="I83" s="77"/>
      <c r="J83" s="78"/>
      <c r="K83" s="78"/>
      <c r="L83" s="79"/>
    </row>
    <row r="84" spans="1:12" ht="14.25" customHeight="1">
      <c r="A84" s="40" t="str">
        <f>IF('0) Signal List'!A84="","",'0) Signal List'!A84)</f>
        <v/>
      </c>
      <c r="B84" s="41" t="str">
        <f>IF('0) Signal List'!B84="","",'0) Signal List'!B84)</f>
        <v/>
      </c>
      <c r="C84" s="41" t="str">
        <f>IF('0) Signal List'!C84="","",'0) Signal List'!C84)</f>
        <v/>
      </c>
      <c r="D84" s="41" t="str">
        <f>IF('0) Signal List'!D84="","",'0) Signal List'!D84)</f>
        <v/>
      </c>
      <c r="E84" s="42" t="str">
        <f>IF('0) Signal List'!E84="","",'0) Signal List'!E84)</f>
        <v/>
      </c>
      <c r="F84" s="41" t="str">
        <f>IF('0) Signal List'!F84="","",'0) Signal List'!F84)</f>
        <v/>
      </c>
      <c r="G84" s="46" t="str">
        <f>IF('0) Signal List'!G84="","",'0) Signal List'!G84)</f>
        <v/>
      </c>
      <c r="H84" s="80" t="str">
        <f>IF('0) Signal List'!H84="","",'0) Signal List'!H84)</f>
        <v/>
      </c>
      <c r="I84" s="77"/>
      <c r="J84" s="78"/>
      <c r="K84" s="78"/>
      <c r="L84" s="79"/>
    </row>
    <row r="85" spans="1:12" ht="14.25" customHeight="1" thickBot="1">
      <c r="A85" s="35" t="str">
        <f>IF('0) Signal List'!A85="","",'0) Signal List'!A85)</f>
        <v>ETIE Ref</v>
      </c>
      <c r="B85" s="84" t="str">
        <f>IF('0) Signal List'!B85="","",'0) Signal List'!B85)</f>
        <v>Digital Output Signals (from EirGrid)</v>
      </c>
      <c r="C85" s="55" t="str">
        <f>IF('0) Signal List'!C86="","",'0) Signal List'!C86)</f>
        <v/>
      </c>
      <c r="D85" s="37" t="str">
        <f>IF('0) Signal List'!D86="","",'0) Signal List'!D86)</f>
        <v/>
      </c>
      <c r="E85" s="38" t="str">
        <f>IF('0) Signal List'!E86="","",'0) Signal List'!E86)</f>
        <v/>
      </c>
      <c r="F85" s="37" t="str">
        <f>IF('0) Signal List'!F86="","",'0) Signal List'!F86)</f>
        <v/>
      </c>
      <c r="G85" s="39" t="str">
        <f>IF('0) Signal List'!G85="","",'0) Signal List'!G85)</f>
        <v>Provided to</v>
      </c>
      <c r="H85" s="39" t="str">
        <f>IF('0) Signal List'!H85="","",'0) Signal List'!H85)</f>
        <v>TSO Pass-through to</v>
      </c>
      <c r="I85" s="77"/>
      <c r="J85" s="78"/>
      <c r="K85" s="78"/>
      <c r="L85" s="79"/>
    </row>
    <row r="86" spans="1:12" ht="14.25" customHeight="1" thickTop="1">
      <c r="B86" s="456"/>
      <c r="C86" s="457"/>
      <c r="E86" s="458"/>
      <c r="F86" s="459"/>
      <c r="G86" s="16"/>
      <c r="H86" s="151"/>
      <c r="I86" s="77"/>
      <c r="J86" s="78"/>
      <c r="K86" s="78"/>
      <c r="L86" s="79"/>
    </row>
    <row r="87" spans="1:12" ht="14.25" customHeight="1">
      <c r="A87" s="40" t="str">
        <f>IF('0) Signal List'!A87="","",'0) Signal List'!A87)</f>
        <v/>
      </c>
      <c r="B87" s="45" t="str">
        <f>IF('0) Signal List'!B87="","",'0) Signal List'!B87)</f>
        <v>Double Command Outputs</v>
      </c>
      <c r="C87" s="713" t="str">
        <f>IF('0) Signal List'!C87="","",'0) Signal List'!C87)</f>
        <v>(each individual relay output identified separately)</v>
      </c>
      <c r="D87" s="676"/>
      <c r="E87" s="676"/>
      <c r="F87" s="677"/>
      <c r="G87" s="46" t="str">
        <f>IF('0) Signal List'!G87="","",'0) Signal List'!G87)</f>
        <v/>
      </c>
      <c r="H87" s="150" t="str">
        <f>IF('0) Signal List'!H87="","",'0) Signal List'!H87)</f>
        <v/>
      </c>
      <c r="I87" s="77"/>
      <c r="J87" s="78"/>
      <c r="K87" s="78"/>
      <c r="L87" s="79"/>
    </row>
    <row r="88" spans="1:12" ht="14.25" customHeight="1">
      <c r="A88" s="40" t="str">
        <f>IF('0) Signal List'!A88="","",'0) Signal List'!A88)</f>
        <v/>
      </c>
      <c r="B88" s="136" t="str">
        <f>IF('0) Signal List'!B88="","",'0) Signal List'!B88)</f>
        <v>Digital Output Signals from EirGrid to WTG System</v>
      </c>
      <c r="C88" s="41" t="str">
        <f>IF('0) Signal List'!C88="","",'0) Signal List'!C88)</f>
        <v/>
      </c>
      <c r="D88" s="41" t="str">
        <f>IF('0) Signal List'!D88="","",'0) Signal List'!D88)</f>
        <v/>
      </c>
      <c r="E88" s="42" t="str">
        <f>IF('0) Signal List'!E88="","",'0) Signal List'!E88)</f>
        <v/>
      </c>
      <c r="F88" s="41" t="str">
        <f>IF('0) Signal List'!F88="","",'0) Signal List'!F88)</f>
        <v/>
      </c>
      <c r="G88" s="46" t="str">
        <f>IF('0) Signal List'!G88="","",'0) Signal List'!G88)</f>
        <v/>
      </c>
      <c r="H88" s="80" t="str">
        <f>IF('0) Signal List'!H88="","",'0) Signal List'!H88)</f>
        <v/>
      </c>
      <c r="I88" s="77"/>
      <c r="J88" s="78"/>
      <c r="K88" s="78"/>
      <c r="L88" s="79"/>
    </row>
    <row r="89" spans="1:12" ht="14.25" customHeight="1">
      <c r="A89" s="40" t="str">
        <f>IF('0) Signal List'!A89="","",'0) Signal List'!A89)</f>
        <v>E1</v>
      </c>
      <c r="B89" s="41" t="str">
        <f>IF('0) Signal List'!B89="","",'0) Signal List'!B89)</f>
        <v xml:space="preserve">Active Power Control facility status </v>
      </c>
      <c r="C89" s="56" t="str">
        <f>IF('0) Signal List'!C89="","",'0) Signal List'!C89)</f>
        <v/>
      </c>
      <c r="D89" s="41" t="str">
        <f>IF('0) Signal List'!D89="","",'0) Signal List'!D89)</f>
        <v>off</v>
      </c>
      <c r="E89" s="42" t="str">
        <f>IF('0) Signal List'!E89="","",'0) Signal List'!E89)</f>
        <v>pulse</v>
      </c>
      <c r="F89" s="41" t="str">
        <f>IF('0) Signal List'!F89="","",'0) Signal List'!F89)</f>
        <v>0.5 seconds</v>
      </c>
      <c r="G89" s="47" t="str">
        <f>IF('0) Signal List'!G89="","",'0) Signal List'!G89)</f>
        <v>WFPS</v>
      </c>
      <c r="H89" s="402" t="str">
        <f>IF('0) Signal List'!H89="","",'0) Signal List'!H89)</f>
        <v xml:space="preserve">N/A </v>
      </c>
      <c r="I89" s="81" t="s">
        <v>146</v>
      </c>
      <c r="J89" s="82"/>
      <c r="K89" s="82"/>
      <c r="L89" s="83"/>
    </row>
    <row r="90" spans="1:12" ht="14.25" customHeight="1">
      <c r="A90" s="40" t="str">
        <f>IF('0) Signal List'!A90="","",'0) Signal List'!A90)</f>
        <v>E2</v>
      </c>
      <c r="B90" s="78" t="str">
        <f>IF('0) Signal List'!B90="","",'0) Signal List'!B90)</f>
        <v>Active Power Control facility status</v>
      </c>
      <c r="C90" s="41" t="str">
        <f>IF('0) Signal List'!C90="","",'0) Signal List'!C90)</f>
        <v/>
      </c>
      <c r="D90" s="41" t="str">
        <f>IF('0) Signal List'!D90="","",'0) Signal List'!D90)</f>
        <v>on</v>
      </c>
      <c r="E90" s="49" t="str">
        <f>IF('0) Signal List'!E90="","",'0) Signal List'!E90)</f>
        <v>pulse</v>
      </c>
      <c r="F90" s="41" t="str">
        <f>IF('0) Signal List'!F90="","",'0) Signal List'!F90)</f>
        <v>0.5 seconds</v>
      </c>
      <c r="G90" s="47" t="str">
        <f>IF('0) Signal List'!G90="","",'0) Signal List'!G90)</f>
        <v>WFPS</v>
      </c>
      <c r="H90" s="402" t="str">
        <f>IF('0) Signal List'!H90="","",'0) Signal List'!H90)</f>
        <v xml:space="preserve">N/A </v>
      </c>
      <c r="I90" s="81" t="s">
        <v>146</v>
      </c>
      <c r="J90" s="82"/>
      <c r="K90" s="82"/>
      <c r="L90" s="83"/>
    </row>
    <row r="91" spans="1:12" ht="14.25" customHeight="1">
      <c r="A91" s="40" t="str">
        <f>IF('0) Signal List'!A91="","",'0) Signal List'!A91)</f>
        <v>E3</v>
      </c>
      <c r="B91" s="78" t="str">
        <f>IF('0) Signal List'!B91="","",'0) Signal List'!B91)</f>
        <v>Frequency Response System Mode Status</v>
      </c>
      <c r="C91" s="41" t="str">
        <f>IF('0) Signal List'!C91="","",'0) Signal List'!C91)</f>
        <v/>
      </c>
      <c r="D91" s="41" t="str">
        <f>IF('0) Signal List'!D91="","",'0) Signal List'!D91)</f>
        <v>off</v>
      </c>
      <c r="E91" s="49" t="str">
        <f>IF('0) Signal List'!E91="","",'0) Signal List'!E91)</f>
        <v>pulse</v>
      </c>
      <c r="F91" s="41" t="str">
        <f>IF('0) Signal List'!F91="","",'0) Signal List'!F91)</f>
        <v>0.5 seconds</v>
      </c>
      <c r="G91" s="47" t="str">
        <f>IF('0) Signal List'!G91="","",'0) Signal List'!G91)</f>
        <v>WFPS</v>
      </c>
      <c r="H91" s="402" t="str">
        <f>IF('0) Signal List'!H91="","",'0) Signal List'!H91)</f>
        <v xml:space="preserve">N/A </v>
      </c>
      <c r="I91" s="81" t="s">
        <v>146</v>
      </c>
      <c r="J91" s="82"/>
      <c r="K91" s="82"/>
      <c r="L91" s="83"/>
    </row>
    <row r="92" spans="1:12" ht="14.25" customHeight="1">
      <c r="A92" s="40" t="str">
        <f>IF('0) Signal List'!A92="","",'0) Signal List'!A92)</f>
        <v>E4</v>
      </c>
      <c r="B92" s="41" t="str">
        <f>IF('0) Signal List'!B92="","",'0) Signal List'!B92)</f>
        <v>Frequency Response System Mode Status</v>
      </c>
      <c r="C92" s="41" t="str">
        <f>IF('0) Signal List'!C92="","",'0) Signal List'!C92)</f>
        <v/>
      </c>
      <c r="D92" s="41" t="str">
        <f>IF('0) Signal List'!D92="","",'0) Signal List'!D92)</f>
        <v>on</v>
      </c>
      <c r="E92" s="49" t="str">
        <f>IF('0) Signal List'!E92="","",'0) Signal List'!E92)</f>
        <v>pulse</v>
      </c>
      <c r="F92" s="41" t="str">
        <f>IF('0) Signal List'!F92="","",'0) Signal List'!F92)</f>
        <v>0.5 seconds</v>
      </c>
      <c r="G92" s="47" t="str">
        <f>IF('0) Signal List'!G92="","",'0) Signal List'!G92)</f>
        <v>WFPS</v>
      </c>
      <c r="H92" s="402" t="str">
        <f>IF('0) Signal List'!H92="","",'0) Signal List'!H92)</f>
        <v xml:space="preserve">N/A </v>
      </c>
      <c r="I92" s="81" t="s">
        <v>146</v>
      </c>
      <c r="J92" s="82"/>
      <c r="K92" s="82"/>
      <c r="L92" s="83"/>
    </row>
    <row r="93" spans="1:12" ht="14.25" customHeight="1">
      <c r="A93" s="40" t="str">
        <f>IF('0) Signal List'!A93="","",'0) Signal List'!A93)</f>
        <v>E5</v>
      </c>
      <c r="B93" s="41" t="str">
        <f>IF('0) Signal List'!B93="","",'0) Signal List'!B93)</f>
        <v>Frequency Response Curve Select</v>
      </c>
      <c r="C93" s="41" t="str">
        <f>IF('0) Signal List'!C93="","",'0) Signal List'!C93)</f>
        <v/>
      </c>
      <c r="D93" s="41" t="str">
        <f>IF('0) Signal List'!D93="","",'0) Signal List'!D93)</f>
        <v>Curve 1</v>
      </c>
      <c r="E93" s="49" t="str">
        <f>IF('0) Signal List'!E93="","",'0) Signal List'!E93)</f>
        <v>pulse</v>
      </c>
      <c r="F93" s="41" t="str">
        <f>IF('0) Signal List'!F93="","",'0) Signal List'!F93)</f>
        <v>0.5 seconds</v>
      </c>
      <c r="G93" s="47" t="str">
        <f>IF('0) Signal List'!G93="","",'0) Signal List'!G93)</f>
        <v>WFPS</v>
      </c>
      <c r="H93" s="402" t="str">
        <f>IF('0) Signal List'!H93="","",'0) Signal List'!H93)</f>
        <v xml:space="preserve">N/A </v>
      </c>
      <c r="I93" s="81" t="s">
        <v>146</v>
      </c>
      <c r="J93" s="82"/>
      <c r="K93" s="82"/>
      <c r="L93" s="83"/>
    </row>
    <row r="94" spans="1:12" ht="14.25" customHeight="1">
      <c r="A94" s="40" t="str">
        <f>IF('0) Signal List'!A94="","",'0) Signal List'!A94)</f>
        <v>E6</v>
      </c>
      <c r="B94" s="41" t="str">
        <f>IF('0) Signal List'!B94="","",'0) Signal List'!B94)</f>
        <v>Frequency Response Curve Select</v>
      </c>
      <c r="C94" s="41" t="str">
        <f>IF('0) Signal List'!C94="","",'0) Signal List'!C94)</f>
        <v/>
      </c>
      <c r="D94" s="41" t="str">
        <f>IF('0) Signal List'!D94="","",'0) Signal List'!D94)</f>
        <v>Curve 2</v>
      </c>
      <c r="E94" s="49" t="str">
        <f>IF('0) Signal List'!E94="","",'0) Signal List'!E94)</f>
        <v>pulse</v>
      </c>
      <c r="F94" s="41" t="str">
        <f>IF('0) Signal List'!F94="","",'0) Signal List'!F94)</f>
        <v>0.5 seconds</v>
      </c>
      <c r="G94" s="47" t="str">
        <f>IF('0) Signal List'!G94="","",'0) Signal List'!G94)</f>
        <v>WFPS</v>
      </c>
      <c r="H94" s="402" t="str">
        <f>IF('0) Signal List'!H94="","",'0) Signal List'!H94)</f>
        <v xml:space="preserve">N/A </v>
      </c>
      <c r="I94" s="81" t="s">
        <v>146</v>
      </c>
      <c r="J94" s="82"/>
      <c r="K94" s="82"/>
      <c r="L94" s="83"/>
    </row>
    <row r="95" spans="1:12" ht="14.25" customHeight="1">
      <c r="A95" s="40" t="str">
        <f>IF('0) Signal List'!A95="","",'0) Signal List'!A95)</f>
        <v>E7</v>
      </c>
      <c r="B95" s="41" t="str">
        <f>IF('0) Signal List'!B95="","",'0) Signal List'!B95)</f>
        <v xml:space="preserve">Emulated Intertia </v>
      </c>
      <c r="C95" s="41"/>
      <c r="D95" s="41" t="str">
        <f>IF('0) Signal List'!D95="","",'0) Signal List'!D95)</f>
        <v>off</v>
      </c>
      <c r="E95" s="49" t="str">
        <f>IF('0) Signal List'!E95="","",'0) Signal List'!E95)</f>
        <v>pulse</v>
      </c>
      <c r="F95" s="41" t="str">
        <f>IF('0) Signal List'!F95="","",'0) Signal List'!F95)</f>
        <v>0.5 seconds</v>
      </c>
      <c r="G95" s="47" t="str">
        <f>IF('0) Signal List'!G95="","",'0) Signal List'!G95)</f>
        <v>WFPS</v>
      </c>
      <c r="H95" s="402" t="str">
        <f>IF('0) Signal List'!H95="","",'0) Signal List'!H95)</f>
        <v xml:space="preserve">N/A </v>
      </c>
      <c r="I95" s="81" t="s">
        <v>146</v>
      </c>
      <c r="J95" s="82"/>
      <c r="K95" s="82"/>
      <c r="L95" s="83"/>
    </row>
    <row r="96" spans="1:12" ht="14.25" customHeight="1">
      <c r="A96" s="40" t="str">
        <f>IF('0) Signal List'!A96="","",'0) Signal List'!A96)</f>
        <v>E8</v>
      </c>
      <c r="B96" s="41" t="str">
        <f>IF('0) Signal List'!B96="","",'0) Signal List'!B96)</f>
        <v>Emulated Intertia</v>
      </c>
      <c r="C96" s="41"/>
      <c r="D96" s="41" t="str">
        <f>IF('0) Signal List'!D96="","",'0) Signal List'!D96)</f>
        <v>on</v>
      </c>
      <c r="E96" s="49" t="str">
        <f>IF('0) Signal List'!E96="","",'0) Signal List'!E96)</f>
        <v>pulse</v>
      </c>
      <c r="F96" s="41" t="str">
        <f>IF('0) Signal List'!F96="","",'0) Signal List'!F96)</f>
        <v>0.5 seconds</v>
      </c>
      <c r="G96" s="47" t="str">
        <f>IF('0) Signal List'!G96="","",'0) Signal List'!G96)</f>
        <v>WFPS</v>
      </c>
      <c r="H96" s="402" t="str">
        <f>IF('0) Signal List'!H96="","",'0) Signal List'!H96)</f>
        <v xml:space="preserve">N/A </v>
      </c>
      <c r="I96" s="81" t="s">
        <v>146</v>
      </c>
      <c r="J96" s="82"/>
      <c r="K96" s="82"/>
      <c r="L96" s="83"/>
    </row>
    <row r="97" spans="1:12" ht="14.25" customHeight="1">
      <c r="A97" s="40" t="str">
        <f>IF('0) Signal List'!A97="","",'0) Signal List'!A97)</f>
        <v/>
      </c>
      <c r="B97" s="41" t="str">
        <f>IF('0) Signal List'!B97="","",'0) Signal List'!B97)</f>
        <v/>
      </c>
      <c r="C97" s="41" t="str">
        <f>IF('0) Signal List'!C97="","",'0) Signal List'!C97)</f>
        <v/>
      </c>
      <c r="D97" s="41" t="str">
        <f>IF('0) Signal List'!D97="","",'0) Signal List'!D97)</f>
        <v/>
      </c>
      <c r="E97" s="49" t="str">
        <f>IF('0) Signal List'!E97="","",'0) Signal List'!E97)</f>
        <v/>
      </c>
      <c r="F97" s="41" t="str">
        <f>IF('0) Signal List'!F97="","",'0) Signal List'!F97)</f>
        <v/>
      </c>
      <c r="G97" s="47" t="str">
        <f>IF('0) Signal List'!G97="","",'0) Signal List'!G97)</f>
        <v/>
      </c>
      <c r="H97" s="402" t="str">
        <f>IF('0) Signal List'!H97="","",'0) Signal List'!H97)</f>
        <v/>
      </c>
      <c r="I97" s="77"/>
      <c r="J97" s="460"/>
      <c r="K97" s="460"/>
      <c r="L97" s="460"/>
    </row>
    <row r="98" spans="1:12" ht="14.25" customHeight="1">
      <c r="A98" s="40" t="str">
        <f>IF('0) Signal List'!A98="","",'0) Signal List'!A98)</f>
        <v/>
      </c>
      <c r="B98" s="136" t="str">
        <f>IF('0) Signal List'!B98="","",'0) Signal List'!B98)</f>
        <v>Digital Output Signals from EirGrid to Sub Station</v>
      </c>
      <c r="C98" s="41" t="str">
        <f>IF('0) Signal List'!C98="","",'0) Signal List'!C98)</f>
        <v/>
      </c>
      <c r="D98" s="41" t="str">
        <f>IF('0) Signal List'!D98="","",'0) Signal List'!D98)</f>
        <v/>
      </c>
      <c r="E98" s="49" t="str">
        <f>IF('0) Signal List'!E98="","",'0) Signal List'!E98)</f>
        <v/>
      </c>
      <c r="F98" s="41" t="str">
        <f>IF('0) Signal List'!F98="","",'0) Signal List'!F98)</f>
        <v/>
      </c>
      <c r="G98" s="47" t="str">
        <f>IF('0) Signal List'!G98="","",'0) Signal List'!G98)</f>
        <v/>
      </c>
      <c r="H98" s="402" t="str">
        <f>IF('0) Signal List'!H98="","",'0) Signal List'!H98)</f>
        <v/>
      </c>
      <c r="I98" s="77"/>
      <c r="J98" s="461"/>
      <c r="K98" s="461"/>
      <c r="L98" s="461"/>
    </row>
    <row r="99" spans="1:12" ht="14.25" customHeight="1">
      <c r="A99" s="40" t="str">
        <f>IF('0) Signal List'!A99="","",'0) Signal List'!A99)</f>
        <v>F1</v>
      </c>
      <c r="B99" s="41" t="str">
        <f>IF('0) Signal List'!B99="","",'0) Signal List'!B99)</f>
        <v>Blackstart Shutdown</v>
      </c>
      <c r="C99" s="41" t="str">
        <f>IF('0) Signal List'!C99="","",'0) Signal List'!C99)</f>
        <v/>
      </c>
      <c r="D99" s="41" t="str">
        <f>IF('0) Signal List'!D99="","",'0) Signal List'!D99)</f>
        <v xml:space="preserve">off </v>
      </c>
      <c r="E99" s="49" t="str">
        <f>IF('0) Signal List'!E99="","",'0) Signal List'!E99)</f>
        <v>pulse</v>
      </c>
      <c r="F99" s="41" t="str">
        <f>IF('0) Signal List'!F99="","",'0) Signal List'!F99)</f>
        <v>0.5 seconds</v>
      </c>
      <c r="G99" s="47" t="str">
        <f>IF('0) Signal List'!G99="","",'0) Signal List'!G99)</f>
        <v>WFPS</v>
      </c>
      <c r="H99" s="402" t="str">
        <f>IF('0) Signal List'!H99="","",'0) Signal List'!H99)</f>
        <v xml:space="preserve">N/A </v>
      </c>
      <c r="I99" s="81" t="s">
        <v>145</v>
      </c>
      <c r="J99" s="82"/>
      <c r="K99" s="82"/>
      <c r="L99" s="83"/>
    </row>
    <row r="100" spans="1:12" ht="14.25" customHeight="1">
      <c r="A100" s="40" t="str">
        <f>IF('0) Signal List'!A100="","",'0) Signal List'!A100)</f>
        <v>F2</v>
      </c>
      <c r="B100" s="41" t="str">
        <f>IF('0) Signal List'!B100="","",'0) Signal List'!B100)</f>
        <v>Blackstart Shutdown</v>
      </c>
      <c r="C100" s="41" t="str">
        <f>IF('0) Signal List'!C100="","",'0) Signal List'!C100)</f>
        <v/>
      </c>
      <c r="D100" s="41" t="str">
        <f>IF('0) Signal List'!D100="","",'0) Signal List'!D100)</f>
        <v xml:space="preserve">on </v>
      </c>
      <c r="E100" s="49" t="str">
        <f>IF('0) Signal List'!E100="","",'0) Signal List'!E100)</f>
        <v>pulse</v>
      </c>
      <c r="F100" s="41" t="str">
        <f>IF('0) Signal List'!F100="","",'0) Signal List'!F100)</f>
        <v>0.5 seconds</v>
      </c>
      <c r="G100" s="47" t="str">
        <f>IF('0) Signal List'!G100="","",'0) Signal List'!G100)</f>
        <v>WFPS</v>
      </c>
      <c r="H100" s="402" t="str">
        <f>IF('0) Signal List'!H100="","",'0) Signal List'!H100)</f>
        <v xml:space="preserve">N/A </v>
      </c>
      <c r="I100" s="81" t="s">
        <v>145</v>
      </c>
      <c r="J100" s="82"/>
      <c r="K100" s="82"/>
      <c r="L100" s="83"/>
    </row>
    <row r="101" spans="1:12" s="15" customFormat="1" ht="14.25" customHeight="1">
      <c r="A101" s="40" t="str">
        <f>IF('0) Signal List'!A101="","",'0) Signal List'!A101)</f>
        <v/>
      </c>
      <c r="B101" s="41" t="str">
        <f>IF('0) Signal List'!B101="","",'0) Signal List'!B101)</f>
        <v/>
      </c>
      <c r="C101" s="48" t="str">
        <f>IF('0) Signal List'!C101="","",'0) Signal List'!C101)</f>
        <v/>
      </c>
      <c r="D101" s="403" t="str">
        <f>IF('0) Signal List'!D101="","",'0) Signal List'!D101)</f>
        <v/>
      </c>
      <c r="E101" s="49" t="str">
        <f>IF('0) Signal List'!E101="","",'0) Signal List'!E101)</f>
        <v/>
      </c>
      <c r="F101" s="41" t="str">
        <f>IF('0) Signal List'!F101="","",'0) Signal List'!F101)</f>
        <v/>
      </c>
      <c r="G101" s="47" t="str">
        <f>IF('0) Signal List'!G101="","",'0) Signal List'!G101)</f>
        <v/>
      </c>
      <c r="H101" s="402" t="str">
        <f>IF('0) Signal List'!H101="","",'0) Signal List'!H101)</f>
        <v/>
      </c>
      <c r="I101" s="77"/>
      <c r="J101" s="78"/>
      <c r="K101" s="78"/>
      <c r="L101" s="79"/>
    </row>
    <row r="102" spans="1:12" ht="14.25" customHeight="1">
      <c r="A102" s="53" t="str">
        <f>IF('0) Signal List'!A102="","",'0) Signal List'!A102)</f>
        <v/>
      </c>
      <c r="B102" s="45" t="str">
        <f>IF('0) Signal List'!B102="","",'0) Signal List'!B102)</f>
        <v>Strobe Enable Pulse</v>
      </c>
      <c r="C102" s="41" t="str">
        <f>IF('0) Signal List'!C102="","",'0) Signal List'!C102)</f>
        <v/>
      </c>
      <c r="D102" s="41" t="str">
        <f>IF('0) Signal List'!D102="","",'0) Signal List'!D102)</f>
        <v/>
      </c>
      <c r="E102" s="49" t="str">
        <f>IF('0) Signal List'!E102="","",'0) Signal List'!E102)</f>
        <v/>
      </c>
      <c r="F102" s="41" t="str">
        <f>IF('0) Signal List'!F102="","",'0) Signal List'!F102)</f>
        <v/>
      </c>
      <c r="G102" s="46" t="str">
        <f>IF('0) Signal List'!G102="","",'0) Signal List'!G102)</f>
        <v/>
      </c>
      <c r="H102" s="80" t="str">
        <f>IF('0) Signal List'!H102="","",'0) Signal List'!H102)</f>
        <v/>
      </c>
      <c r="I102" s="77"/>
      <c r="J102" s="78"/>
      <c r="K102" s="78"/>
      <c r="L102" s="79"/>
    </row>
    <row r="103" spans="1:12" ht="14.25" customHeight="1">
      <c r="A103" s="40" t="str">
        <f>IF('0) Signal List'!A103="","",'0) Signal List'!A103)</f>
        <v/>
      </c>
      <c r="B103" s="136" t="str">
        <f>IF('0) Signal List'!B103="","",'0) Signal List'!B103)</f>
        <v>Digital Output Signals from EirGrid to WTG System</v>
      </c>
      <c r="C103" s="41" t="str">
        <f>IF('0) Signal List'!C103="","",'0) Signal List'!C103)</f>
        <v/>
      </c>
      <c r="D103" s="41" t="str">
        <f>IF('0) Signal List'!D103="","",'0) Signal List'!D103)</f>
        <v/>
      </c>
      <c r="E103" s="49" t="str">
        <f>IF('0) Signal List'!E103="","",'0) Signal List'!E103)</f>
        <v/>
      </c>
      <c r="F103" s="41" t="str">
        <f>IF('0) Signal List'!F103="","",'0) Signal List'!F103)</f>
        <v/>
      </c>
      <c r="G103" s="46" t="str">
        <f>IF('0) Signal List'!G103="","",'0) Signal List'!G103)</f>
        <v/>
      </c>
      <c r="H103" s="80" t="str">
        <f>IF('0) Signal List'!H103="","",'0) Signal List'!H103)</f>
        <v/>
      </c>
      <c r="I103" s="77"/>
      <c r="J103" s="78"/>
      <c r="K103" s="78"/>
      <c r="L103" s="79"/>
    </row>
    <row r="104" spans="1:12" ht="14.25" customHeight="1">
      <c r="A104" s="40" t="str">
        <f>IF('0) Signal List'!A104="","",'0) Signal List'!A104)</f>
        <v>E9</v>
      </c>
      <c r="B104" s="41" t="str">
        <f>IF('0) Signal List'!B104="","",'0) Signal List'!B104)</f>
        <v>Digital Output Active Power Control Setpoint Enable</v>
      </c>
      <c r="C104" s="41" t="str">
        <f>IF('0) Signal List'!C104="","",'0) Signal List'!C104)</f>
        <v/>
      </c>
      <c r="D104" s="41" t="str">
        <f>IF('0) Signal List'!D104="","",'0) Signal List'!D104)</f>
        <v/>
      </c>
      <c r="E104" s="49" t="str">
        <f>IF('0) Signal List'!E104="","",'0) Signal List'!E104)</f>
        <v>pulse</v>
      </c>
      <c r="F104" s="41" t="str">
        <f>IF('0) Signal List'!F104="","",'0) Signal List'!F104)</f>
        <v>0.5 seconds</v>
      </c>
      <c r="G104" s="47" t="str">
        <f>IF('0) Signal List'!G104="","",'0) Signal List'!G104)</f>
        <v>WFPS</v>
      </c>
      <c r="H104" s="402" t="str">
        <f>IF('0) Signal List'!H104="","",'0) Signal List'!H104)</f>
        <v xml:space="preserve">N/A </v>
      </c>
      <c r="I104" s="81" t="s">
        <v>146</v>
      </c>
      <c r="J104" s="82"/>
      <c r="K104" s="82"/>
      <c r="L104" s="83"/>
    </row>
    <row r="105" spans="1:12" ht="14.25" customHeight="1">
      <c r="A105" s="40" t="str">
        <f>IF('0) Signal List'!A105="","",'0) Signal List'!A105)</f>
        <v>E10</v>
      </c>
      <c r="B105" s="41" t="str">
        <f>IF('0) Signal List'!B105="","",'0) Signal List'!B105)</f>
        <v>Digital Output Voltage Control (kV) Setpoint Enable</v>
      </c>
      <c r="C105" s="41" t="str">
        <f>IF('0) Signal List'!C105="","",'0) Signal List'!C105)</f>
        <v/>
      </c>
      <c r="D105" s="41" t="str">
        <f>IF('0) Signal List'!D105="","",'0) Signal List'!D105)</f>
        <v/>
      </c>
      <c r="E105" s="49" t="str">
        <f>IF('0) Signal List'!E105="","",'0) Signal List'!E105)</f>
        <v>pulse</v>
      </c>
      <c r="F105" s="41" t="str">
        <f>IF('0) Signal List'!F105="","",'0) Signal List'!F105)</f>
        <v>0.5 seconds</v>
      </c>
      <c r="G105" s="47" t="str">
        <f>IF('0) Signal List'!G105="","",'0) Signal List'!G105)</f>
        <v>WFPS</v>
      </c>
      <c r="H105" s="402" t="str">
        <f>IF('0) Signal List'!H105="","",'0) Signal List'!H105)</f>
        <v xml:space="preserve">N/A </v>
      </c>
      <c r="I105" s="81" t="s">
        <v>146</v>
      </c>
      <c r="J105" s="82"/>
      <c r="K105" s="82"/>
      <c r="L105" s="83"/>
    </row>
    <row r="106" spans="1:12" ht="14.25" customHeight="1">
      <c r="A106" s="40" t="str">
        <f>IF('0) Signal List'!A106="","",'0) Signal List'!A106)</f>
        <v>E11</v>
      </c>
      <c r="B106" s="41" t="str">
        <f>IF('0) Signal List'!B106="","",'0) Signal List'!B106)</f>
        <v>Digital Output Mvar Control (Q) Setpoint Enable</v>
      </c>
      <c r="C106" s="41" t="str">
        <f>IF('0) Signal List'!C106="","",'0) Signal List'!C106)</f>
        <v/>
      </c>
      <c r="D106" s="41" t="str">
        <f>IF('0) Signal List'!D106="","",'0) Signal List'!D106)</f>
        <v/>
      </c>
      <c r="E106" s="49" t="str">
        <f>IF('0) Signal List'!E106="","",'0) Signal List'!E106)</f>
        <v>pulse</v>
      </c>
      <c r="F106" s="41" t="str">
        <f>IF('0) Signal List'!F106="","",'0) Signal List'!F106)</f>
        <v>0.5 seconds</v>
      </c>
      <c r="G106" s="47" t="str">
        <f>IF('0) Signal List'!G106="","",'0) Signal List'!G106)</f>
        <v>WFPS</v>
      </c>
      <c r="H106" s="402" t="str">
        <f>IF('0) Signal List'!H106="","",'0) Signal List'!H106)</f>
        <v xml:space="preserve">N/A </v>
      </c>
      <c r="I106" s="81" t="s">
        <v>146</v>
      </c>
      <c r="J106" s="82"/>
      <c r="K106" s="82"/>
      <c r="L106" s="83"/>
    </row>
    <row r="107" spans="1:12" ht="14.25" customHeight="1">
      <c r="A107" s="40" t="str">
        <f>IF('0) Signal List'!A107="","",'0) Signal List'!A107)</f>
        <v>E12</v>
      </c>
      <c r="B107" s="41" t="str">
        <f>IF('0) Signal List'!B107="","",'0) Signal List'!B107)</f>
        <v>Digital Output Power Factor Control (PF) Setpoint Enable</v>
      </c>
      <c r="C107" s="41" t="str">
        <f>IF('0) Signal List'!C107="","",'0) Signal List'!C107)</f>
        <v/>
      </c>
      <c r="D107" s="41" t="str">
        <f>IF('0) Signal List'!D107="","",'0) Signal List'!D107)</f>
        <v/>
      </c>
      <c r="E107" s="49" t="str">
        <f>IF('0) Signal List'!E107="","",'0) Signal List'!E107)</f>
        <v>pulse</v>
      </c>
      <c r="F107" s="41" t="str">
        <f>IF('0) Signal List'!F107="","",'0) Signal List'!F107)</f>
        <v>0.5 seconds</v>
      </c>
      <c r="G107" s="47" t="str">
        <f>IF('0) Signal List'!G107="","",'0) Signal List'!G107)</f>
        <v>WFPS</v>
      </c>
      <c r="H107" s="402" t="str">
        <f>IF('0) Signal List'!H107="","",'0) Signal List'!H107)</f>
        <v xml:space="preserve">N/A </v>
      </c>
      <c r="I107" s="81" t="s">
        <v>146</v>
      </c>
      <c r="J107" s="82"/>
      <c r="K107" s="82"/>
      <c r="L107" s="83"/>
    </row>
    <row r="108" spans="1:12" ht="14.25" customHeight="1">
      <c r="A108" s="40" t="str">
        <f>IF('0) Signal List'!A108="","",'0) Signal List'!A108)</f>
        <v>E13</v>
      </c>
      <c r="B108" s="41" t="str">
        <f>IF('0) Signal List'!B108="","",'0) Signal List'!B108)</f>
        <v>Digital Output Frequency Droop Setting Enable</v>
      </c>
      <c r="C108" s="41" t="str">
        <f>IF('0) Signal List'!C108="","",'0) Signal List'!C108)</f>
        <v/>
      </c>
      <c r="D108" s="41" t="str">
        <f>IF('0) Signal List'!D108="","",'0) Signal List'!D108)</f>
        <v/>
      </c>
      <c r="E108" s="49" t="str">
        <f>IF('0) Signal List'!E108="","",'0) Signal List'!E108)</f>
        <v>pulse</v>
      </c>
      <c r="F108" s="41" t="str">
        <f>IF('0) Signal List'!F108="","",'0) Signal List'!F108)</f>
        <v>0.5 seconds</v>
      </c>
      <c r="G108" s="47" t="str">
        <f>IF('0) Signal List'!G108="","",'0) Signal List'!G108)</f>
        <v>WFPS</v>
      </c>
      <c r="H108" s="402" t="str">
        <f>IF('0) Signal List'!H108="","",'0) Signal List'!H108)</f>
        <v xml:space="preserve">N/A </v>
      </c>
      <c r="I108" s="81" t="s">
        <v>146</v>
      </c>
      <c r="J108" s="82"/>
      <c r="K108" s="82"/>
      <c r="L108" s="83"/>
    </row>
    <row r="109" spans="1:12" ht="14.25" customHeight="1">
      <c r="A109" s="40"/>
      <c r="B109" s="41"/>
      <c r="C109" s="41"/>
      <c r="D109" s="41"/>
      <c r="E109" s="49"/>
      <c r="F109" s="41"/>
      <c r="G109" s="47"/>
      <c r="H109" s="402"/>
      <c r="I109" s="77"/>
      <c r="J109" s="460"/>
      <c r="K109" s="460"/>
      <c r="L109" s="460"/>
    </row>
    <row r="110" spans="1:12" ht="14.25" customHeight="1">
      <c r="A110" s="40" t="str">
        <f>IF('0) Signal List'!A110="","",'0) Signal List'!A110)</f>
        <v/>
      </c>
      <c r="B110" s="45" t="str">
        <f>IF('0) Signal List'!B110="","",'0) Signal List'!B110)</f>
        <v>Single Command Outputs</v>
      </c>
      <c r="C110" s="41" t="str">
        <f>IF('0) Signal List'!C110="","",'0) Signal List'!C110)</f>
        <v/>
      </c>
      <c r="D110" s="41" t="str">
        <f>IF('0) Signal List'!D110="","",'0) Signal List'!D110)</f>
        <v/>
      </c>
      <c r="E110" s="49" t="str">
        <f>IF('0) Signal List'!E110="","",'0) Signal List'!E110)</f>
        <v/>
      </c>
      <c r="F110" s="41" t="str">
        <f>IF('0) Signal List'!F110="","",'0) Signal List'!F110)</f>
        <v/>
      </c>
      <c r="G110" s="47" t="str">
        <f>IF('0) Signal List'!G110="","",'0) Signal List'!G110)</f>
        <v/>
      </c>
      <c r="H110" s="402" t="str">
        <f>IF('0) Signal List'!H110="","",'0) Signal List'!H110)</f>
        <v/>
      </c>
      <c r="I110" s="77"/>
      <c r="J110" s="461"/>
      <c r="K110" s="461"/>
      <c r="L110" s="461"/>
    </row>
    <row r="111" spans="1:12" ht="14.25" customHeight="1">
      <c r="A111" s="40" t="str">
        <f>IF('0) Signal List'!A111="","",'0) Signal List'!A111)</f>
        <v>E14</v>
      </c>
      <c r="B111" s="41" t="str">
        <f>IF('0) Signal List'!B111="","",'0) Signal List'!B111)</f>
        <v>Voltage Control facility status ON</v>
      </c>
      <c r="C111" s="41" t="str">
        <f>IF('0) Signal List'!C111="","",'0) Signal List'!C111)</f>
        <v/>
      </c>
      <c r="D111" s="41" t="str">
        <f>IF('0) Signal List'!D111="","",'0) Signal List'!D111)</f>
        <v>on</v>
      </c>
      <c r="E111" s="49" t="str">
        <f>IF('0) Signal List'!E111="","",'0) Signal List'!E111)</f>
        <v>pulse</v>
      </c>
      <c r="F111" s="41" t="str">
        <f>IF('0) Signal List'!F111="","",'0) Signal List'!F111)</f>
        <v>0.5 seconds</v>
      </c>
      <c r="G111" s="47" t="str">
        <f>IF('0) Signal List'!G111="","",'0) Signal List'!G111)</f>
        <v>WFPS</v>
      </c>
      <c r="H111" s="402" t="str">
        <f>IF('0) Signal List'!H111="","",'0) Signal List'!H111)</f>
        <v xml:space="preserve">N/A </v>
      </c>
      <c r="I111" s="81" t="s">
        <v>146</v>
      </c>
      <c r="J111" s="82"/>
      <c r="K111" s="82"/>
      <c r="L111" s="83"/>
    </row>
    <row r="112" spans="1:12" ht="14.25" customHeight="1">
      <c r="A112" s="40" t="str">
        <f>IF('0) Signal List'!A112="","",'0) Signal List'!A112)</f>
        <v>E15</v>
      </c>
      <c r="B112" s="41" t="str">
        <f>IF('0) Signal List'!B112="","",'0) Signal List'!B112)</f>
        <v>Mvar (Q) Control Facility status ON</v>
      </c>
      <c r="C112" s="41" t="str">
        <f>IF('0) Signal List'!C112="","",'0) Signal List'!C112)</f>
        <v/>
      </c>
      <c r="D112" s="41" t="str">
        <f>IF('0) Signal List'!D112="","",'0) Signal List'!D112)</f>
        <v>on</v>
      </c>
      <c r="E112" s="49" t="str">
        <f>IF('0) Signal List'!E112="","",'0) Signal List'!E112)</f>
        <v>pulse</v>
      </c>
      <c r="F112" s="41" t="str">
        <f>IF('0) Signal List'!F112="","",'0) Signal List'!F112)</f>
        <v>0.5 seconds</v>
      </c>
      <c r="G112" s="47" t="str">
        <f>IF('0) Signal List'!G112="","",'0) Signal List'!G112)</f>
        <v>WFPS</v>
      </c>
      <c r="H112" s="402" t="str">
        <f>IF('0) Signal List'!H112="","",'0) Signal List'!H112)</f>
        <v xml:space="preserve">N/A </v>
      </c>
      <c r="I112" s="81" t="s">
        <v>146</v>
      </c>
      <c r="J112" s="82"/>
      <c r="K112" s="82"/>
      <c r="L112" s="83"/>
    </row>
    <row r="113" spans="1:12" ht="14.25" customHeight="1">
      <c r="A113" s="40" t="str">
        <f>IF('0) Signal List'!A113="","",'0) Signal List'!A113)</f>
        <v>E16</v>
      </c>
      <c r="B113" s="41" t="str">
        <f>IF('0) Signal List'!B113="","",'0) Signal List'!B113)</f>
        <v>Power Factor (PF) Control facility status ON</v>
      </c>
      <c r="C113" s="41" t="str">
        <f>IF('0) Signal List'!C113="","",'0) Signal List'!C113)</f>
        <v/>
      </c>
      <c r="D113" s="41" t="str">
        <f>IF('0) Signal List'!D113="","",'0) Signal List'!D113)</f>
        <v>on</v>
      </c>
      <c r="E113" s="49" t="str">
        <f>IF('0) Signal List'!E113="","",'0) Signal List'!E113)</f>
        <v>pulse</v>
      </c>
      <c r="F113" s="41" t="str">
        <f>IF('0) Signal List'!F113="","",'0) Signal List'!F113)</f>
        <v>0.5 seconds</v>
      </c>
      <c r="G113" s="47" t="str">
        <f>IF('0) Signal List'!G113="","",'0) Signal List'!G113)</f>
        <v>WFPS</v>
      </c>
      <c r="H113" s="402" t="str">
        <f>IF('0) Signal List'!H113="","",'0) Signal List'!H113)</f>
        <v xml:space="preserve">N/A </v>
      </c>
      <c r="I113" s="81" t="s">
        <v>146</v>
      </c>
      <c r="J113" s="82"/>
      <c r="K113" s="82"/>
      <c r="L113" s="83"/>
    </row>
    <row r="114" spans="1:12" ht="14.4" thickBot="1">
      <c r="A114" s="40" t="str">
        <f>IF('0) Signal List'!A114="","",'0) Signal List'!A114)</f>
        <v/>
      </c>
      <c r="B114" s="580" t="str">
        <f>IF('0) Signal List'!B114="","",'0) Signal List'!B114)</f>
        <v>Recommended Cable 15-pair Screened Cable : 15 x 2 x 0.6sqmm, Twisted-Pair ( TP).</v>
      </c>
      <c r="C114" s="714"/>
      <c r="D114" s="714"/>
      <c r="E114" s="714"/>
      <c r="F114" s="582"/>
      <c r="G114" s="47" t="str">
        <f>IF('0) Signal List'!G114="","",'0) Signal List'!G114)</f>
        <v/>
      </c>
      <c r="H114" s="402" t="str">
        <f>IF('0) Signal List'!H114="","",'0) Signal List'!H114)</f>
        <v/>
      </c>
      <c r="I114" s="85"/>
      <c r="J114" s="74"/>
      <c r="K114" s="74"/>
      <c r="L114" s="75"/>
    </row>
    <row r="115" spans="1:12" ht="14.4" thickTop="1">
      <c r="A115" s="40"/>
      <c r="B115" s="394"/>
      <c r="C115" s="441"/>
      <c r="D115" s="441"/>
      <c r="E115" s="441"/>
      <c r="F115" s="392"/>
      <c r="G115" s="47"/>
      <c r="H115" s="402"/>
      <c r="I115" s="333"/>
      <c r="J115" s="165"/>
      <c r="K115" s="165"/>
      <c r="L115" s="334"/>
    </row>
    <row r="116" spans="1:12" ht="14.25" customHeight="1">
      <c r="A116" s="40" t="str">
        <f>IF('0) Signal List'!A115="","",'0) Signal List'!A115)</f>
        <v/>
      </c>
      <c r="B116" s="78"/>
      <c r="C116" s="41"/>
      <c r="D116" s="41"/>
      <c r="E116" s="49"/>
      <c r="F116" s="41"/>
      <c r="G116" s="47"/>
      <c r="H116" s="402"/>
      <c r="I116" s="77"/>
      <c r="J116" s="78"/>
      <c r="K116" s="78"/>
      <c r="L116" s="79"/>
    </row>
    <row r="117" spans="1:12" ht="14.25" customHeight="1" thickBot="1">
      <c r="A117" s="58" t="str">
        <f>IF('0) Signal List'!A116="","",'0) Signal List'!A116)</f>
        <v>ETIE Ref</v>
      </c>
      <c r="B117" s="36" t="str">
        <f>IF('0) Signal List'!B116="","",'0) Signal List'!B116)</f>
        <v>Analogue Output Signals (from EirGrid)</v>
      </c>
      <c r="C117" s="37" t="str">
        <f>IF('0) Signal List'!C116="","",'0) Signal List'!C116)</f>
        <v/>
      </c>
      <c r="D117" s="37" t="str">
        <f>IF('0) Signal List'!D116="","",'0) Signal List'!D116)</f>
        <v/>
      </c>
      <c r="E117" s="38" t="str">
        <f>IF('0) Signal List'!E116="","",'0) Signal List'!E116)</f>
        <v/>
      </c>
      <c r="F117" s="37" t="str">
        <f>IF('0) Signal List'!F116="","",'0) Signal List'!F116)</f>
        <v/>
      </c>
      <c r="G117" s="39" t="str">
        <f>IF('0) Signal List'!G116="","",'0) Signal List'!G116)</f>
        <v>Provided to</v>
      </c>
      <c r="H117" s="74" t="str">
        <f>IF('0) Signal List'!H116="","",'0) Signal List'!H116)</f>
        <v>TSO Pass-through to</v>
      </c>
      <c r="I117" s="77"/>
      <c r="J117" s="78"/>
      <c r="K117" s="78"/>
      <c r="L117" s="79"/>
    </row>
    <row r="118" spans="1:12" ht="14.25" customHeight="1" thickTop="1">
      <c r="A118" s="59" t="str">
        <f>IF('0) Signal List'!A117="","",'0) Signal List'!A117)</f>
        <v/>
      </c>
      <c r="B118" s="41" t="str">
        <f>IF('0) Signal List'!B117="","",'0) Signal List'!B117)</f>
        <v/>
      </c>
      <c r="C118" s="41" t="str">
        <f>IF('0) Signal List'!C117="","",'0) Signal List'!C117)</f>
        <v/>
      </c>
      <c r="D118" s="41" t="str">
        <f>IF('0) Signal List'!D117="","",'0) Signal List'!D117)</f>
        <v/>
      </c>
      <c r="E118" s="42" t="str">
        <f>IF('0) Signal List'!E117="","",'0) Signal List'!E117)</f>
        <v/>
      </c>
      <c r="F118" s="41" t="str">
        <f>IF('0) Signal List'!F117="","",'0) Signal List'!F117)</f>
        <v/>
      </c>
      <c r="G118" s="43" t="str">
        <f>IF('0) Signal List'!G117="","",'0) Signal List'!G117)</f>
        <v/>
      </c>
      <c r="H118" s="76" t="str">
        <f>IF('0) Signal List'!H117="","",'0) Signal List'!H117)</f>
        <v/>
      </c>
      <c r="I118" s="77"/>
      <c r="J118" s="78"/>
      <c r="K118" s="78"/>
      <c r="L118" s="79"/>
    </row>
    <row r="119" spans="1:12" ht="14.25" customHeight="1">
      <c r="A119" s="53" t="str">
        <f>IF('0) Signal List'!A118="","",'0) Signal List'!A118)</f>
        <v/>
      </c>
      <c r="B119" s="136" t="str">
        <f>IF('0) Signal List'!B118="","",'0) Signal List'!B118)</f>
        <v>Analogue Output Signals from EirGrid to WTG System</v>
      </c>
      <c r="C119" s="41" t="str">
        <f>IF('0) Signal List'!C118="","",'0) Signal List'!C118)</f>
        <v/>
      </c>
      <c r="D119" s="41" t="str">
        <f>IF('0) Signal List'!D118="","",'0) Signal List'!D118)</f>
        <v/>
      </c>
      <c r="E119" s="42" t="str">
        <f>IF('0) Signal List'!E118="","",'0) Signal List'!E118)</f>
        <v/>
      </c>
      <c r="F119" s="41" t="str">
        <f>IF('0) Signal List'!F118="","",'0) Signal List'!F118)</f>
        <v/>
      </c>
      <c r="G119" s="47" t="str">
        <f>IF('0) Signal List'!G118="","",'0) Signal List'!G118)</f>
        <v/>
      </c>
      <c r="H119" s="80" t="str">
        <f>IF('0) Signal List'!H118="","",'0) Signal List'!H118)</f>
        <v/>
      </c>
      <c r="I119" s="77"/>
      <c r="J119" s="78"/>
      <c r="K119" s="78"/>
      <c r="L119" s="79"/>
    </row>
    <row r="120" spans="1:12" ht="14.25" customHeight="1">
      <c r="A120" s="40" t="str">
        <f>IF('0) Signal List'!A119="","",'0) Signal List'!A119)</f>
        <v>G1</v>
      </c>
      <c r="B120" s="78" t="str">
        <f>IF('0) Signal List'!B119="","",'0) Signal List'!B119)</f>
        <v>Analogue Output Active Power Control Setpoint</v>
      </c>
      <c r="C120" s="56" t="str">
        <f>IF('0) Signal List'!C119="","",'0) Signal List'!C119)</f>
        <v>4 - 20</v>
      </c>
      <c r="D120" s="41" t="str">
        <f>IF('0) Signal List'!D119="","",'0) Signal List'!D119)</f>
        <v>mA</v>
      </c>
      <c r="E120" s="42" t="e">
        <f>IF('0) Signal List'!E119="","",'0) Signal List'!E119)</f>
        <v>#VALUE!</v>
      </c>
      <c r="F120" s="41" t="str">
        <f>IF('0) Signal List'!F119="","",'0) Signal List'!F119)</f>
        <v>MW</v>
      </c>
      <c r="G120" s="47" t="str">
        <f>IF('0) Signal List'!G119="","",'0) Signal List'!G119)</f>
        <v>WFPS</v>
      </c>
      <c r="H120" s="402" t="str">
        <f>IF('0) Signal List'!H119="","",'0) Signal List'!H119)</f>
        <v xml:space="preserve">N/A </v>
      </c>
      <c r="I120" s="81" t="s">
        <v>146</v>
      </c>
      <c r="J120" s="82"/>
      <c r="K120" s="82"/>
      <c r="L120" s="83"/>
    </row>
    <row r="121" spans="1:12" ht="14.25" customHeight="1">
      <c r="A121" s="40" t="str">
        <f>IF('0) Signal List'!A120="","",'0) Signal List'!A120)</f>
        <v>G2</v>
      </c>
      <c r="B121" s="78" t="str">
        <f>IF('0) Signal List'!B120="","",'0) Signal List'!B120)</f>
        <v>Analogue Voltage Control Setpoint</v>
      </c>
      <c r="C121" s="56" t="str">
        <f>IF('0) Signal List'!C120="","",'0) Signal List'!C120)</f>
        <v>4 - 20</v>
      </c>
      <c r="D121" s="41" t="str">
        <f>IF('0) Signal List'!D120="","",'0) Signal List'!D120)</f>
        <v>mA</v>
      </c>
      <c r="E121" s="42" t="str">
        <f>IF('0) Signal List'!E120="","",'0) Signal List'!E120)</f>
        <v>99 - 132</v>
      </c>
      <c r="F121" s="41" t="str">
        <f>IF('0) Signal List'!F120="","",'0) Signal List'!F120)</f>
        <v>kV</v>
      </c>
      <c r="G121" s="47" t="str">
        <f>IF('0) Signal List'!G120="","",'0) Signal List'!G120)</f>
        <v>WFPS</v>
      </c>
      <c r="H121" s="402" t="str">
        <f>IF('0) Signal List'!H120="","",'0) Signal List'!H120)</f>
        <v xml:space="preserve">N/A </v>
      </c>
      <c r="I121" s="81" t="s">
        <v>146</v>
      </c>
      <c r="J121" s="82"/>
      <c r="K121" s="82"/>
      <c r="L121" s="83"/>
    </row>
    <row r="122" spans="1:12" ht="14.25" customHeight="1">
      <c r="A122" s="40" t="str">
        <f>IF('0) Signal List'!A121="","",'0) Signal List'!A121)</f>
        <v>G3</v>
      </c>
      <c r="B122" s="78" t="str">
        <f>IF('0) Signal List'!B121="","",'0) Signal List'!B121)</f>
        <v>Analogue Mvar (Q) Control Setpoint</v>
      </c>
      <c r="C122" s="56" t="str">
        <f>IF('0) Signal List'!C121="","",'0) Signal List'!C121)</f>
        <v>4 - 20</v>
      </c>
      <c r="D122" s="41" t="str">
        <f>IF('0) Signal List'!D121="","",'0) Signal List'!D121)</f>
        <v>mA</v>
      </c>
      <c r="E122" s="42" t="e">
        <f>IF('0) Signal List'!E121="","",'0) Signal List'!E121)</f>
        <v>#VALUE!</v>
      </c>
      <c r="F122" s="41" t="str">
        <f>IF('0) Signal List'!F121="","",'0) Signal List'!F121)</f>
        <v>Mvar</v>
      </c>
      <c r="G122" s="47" t="str">
        <f>IF('0) Signal List'!G121="","",'0) Signal List'!G121)</f>
        <v>WFPS</v>
      </c>
      <c r="H122" s="402" t="str">
        <f>IF('0) Signal List'!H121="","",'0) Signal List'!H121)</f>
        <v xml:space="preserve">N/A </v>
      </c>
      <c r="I122" s="81" t="s">
        <v>146</v>
      </c>
      <c r="J122" s="82"/>
      <c r="K122" s="82"/>
      <c r="L122" s="83"/>
    </row>
    <row r="123" spans="1:12" ht="14.25" customHeight="1">
      <c r="A123" s="40" t="str">
        <f>IF('0) Signal List'!A122="","",'0) Signal List'!A122)</f>
        <v>G4</v>
      </c>
      <c r="B123" s="78" t="str">
        <f>IF('0) Signal List'!B122="","",'0) Signal List'!B122)</f>
        <v>Analogue Power Factor (PF) Control Setpoint</v>
      </c>
      <c r="C123" s="56" t="str">
        <f>IF('0) Signal List'!C122="","",'0) Signal List'!C122)</f>
        <v>4 - 20</v>
      </c>
      <c r="D123" s="41" t="str">
        <f>IF('0) Signal List'!D122="","",'0) Signal List'!D122)</f>
        <v>mA</v>
      </c>
      <c r="E123" s="42" t="str">
        <f>IF('0) Signal List'!E122="","",'0) Signal List'!E122)</f>
        <v xml:space="preserve"> +/- 90</v>
      </c>
      <c r="F123" s="41" t="str">
        <f>IF('0) Signal List'!F122="","",'0) Signal List'!F122)</f>
        <v>degrees</v>
      </c>
      <c r="G123" s="47" t="str">
        <f>IF('0) Signal List'!G122="","",'0) Signal List'!G122)</f>
        <v>WFPS</v>
      </c>
      <c r="H123" s="402" t="str">
        <f>IF('0) Signal List'!H122="","",'0) Signal List'!H122)</f>
        <v xml:space="preserve">N/A </v>
      </c>
      <c r="I123" s="81" t="s">
        <v>146</v>
      </c>
      <c r="J123" s="82"/>
      <c r="K123" s="82"/>
      <c r="L123" s="83"/>
    </row>
    <row r="124" spans="1:12" ht="14.25" customHeight="1">
      <c r="A124" s="40" t="str">
        <f>IF('0) Signal List'!A123="","",'0) Signal List'!A123)</f>
        <v>G5</v>
      </c>
      <c r="B124" s="78" t="str">
        <f>IF('0) Signal List'!B123="","",'0) Signal List'!B123)</f>
        <v>Frequency Droop Setting</v>
      </c>
      <c r="C124" s="56" t="str">
        <f>IF('0) Signal List'!C123="","",'0) Signal List'!C123)</f>
        <v>4 - 20</v>
      </c>
      <c r="D124" s="41" t="str">
        <f>IF('0) Signal List'!D123="","",'0) Signal List'!D123)</f>
        <v>mA</v>
      </c>
      <c r="E124" s="42" t="str">
        <f>IF('0) Signal List'!E123="","",'0) Signal List'!E123)</f>
        <v xml:space="preserve"> 0-12</v>
      </c>
      <c r="F124" s="41" t="str">
        <f>IF('0) Signal List'!F123="","",'0) Signal List'!F123)</f>
        <v>%</v>
      </c>
      <c r="G124" s="47" t="str">
        <f>IF('0) Signal List'!G123="","",'0) Signal List'!G123)</f>
        <v>WFPS</v>
      </c>
      <c r="H124" s="402" t="str">
        <f>IF('0) Signal List'!H123="","",'0) Signal List'!H123)</f>
        <v xml:space="preserve">N/A </v>
      </c>
      <c r="I124" s="81" t="s">
        <v>146</v>
      </c>
      <c r="J124" s="82"/>
      <c r="K124" s="82"/>
      <c r="L124" s="83"/>
    </row>
    <row r="125" spans="1:12" ht="14.25" customHeight="1">
      <c r="A125" s="40"/>
      <c r="B125" s="41"/>
      <c r="C125" s="56"/>
      <c r="D125" s="41"/>
      <c r="E125" s="54"/>
      <c r="F125" s="41"/>
      <c r="G125" s="47"/>
      <c r="H125" s="402"/>
      <c r="I125" s="77"/>
      <c r="J125" s="78"/>
      <c r="K125" s="78"/>
      <c r="L125" s="78"/>
    </row>
    <row r="126" spans="1:12" ht="21.75" customHeight="1">
      <c r="A126" s="53" t="str">
        <f>IF('0) Signal List'!A124="","",'0) Signal List'!A124)</f>
        <v/>
      </c>
      <c r="B126" s="678" t="str">
        <f>IF('0) Signal List'!B124="","",'0) Signal List'!B124)</f>
        <v/>
      </c>
      <c r="C126" s="676" t="str">
        <f>IF('0) Signal List'!C124="","",'0) Signal List'!C124)</f>
        <v/>
      </c>
      <c r="D126" s="676" t="str">
        <f>IF('0) Signal List'!D124="","",'0) Signal List'!D124)</f>
        <v/>
      </c>
      <c r="E126" s="676" t="str">
        <f>IF('0) Signal List'!E124="","",'0) Signal List'!E124)</f>
        <v/>
      </c>
      <c r="F126" s="677" t="str">
        <f>IF('0) Signal List'!F124="","",'0) Signal List'!F124)</f>
        <v/>
      </c>
      <c r="G126" s="46" t="str">
        <f>IF('0) Signal List'!G124="","",'0) Signal List'!G124)</f>
        <v/>
      </c>
      <c r="H126" s="80" t="str">
        <f>IF('0) Signal List'!H124="","",'0) Signal List'!H124)</f>
        <v/>
      </c>
      <c r="I126" s="77"/>
    </row>
    <row r="127" spans="1:12" ht="21.75" customHeight="1">
      <c r="A127" s="53" t="str">
        <f>IF('0) Signal List'!A125="","",'0) Signal List'!A125)</f>
        <v/>
      </c>
      <c r="B127" s="715" t="str">
        <f>IF('0) Signal List'!B125="","",'0) Signal List'!B125)</f>
        <v>Recommended cable 5-pair cable: 5 x 2 x 0.6sqmm TP, stranded, individually screened pairs. Screens to be terminated by WFPS.</v>
      </c>
      <c r="C127" s="716"/>
      <c r="D127" s="716"/>
      <c r="E127" s="716"/>
      <c r="F127" s="717"/>
      <c r="G127" s="46" t="str">
        <f>IF('0) Signal List'!G125="","",'0) Signal List'!G125)</f>
        <v/>
      </c>
      <c r="H127" s="80" t="str">
        <f>IF('0) Signal List'!H125="","",'0) Signal List'!H125)</f>
        <v/>
      </c>
      <c r="I127" s="77"/>
    </row>
    <row r="128" spans="1:12" ht="21.75" customHeight="1" thickBot="1">
      <c r="A128" s="93" t="str">
        <f>IF('0) Signal List'!A126="","",'0) Signal List'!A126)</f>
        <v/>
      </c>
      <c r="B128" s="63" t="str">
        <f>IF('0) Signal List'!B126="","",'0) Signal List'!B126)</f>
        <v/>
      </c>
      <c r="C128" s="63" t="str">
        <f>IF('0) Signal List'!C126="","",'0) Signal List'!C126)</f>
        <v/>
      </c>
      <c r="D128" s="63" t="str">
        <f>IF('0) Signal List'!D126="","",'0) Signal List'!D126)</f>
        <v/>
      </c>
      <c r="E128" s="65" t="str">
        <f>IF('0) Signal List'!E126="","",'0) Signal List'!E126)</f>
        <v/>
      </c>
      <c r="F128" s="63" t="str">
        <f>IF('0) Signal List'!F126="","",'0) Signal List'!F126)</f>
        <v/>
      </c>
      <c r="G128" s="66" t="str">
        <f>IF('0) Signal List'!G126="","",'0) Signal List'!G126)</f>
        <v/>
      </c>
      <c r="H128" s="96" t="str">
        <f>IF('0) Signal List'!H126="","",'0) Signal List'!H126)</f>
        <v/>
      </c>
      <c r="I128" s="346" t="str">
        <f>IF('0) Signal List'!I126="","",'0) Signal List'!I126)</f>
        <v/>
      </c>
      <c r="J128" s="335" t="str">
        <f>IF('0) Signal List'!J126="","",'0) Signal List'!J126)</f>
        <v/>
      </c>
      <c r="K128" s="335" t="str">
        <f>IF('0) Signal List'!K126="","",'0) Signal List'!K126)</f>
        <v/>
      </c>
      <c r="L128" s="335" t="str">
        <f>IF('0) Signal List'!L126="","",'0) Signal List'!L126)</f>
        <v/>
      </c>
    </row>
    <row r="129" spans="1:12" ht="21.75" customHeight="1">
      <c r="A129" s="14" t="str">
        <f>IF('0) Signal List'!A128="","",'0) Signal List'!A128)</f>
        <v/>
      </c>
      <c r="B129" s="429" t="str">
        <f>IF('0) Signal List'!B128="","",'0) Signal List'!B128)</f>
        <v/>
      </c>
      <c r="C129" s="429" t="str">
        <f>IF('0) Signal List'!C128="","",'0) Signal List'!C128)</f>
        <v/>
      </c>
      <c r="D129" s="429" t="str">
        <f>IF('0) Signal List'!D128="","",'0) Signal List'!D128)</f>
        <v/>
      </c>
      <c r="E129" s="430" t="str">
        <f>IF('0) Signal List'!E128="","",'0) Signal List'!E128)</f>
        <v/>
      </c>
      <c r="F129" s="429" t="str">
        <f>IF('0) Signal List'!F128="","",'0) Signal List'!F128)</f>
        <v/>
      </c>
      <c r="G129" s="691" t="s">
        <v>167</v>
      </c>
      <c r="H129" s="692"/>
      <c r="I129" s="700"/>
      <c r="J129" s="701"/>
      <c r="K129" s="701"/>
      <c r="L129" s="702"/>
    </row>
    <row r="130" spans="1:12" ht="21.75" customHeight="1">
      <c r="A130" s="14" t="str">
        <f>IF('0) Signal List'!A129="","",'0) Signal List'!A129)</f>
        <v/>
      </c>
      <c r="B130" s="462"/>
      <c r="C130" s="462"/>
      <c r="D130" s="462"/>
      <c r="E130" s="462"/>
      <c r="F130" s="429" t="str">
        <f>IF('0) Signal List'!F129="","",'0) Signal List'!F129)</f>
        <v/>
      </c>
      <c r="G130" s="698" t="s">
        <v>168</v>
      </c>
      <c r="H130" s="699"/>
      <c r="I130" s="695"/>
      <c r="J130" s="696"/>
      <c r="K130" s="696"/>
      <c r="L130" s="697"/>
    </row>
    <row r="131" spans="1:12" ht="21.75" customHeight="1">
      <c r="A131" s="14" t="str">
        <f>IF('0) Signal List'!A130="","",'0) Signal List'!A130)</f>
        <v/>
      </c>
      <c r="B131" s="462"/>
      <c r="C131" s="462"/>
      <c r="D131" s="462"/>
      <c r="E131" s="462"/>
      <c r="F131" s="429" t="str">
        <f>IF('0) Signal List'!F130="","",'0) Signal List'!F130)</f>
        <v/>
      </c>
      <c r="G131" s="693"/>
      <c r="H131" s="693"/>
    </row>
    <row r="132" spans="1:12" ht="21.75" customHeight="1">
      <c r="A132" s="14" t="str">
        <f>IF('0) Signal List'!A131="","",'0) Signal List'!A131)</f>
        <v/>
      </c>
      <c r="B132" s="463"/>
      <c r="C132" s="463"/>
      <c r="D132" s="463"/>
      <c r="E132" s="463"/>
      <c r="F132" s="429" t="str">
        <f>IF('0) Signal List'!F131="","",'0) Signal List'!F131)</f>
        <v/>
      </c>
      <c r="G132" s="706" t="s">
        <v>494</v>
      </c>
      <c r="H132" s="707"/>
      <c r="I132" s="703">
        <f>'1a) Inst.Info &amp; Contact Details'!E24</f>
        <v>0</v>
      </c>
      <c r="J132" s="704"/>
      <c r="K132" s="704"/>
      <c r="L132" s="705"/>
    </row>
    <row r="133" spans="1:12" ht="42" customHeight="1">
      <c r="A133" s="14" t="str">
        <f>IF('0) Signal List'!A132="","",'0) Signal List'!A132)</f>
        <v/>
      </c>
      <c r="B133" s="463"/>
      <c r="C133" s="463"/>
      <c r="D133" s="463"/>
      <c r="E133" s="463"/>
      <c r="F133" s="429" t="str">
        <f>IF('0) Signal List'!F132="","",'0) Signal List'!F132)</f>
        <v/>
      </c>
      <c r="G133" s="691" t="s">
        <v>491</v>
      </c>
      <c r="H133" s="692"/>
      <c r="I133" s="700"/>
      <c r="J133" s="701"/>
      <c r="K133" s="701"/>
      <c r="L133" s="702"/>
    </row>
    <row r="134" spans="1:12" ht="21.75" customHeight="1">
      <c r="A134" s="14" t="str">
        <f>IF('0) Signal List'!A133="","",'0) Signal List'!A133)</f>
        <v/>
      </c>
      <c r="B134" s="463"/>
      <c r="C134" s="463"/>
      <c r="D134" s="463"/>
      <c r="E134" s="463"/>
      <c r="F134" s="429" t="str">
        <f>IF('0) Signal List'!F133="","",'0) Signal List'!F133)</f>
        <v/>
      </c>
      <c r="G134" s="706" t="s">
        <v>193</v>
      </c>
      <c r="H134" s="707"/>
      <c r="I134" s="703"/>
      <c r="J134" s="704"/>
      <c r="K134" s="704"/>
      <c r="L134" s="705"/>
    </row>
    <row r="135" spans="1:12" ht="21.75" customHeight="1">
      <c r="A135" s="14" t="str">
        <f>IF('0) Signal List'!A134="","",'0) Signal List'!A134)</f>
        <v/>
      </c>
      <c r="B135" s="463"/>
      <c r="C135" s="463"/>
      <c r="D135" s="463"/>
      <c r="E135" s="463"/>
      <c r="F135" s="429" t="str">
        <f>IF('0) Signal List'!F134="","",'0) Signal List'!F134)</f>
        <v/>
      </c>
      <c r="G135" s="691" t="s">
        <v>140</v>
      </c>
      <c r="H135" s="692"/>
      <c r="I135" s="700"/>
      <c r="J135" s="701"/>
      <c r="K135" s="701"/>
      <c r="L135" s="702"/>
    </row>
    <row r="136" spans="1:12" ht="21">
      <c r="A136" s="14" t="str">
        <f>IF('0) Signal List'!A135="","",'0) Signal List'!A135)</f>
        <v/>
      </c>
      <c r="B136" s="694" t="s">
        <v>493</v>
      </c>
      <c r="C136" s="694"/>
      <c r="D136" s="694"/>
      <c r="E136" s="694"/>
      <c r="F136" s="429" t="str">
        <f>IF('0) Signal List'!F135="","",'0) Signal List'!F135)</f>
        <v/>
      </c>
      <c r="G136" s="689" t="s">
        <v>194</v>
      </c>
      <c r="H136" s="690"/>
      <c r="I136" s="703" t="str">
        <f>'1a) Inst.Info &amp; Contact Details'!E14</f>
        <v>ESBTS Team</v>
      </c>
      <c r="J136" s="704"/>
      <c r="K136" s="704"/>
      <c r="L136" s="705"/>
    </row>
    <row r="137" spans="1:12" ht="21">
      <c r="A137" s="14" t="str">
        <f>IF('0) Signal List'!A136="","",'0) Signal List'!A136)</f>
        <v/>
      </c>
      <c r="B137" s="688" t="s">
        <v>547</v>
      </c>
      <c r="C137" s="688"/>
      <c r="D137" s="688"/>
      <c r="E137" s="688"/>
      <c r="F137" s="429" t="str">
        <f>IF('0) Signal List'!F136="","",'0) Signal List'!F136)</f>
        <v/>
      </c>
      <c r="G137" s="691" t="s">
        <v>147</v>
      </c>
      <c r="H137" s="692"/>
      <c r="I137" s="700"/>
      <c r="J137" s="701"/>
      <c r="K137" s="701"/>
      <c r="L137" s="702"/>
    </row>
    <row r="138" spans="1:12" ht="21">
      <c r="A138" s="14" t="str">
        <f>IF('0) Signal List'!A137="","",'0) Signal List'!A137)</f>
        <v/>
      </c>
      <c r="B138" s="688"/>
      <c r="C138" s="688"/>
      <c r="D138" s="688"/>
      <c r="E138" s="688"/>
      <c r="F138" s="429" t="str">
        <f>IF('0) Signal List'!F137="","",'0) Signal List'!F137)</f>
        <v/>
      </c>
      <c r="G138" s="698" t="s">
        <v>138</v>
      </c>
      <c r="H138" s="699"/>
      <c r="I138" s="695"/>
      <c r="J138" s="696"/>
      <c r="K138" s="696"/>
      <c r="L138" s="697"/>
    </row>
    <row r="139" spans="1:12">
      <c r="A139" s="14" t="str">
        <f>IF('0) Signal List'!A138="","",'0) Signal List'!A138)</f>
        <v/>
      </c>
      <c r="B139" s="429" t="str">
        <f>IF('0) Signal List'!B138="","",'0) Signal List'!B138)</f>
        <v/>
      </c>
      <c r="C139" s="429" t="str">
        <f>IF('0) Signal List'!C138="","",'0) Signal List'!C138)</f>
        <v/>
      </c>
      <c r="D139" s="429" t="str">
        <f>IF('0) Signal List'!D138="","",'0) Signal List'!D138)</f>
        <v/>
      </c>
      <c r="E139" s="430" t="str">
        <f>IF('0) Signal List'!E138="","",'0) Signal List'!E138)</f>
        <v/>
      </c>
      <c r="F139" s="429" t="str">
        <f>IF('0) Signal List'!F138="","",'0) Signal List'!F138)</f>
        <v/>
      </c>
      <c r="G139" s="8" t="str">
        <f>IF('0) Signal List'!G138="","",'0) Signal List'!G138)</f>
        <v/>
      </c>
      <c r="H139" s="8" t="str">
        <f>IF('0) Signal List'!H138="","",'0) Signal List'!H138)</f>
        <v/>
      </c>
    </row>
    <row r="140" spans="1:12">
      <c r="A140" s="431" t="str">
        <f>IF('0) Signal List'!A139="","",'0) Signal List'!A139)</f>
        <v/>
      </c>
      <c r="B140" s="429" t="str">
        <f>IF('0) Signal List'!B139="","",'0) Signal List'!B139)</f>
        <v/>
      </c>
      <c r="C140" s="429" t="str">
        <f>IF('0) Signal List'!C139="","",'0) Signal List'!C139)</f>
        <v/>
      </c>
      <c r="D140" s="429" t="str">
        <f>IF('0) Signal List'!D139="","",'0) Signal List'!D139)</f>
        <v/>
      </c>
      <c r="E140" s="430" t="str">
        <f>IF('0) Signal List'!E139="","",'0) Signal List'!E139)</f>
        <v/>
      </c>
      <c r="F140" s="429" t="str">
        <f>IF('0) Signal List'!F139="","",'0) Signal List'!F139)</f>
        <v/>
      </c>
      <c r="G140" s="8" t="str">
        <f>IF('0) Signal List'!G139="","",'0) Signal List'!G139)</f>
        <v/>
      </c>
      <c r="H140" s="8" t="str">
        <f>IF('0) Signal List'!H139="","",'0) Signal List'!H139)</f>
        <v/>
      </c>
    </row>
    <row r="141" spans="1:12">
      <c r="A141" s="431" t="str">
        <f>IF('0) Signal List'!A140="","",'0) Signal List'!A140)</f>
        <v/>
      </c>
      <c r="B141" s="429" t="str">
        <f>IF('0) Signal List'!B140="","",'0) Signal List'!B140)</f>
        <v/>
      </c>
      <c r="C141" s="429" t="str">
        <f>IF('0) Signal List'!C140="","",'0) Signal List'!C140)</f>
        <v/>
      </c>
      <c r="D141" s="429" t="str">
        <f>IF('0) Signal List'!D140="","",'0) Signal List'!D140)</f>
        <v/>
      </c>
      <c r="E141" s="430" t="str">
        <f>IF('0) Signal List'!E140="","",'0) Signal List'!E140)</f>
        <v/>
      </c>
      <c r="F141" s="429" t="str">
        <f>IF('0) Signal List'!F140="","",'0) Signal List'!F140)</f>
        <v/>
      </c>
      <c r="G141" s="8" t="str">
        <f>IF('0) Signal List'!G140="","",'0) Signal List'!G140)</f>
        <v/>
      </c>
      <c r="H141" s="8" t="str">
        <f>IF('0) Signal List'!H140="","",'0) Signal List'!H140)</f>
        <v/>
      </c>
    </row>
    <row r="142" spans="1:12">
      <c r="A142" s="431" t="str">
        <f>IF('0) Signal List'!A141="","",'0) Signal List'!A141)</f>
        <v/>
      </c>
      <c r="B142" s="429" t="str">
        <f>IF('0) Signal List'!B141="","",'0) Signal List'!B141)</f>
        <v/>
      </c>
      <c r="C142" s="429" t="str">
        <f>IF('0) Signal List'!C141="","",'0) Signal List'!C141)</f>
        <v/>
      </c>
      <c r="D142" s="429" t="str">
        <f>IF('0) Signal List'!D141="","",'0) Signal List'!D141)</f>
        <v/>
      </c>
      <c r="E142" s="430" t="str">
        <f>IF('0) Signal List'!E141="","",'0) Signal List'!E141)</f>
        <v/>
      </c>
      <c r="F142" s="429" t="str">
        <f>IF('0) Signal List'!F141="","",'0) Signal List'!F141)</f>
        <v/>
      </c>
      <c r="G142" s="8" t="str">
        <f>IF('0) Signal List'!G141="","",'0) Signal List'!G141)</f>
        <v/>
      </c>
      <c r="H142" s="8" t="str">
        <f>IF('0) Signal List'!H141="","",'0) Signal List'!H141)</f>
        <v/>
      </c>
    </row>
    <row r="143" spans="1:12">
      <c r="A143" s="431" t="str">
        <f>IF('0) Signal List'!A142="","",'0) Signal List'!A142)</f>
        <v/>
      </c>
      <c r="B143" s="429" t="str">
        <f>IF('0) Signal List'!B142="","",'0) Signal List'!B142)</f>
        <v/>
      </c>
      <c r="C143" s="429" t="str">
        <f>IF('0) Signal List'!C142="","",'0) Signal List'!C142)</f>
        <v/>
      </c>
      <c r="D143" s="429" t="str">
        <f>IF('0) Signal List'!D142="","",'0) Signal List'!D142)</f>
        <v/>
      </c>
      <c r="E143" s="430" t="str">
        <f>IF('0) Signal List'!E142="","",'0) Signal List'!E142)</f>
        <v/>
      </c>
      <c r="F143" s="429" t="str">
        <f>IF('0) Signal List'!F142="","",'0) Signal List'!F142)</f>
        <v/>
      </c>
      <c r="G143" s="8" t="str">
        <f>IF('0) Signal List'!G142="","",'0) Signal List'!G142)</f>
        <v/>
      </c>
      <c r="H143" s="8" t="str">
        <f>IF('0) Signal List'!H142="","",'0) Signal List'!H142)</f>
        <v/>
      </c>
    </row>
    <row r="144" spans="1:12">
      <c r="A144" s="431" t="str">
        <f>IF('0) Signal List'!A143="","",'0) Signal List'!A143)</f>
        <v/>
      </c>
      <c r="B144" s="429" t="str">
        <f>IF('0) Signal List'!B143="","",'0) Signal List'!B143)</f>
        <v/>
      </c>
      <c r="C144" s="429" t="str">
        <f>IF('0) Signal List'!C143="","",'0) Signal List'!C143)</f>
        <v/>
      </c>
      <c r="D144" s="429" t="str">
        <f>IF('0) Signal List'!D143="","",'0) Signal List'!D143)</f>
        <v/>
      </c>
      <c r="E144" s="430" t="str">
        <f>IF('0) Signal List'!E143="","",'0) Signal List'!E143)</f>
        <v/>
      </c>
      <c r="F144" s="429" t="str">
        <f>IF('0) Signal List'!F143="","",'0) Signal List'!F143)</f>
        <v/>
      </c>
      <c r="G144" s="8" t="str">
        <f>IF('0) Signal List'!G143="","",'0) Signal List'!G143)</f>
        <v/>
      </c>
      <c r="H144" s="8" t="str">
        <f>IF('0) Signal List'!H143="","",'0) Signal List'!H143)</f>
        <v/>
      </c>
    </row>
    <row r="145" spans="1:8">
      <c r="A145" s="431" t="str">
        <f>IF('0) Signal List'!A144="","",'0) Signal List'!A144)</f>
        <v/>
      </c>
      <c r="B145" s="429" t="str">
        <f>IF('0) Signal List'!B144="","",'0) Signal List'!B144)</f>
        <v/>
      </c>
      <c r="C145" s="429" t="str">
        <f>IF('0) Signal List'!C144="","",'0) Signal List'!C144)</f>
        <v/>
      </c>
      <c r="D145" s="429" t="str">
        <f>IF('0) Signal List'!D144="","",'0) Signal List'!D144)</f>
        <v/>
      </c>
      <c r="E145" s="430" t="str">
        <f>IF('0) Signal List'!E144="","",'0) Signal List'!E144)</f>
        <v/>
      </c>
      <c r="F145" s="429" t="str">
        <f>IF('0) Signal List'!F144="","",'0) Signal List'!F144)</f>
        <v/>
      </c>
      <c r="G145" s="8" t="str">
        <f>IF('0) Signal List'!G144="","",'0) Signal List'!G144)</f>
        <v/>
      </c>
      <c r="H145" s="8" t="str">
        <f>IF('0) Signal List'!H144="","",'0) Signal List'!H144)</f>
        <v/>
      </c>
    </row>
    <row r="146" spans="1:8">
      <c r="A146" s="431" t="str">
        <f>IF('0) Signal List'!A145="","",'0) Signal List'!A145)</f>
        <v/>
      </c>
      <c r="B146" s="429" t="str">
        <f>IF('0) Signal List'!B145="","",'0) Signal List'!B145)</f>
        <v/>
      </c>
      <c r="C146" s="429" t="str">
        <f>IF('0) Signal List'!C145="","",'0) Signal List'!C145)</f>
        <v/>
      </c>
      <c r="D146" s="429" t="str">
        <f>IF('0) Signal List'!D145="","",'0) Signal List'!D145)</f>
        <v/>
      </c>
      <c r="E146" s="430" t="str">
        <f>IF('0) Signal List'!E145="","",'0) Signal List'!E145)</f>
        <v/>
      </c>
      <c r="F146" s="429" t="str">
        <f>IF('0) Signal List'!F145="","",'0) Signal List'!F145)</f>
        <v/>
      </c>
      <c r="G146" s="8" t="str">
        <f>IF('0) Signal List'!G145="","",'0) Signal List'!G145)</f>
        <v/>
      </c>
      <c r="H146" s="8" t="str">
        <f>IF('0) Signal List'!H145="","",'0) Signal List'!H145)</f>
        <v/>
      </c>
    </row>
    <row r="147" spans="1:8">
      <c r="A147" s="431" t="str">
        <f>IF('0) Signal List'!A146="","",'0) Signal List'!A146)</f>
        <v/>
      </c>
      <c r="B147" s="429" t="str">
        <f>IF('0) Signal List'!B146="","",'0) Signal List'!B146)</f>
        <v/>
      </c>
      <c r="C147" s="429" t="str">
        <f>IF('0) Signal List'!C146="","",'0) Signal List'!C146)</f>
        <v/>
      </c>
      <c r="D147" s="429" t="str">
        <f>IF('0) Signal List'!D146="","",'0) Signal List'!D146)</f>
        <v/>
      </c>
      <c r="E147" s="430" t="str">
        <f>IF('0) Signal List'!E146="","",'0) Signal List'!E146)</f>
        <v/>
      </c>
      <c r="F147" s="429" t="str">
        <f>IF('0) Signal List'!F146="","",'0) Signal List'!F146)</f>
        <v/>
      </c>
      <c r="G147" s="8" t="str">
        <f>IF('0) Signal List'!G146="","",'0) Signal List'!G146)</f>
        <v/>
      </c>
      <c r="H147" s="8" t="str">
        <f>IF('0) Signal List'!H146="","",'0) Signal List'!H146)</f>
        <v/>
      </c>
    </row>
    <row r="148" spans="1:8">
      <c r="A148" s="431" t="str">
        <f>IF('0) Signal List'!A147="","",'0) Signal List'!A147)</f>
        <v/>
      </c>
      <c r="B148" s="429" t="str">
        <f>IF('0) Signal List'!B147="","",'0) Signal List'!B147)</f>
        <v/>
      </c>
      <c r="C148" s="429" t="str">
        <f>IF('0) Signal List'!C147="","",'0) Signal List'!C147)</f>
        <v/>
      </c>
      <c r="D148" s="429" t="str">
        <f>IF('0) Signal List'!D147="","",'0) Signal List'!D147)</f>
        <v/>
      </c>
      <c r="E148" s="430" t="str">
        <f>IF('0) Signal List'!E147="","",'0) Signal List'!E147)</f>
        <v/>
      </c>
      <c r="F148" s="429" t="str">
        <f>IF('0) Signal List'!F147="","",'0) Signal List'!F147)</f>
        <v/>
      </c>
      <c r="G148" s="8" t="str">
        <f>IF('0) Signal List'!G147="","",'0) Signal List'!G147)</f>
        <v/>
      </c>
      <c r="H148" s="8" t="str">
        <f>IF('0) Signal List'!H147="","",'0) Signal List'!H147)</f>
        <v/>
      </c>
    </row>
    <row r="149" spans="1:8">
      <c r="A149" s="431" t="str">
        <f>IF('0) Signal List'!A148="","",'0) Signal List'!A148)</f>
        <v/>
      </c>
      <c r="B149" s="429" t="str">
        <f>IF('0) Signal List'!B148="","",'0) Signal List'!B148)</f>
        <v/>
      </c>
      <c r="C149" s="429" t="str">
        <f>IF('0) Signal List'!C148="","",'0) Signal List'!C148)</f>
        <v/>
      </c>
      <c r="D149" s="429" t="str">
        <f>IF('0) Signal List'!D148="","",'0) Signal List'!D148)</f>
        <v/>
      </c>
      <c r="E149" s="430" t="str">
        <f>IF('0) Signal List'!E148="","",'0) Signal List'!E148)</f>
        <v/>
      </c>
      <c r="F149" s="429" t="str">
        <f>IF('0) Signal List'!F148="","",'0) Signal List'!F148)</f>
        <v/>
      </c>
      <c r="G149" s="8" t="str">
        <f>IF('0) Signal List'!G148="","",'0) Signal List'!G148)</f>
        <v/>
      </c>
      <c r="H149" s="8" t="str">
        <f>IF('0) Signal List'!H148="","",'0) Signal List'!H148)</f>
        <v/>
      </c>
    </row>
    <row r="150" spans="1:8">
      <c r="A150" s="431" t="str">
        <f>IF('0) Signal List'!A149="","",'0) Signal List'!A149)</f>
        <v/>
      </c>
      <c r="B150" s="429" t="str">
        <f>IF('0) Signal List'!B149="","",'0) Signal List'!B149)</f>
        <v/>
      </c>
      <c r="C150" s="429" t="str">
        <f>IF('0) Signal List'!C149="","",'0) Signal List'!C149)</f>
        <v/>
      </c>
      <c r="D150" s="429" t="str">
        <f>IF('0) Signal List'!D149="","",'0) Signal List'!D149)</f>
        <v/>
      </c>
      <c r="E150" s="430" t="str">
        <f>IF('0) Signal List'!E149="","",'0) Signal List'!E149)</f>
        <v/>
      </c>
      <c r="F150" s="429" t="str">
        <f>IF('0) Signal List'!F149="","",'0) Signal List'!F149)</f>
        <v/>
      </c>
      <c r="G150" s="8" t="str">
        <f>IF('0) Signal List'!G149="","",'0) Signal List'!G149)</f>
        <v/>
      </c>
      <c r="H150" s="8" t="str">
        <f>IF('0) Signal List'!H149="","",'0) Signal List'!H149)</f>
        <v/>
      </c>
    </row>
    <row r="151" spans="1:8">
      <c r="A151" s="431" t="str">
        <f>IF('0) Signal List'!A150="","",'0) Signal List'!A150)</f>
        <v/>
      </c>
      <c r="B151" s="429" t="str">
        <f>IF('0) Signal List'!B150="","",'0) Signal List'!B150)</f>
        <v/>
      </c>
      <c r="C151" s="429" t="str">
        <f>IF('0) Signal List'!C150="","",'0) Signal List'!C150)</f>
        <v/>
      </c>
      <c r="D151" s="429" t="str">
        <f>IF('0) Signal List'!D150="","",'0) Signal List'!D150)</f>
        <v/>
      </c>
      <c r="E151" s="430" t="str">
        <f>IF('0) Signal List'!E150="","",'0) Signal List'!E150)</f>
        <v/>
      </c>
      <c r="F151" s="429" t="str">
        <f>IF('0) Signal List'!F150="","",'0) Signal List'!F150)</f>
        <v/>
      </c>
      <c r="G151" s="8" t="str">
        <f>IF('0) Signal List'!G150="","",'0) Signal List'!G150)</f>
        <v/>
      </c>
      <c r="H151" s="8" t="str">
        <f>IF('0) Signal List'!H150="","",'0) Signal List'!H150)</f>
        <v/>
      </c>
    </row>
    <row r="152" spans="1:8">
      <c r="A152" s="431" t="str">
        <f>IF('0) Signal List'!A151="","",'0) Signal List'!A151)</f>
        <v/>
      </c>
      <c r="B152" s="429" t="str">
        <f>IF('0) Signal List'!B151="","",'0) Signal List'!B151)</f>
        <v/>
      </c>
      <c r="C152" s="429" t="str">
        <f>IF('0) Signal List'!C151="","",'0) Signal List'!C151)</f>
        <v/>
      </c>
      <c r="D152" s="429" t="str">
        <f>IF('0) Signal List'!D151="","",'0) Signal List'!D151)</f>
        <v/>
      </c>
      <c r="E152" s="430" t="str">
        <f>IF('0) Signal List'!E151="","",'0) Signal List'!E151)</f>
        <v/>
      </c>
      <c r="F152" s="429" t="str">
        <f>IF('0) Signal List'!F151="","",'0) Signal List'!F151)</f>
        <v/>
      </c>
      <c r="G152" s="8" t="str">
        <f>IF('0) Signal List'!G151="","",'0) Signal List'!G151)</f>
        <v/>
      </c>
      <c r="H152" s="8" t="str">
        <f>IF('0) Signal List'!H151="","",'0) Signal List'!H151)</f>
        <v/>
      </c>
    </row>
    <row r="153" spans="1:8">
      <c r="A153" s="431" t="str">
        <f>IF('0) Signal List'!A152="","",'0) Signal List'!A152)</f>
        <v/>
      </c>
      <c r="B153" s="429" t="str">
        <f>IF('0) Signal List'!B152="","",'0) Signal List'!B152)</f>
        <v/>
      </c>
      <c r="C153" s="429" t="str">
        <f>IF('0) Signal List'!C152="","",'0) Signal List'!C152)</f>
        <v/>
      </c>
      <c r="D153" s="429" t="str">
        <f>IF('0) Signal List'!D152="","",'0) Signal List'!D152)</f>
        <v/>
      </c>
      <c r="E153" s="430" t="str">
        <f>IF('0) Signal List'!E152="","",'0) Signal List'!E152)</f>
        <v/>
      </c>
      <c r="F153" s="429" t="str">
        <f>IF('0) Signal List'!F152="","",'0) Signal List'!F152)</f>
        <v/>
      </c>
      <c r="G153" s="8" t="str">
        <f>IF('0) Signal List'!G152="","",'0) Signal List'!G152)</f>
        <v/>
      </c>
      <c r="H153" s="8" t="str">
        <f>IF('0) Signal List'!H152="","",'0) Signal List'!H152)</f>
        <v/>
      </c>
    </row>
    <row r="154" spans="1:8">
      <c r="A154" s="431" t="str">
        <f>IF('0) Signal List'!A153="","",'0) Signal List'!A153)</f>
        <v/>
      </c>
      <c r="B154" s="429" t="str">
        <f>IF('0) Signal List'!B153="","",'0) Signal List'!B153)</f>
        <v/>
      </c>
      <c r="C154" s="429" t="str">
        <f>IF('0) Signal List'!C153="","",'0) Signal List'!C153)</f>
        <v/>
      </c>
      <c r="D154" s="429" t="str">
        <f>IF('0) Signal List'!D153="","",'0) Signal List'!D153)</f>
        <v/>
      </c>
      <c r="E154" s="430" t="str">
        <f>IF('0) Signal List'!E153="","",'0) Signal List'!E153)</f>
        <v/>
      </c>
      <c r="F154" s="429" t="str">
        <f>IF('0) Signal List'!F153="","",'0) Signal List'!F153)</f>
        <v/>
      </c>
      <c r="G154" s="8" t="str">
        <f>IF('0) Signal List'!G153="","",'0) Signal List'!G153)</f>
        <v/>
      </c>
      <c r="H154" s="8" t="str">
        <f>IF('0) Signal List'!H153="","",'0) Signal List'!H153)</f>
        <v/>
      </c>
    </row>
    <row r="155" spans="1:8">
      <c r="A155" s="431" t="str">
        <f>IF('0) Signal List'!A154="","",'0) Signal List'!A154)</f>
        <v/>
      </c>
      <c r="B155" s="429" t="str">
        <f>IF('0) Signal List'!B154="","",'0) Signal List'!B154)</f>
        <v/>
      </c>
      <c r="C155" s="429" t="str">
        <f>IF('0) Signal List'!C154="","",'0) Signal List'!C154)</f>
        <v/>
      </c>
      <c r="D155" s="429" t="str">
        <f>IF('0) Signal List'!D154="","",'0) Signal List'!D154)</f>
        <v/>
      </c>
      <c r="E155" s="430" t="str">
        <f>IF('0) Signal List'!E154="","",'0) Signal List'!E154)</f>
        <v/>
      </c>
      <c r="F155" s="429" t="str">
        <f>IF('0) Signal List'!F154="","",'0) Signal List'!F154)</f>
        <v/>
      </c>
      <c r="G155" s="8" t="str">
        <f>IF('0) Signal List'!G154="","",'0) Signal List'!G154)</f>
        <v/>
      </c>
      <c r="H155" s="8" t="str">
        <f>IF('0) Signal List'!H154="","",'0) Signal List'!H154)</f>
        <v/>
      </c>
    </row>
    <row r="156" spans="1:8">
      <c r="A156" s="431" t="str">
        <f>IF('0) Signal List'!A155="","",'0) Signal List'!A155)</f>
        <v/>
      </c>
      <c r="B156" s="429" t="str">
        <f>IF('0) Signal List'!B155="","",'0) Signal List'!B155)</f>
        <v/>
      </c>
      <c r="C156" s="429" t="str">
        <f>IF('0) Signal List'!C155="","",'0) Signal List'!C155)</f>
        <v/>
      </c>
      <c r="D156" s="429" t="str">
        <f>IF('0) Signal List'!D155="","",'0) Signal List'!D155)</f>
        <v/>
      </c>
      <c r="E156" s="430" t="str">
        <f>IF('0) Signal List'!E155="","",'0) Signal List'!E155)</f>
        <v/>
      </c>
      <c r="F156" s="429" t="str">
        <f>IF('0) Signal List'!F155="","",'0) Signal List'!F155)</f>
        <v/>
      </c>
      <c r="G156" s="8" t="str">
        <f>IF('0) Signal List'!G155="","",'0) Signal List'!G155)</f>
        <v/>
      </c>
      <c r="H156" s="8" t="str">
        <f>IF('0) Signal List'!H155="","",'0) Signal List'!H155)</f>
        <v/>
      </c>
    </row>
    <row r="157" spans="1:8">
      <c r="A157" s="431" t="str">
        <f>IF('0) Signal List'!A156="","",'0) Signal List'!A156)</f>
        <v/>
      </c>
      <c r="B157" s="429" t="str">
        <f>IF('0) Signal List'!B156="","",'0) Signal List'!B156)</f>
        <v/>
      </c>
      <c r="C157" s="429" t="str">
        <f>IF('0) Signal List'!C156="","",'0) Signal List'!C156)</f>
        <v/>
      </c>
      <c r="D157" s="429" t="str">
        <f>IF('0) Signal List'!D156="","",'0) Signal List'!D156)</f>
        <v/>
      </c>
      <c r="E157" s="430" t="str">
        <f>IF('0) Signal List'!E156="","",'0) Signal List'!E156)</f>
        <v/>
      </c>
      <c r="F157" s="429" t="str">
        <f>IF('0) Signal List'!F156="","",'0) Signal List'!F156)</f>
        <v/>
      </c>
      <c r="G157" s="8" t="str">
        <f>IF('0) Signal List'!G156="","",'0) Signal List'!G156)</f>
        <v/>
      </c>
      <c r="H157" s="8" t="str">
        <f>IF('0) Signal List'!H156="","",'0) Signal List'!H156)</f>
        <v/>
      </c>
    </row>
    <row r="158" spans="1:8">
      <c r="A158" s="431" t="str">
        <f>IF('0) Signal List'!A157="","",'0) Signal List'!A157)</f>
        <v/>
      </c>
      <c r="B158" s="429" t="str">
        <f>IF('0) Signal List'!B157="","",'0) Signal List'!B157)</f>
        <v/>
      </c>
      <c r="C158" s="429" t="str">
        <f>IF('0) Signal List'!C157="","",'0) Signal List'!C157)</f>
        <v/>
      </c>
      <c r="D158" s="429" t="str">
        <f>IF('0) Signal List'!D157="","",'0) Signal List'!D157)</f>
        <v/>
      </c>
      <c r="E158" s="430" t="str">
        <f>IF('0) Signal List'!E157="","",'0) Signal List'!E157)</f>
        <v/>
      </c>
      <c r="F158" s="429" t="str">
        <f>IF('0) Signal List'!F157="","",'0) Signal List'!F157)</f>
        <v/>
      </c>
      <c r="G158" s="8" t="str">
        <f>IF('0) Signal List'!G157="","",'0) Signal List'!G157)</f>
        <v/>
      </c>
      <c r="H158" s="8" t="str">
        <f>IF('0) Signal List'!H157="","",'0) Signal List'!H157)</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29:H129"/>
    <mergeCell ref="G130:H130"/>
    <mergeCell ref="A2:H2"/>
    <mergeCell ref="B44:E44"/>
    <mergeCell ref="C87:F87"/>
    <mergeCell ref="B126:F126"/>
    <mergeCell ref="C7:F7"/>
    <mergeCell ref="B114:F114"/>
    <mergeCell ref="B62:C62"/>
    <mergeCell ref="B83:F83"/>
    <mergeCell ref="B127:F127"/>
    <mergeCell ref="I138:L138"/>
    <mergeCell ref="G138:H138"/>
    <mergeCell ref="I129:L129"/>
    <mergeCell ref="I130:L130"/>
    <mergeCell ref="I132:L132"/>
    <mergeCell ref="I133:L133"/>
    <mergeCell ref="I134:L134"/>
    <mergeCell ref="I135:L135"/>
    <mergeCell ref="I136:L136"/>
    <mergeCell ref="I137:L137"/>
    <mergeCell ref="G132:H132"/>
    <mergeCell ref="G133:H133"/>
    <mergeCell ref="G134:H134"/>
    <mergeCell ref="G135:H135"/>
    <mergeCell ref="B137:E138"/>
    <mergeCell ref="G136:H136"/>
    <mergeCell ref="G137:H137"/>
    <mergeCell ref="G131:H131"/>
    <mergeCell ref="B136:E136"/>
  </mergeCells>
  <printOptions horizontalCentered="1" verticalCentered="1"/>
  <pageMargins left="0.23622047244094491" right="0.23622047244094491" top="0.74803149606299213" bottom="0.74803149606299213" header="0.31496062992125984" footer="0.31496062992125984"/>
  <pageSetup paperSize="8" scale="53"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56"/>
  <sheetViews>
    <sheetView view="pageBreakPreview" zoomScale="70" zoomScaleNormal="85" zoomScaleSheetLayoutView="70" workbookViewId="0">
      <selection sqref="A1:XFD1048576"/>
    </sheetView>
  </sheetViews>
  <sheetFormatPr defaultColWidth="9.109375" defaultRowHeight="13.2"/>
  <cols>
    <col min="1" max="1" width="16.33203125" style="431" customWidth="1"/>
    <col min="2" max="2" width="51.5546875" style="429" customWidth="1"/>
    <col min="3" max="3" width="10.33203125" style="429" customWidth="1"/>
    <col min="4" max="4" width="9.109375" style="429"/>
    <col min="5" max="5" width="12" style="430" bestFit="1" customWidth="1"/>
    <col min="6" max="6" width="19.109375" style="429" customWidth="1"/>
    <col min="7" max="7" width="13.5546875" style="8" customWidth="1"/>
    <col min="8" max="8" width="25.6640625" style="8" customWidth="1"/>
    <col min="9" max="9" width="21.44140625" style="24" customWidth="1"/>
    <col min="10" max="10" width="13" style="24" customWidth="1"/>
    <col min="11" max="11" width="9.109375" style="24"/>
    <col min="12" max="12" width="38.44140625" style="24" customWidth="1"/>
    <col min="13" max="16384" width="9.109375" style="24"/>
  </cols>
  <sheetData>
    <row r="1" spans="1:12" s="6" customFormat="1" ht="53.25" customHeight="1">
      <c r="A1" s="711" t="str">
        <f>IF('0) Signal List'!A1="","",'0) Signal List'!A1)</f>
        <v>WINDFARM NAME (TLC)</v>
      </c>
      <c r="B1" s="712" t="str">
        <f>IF('0) Signal List'!B1="","",'0) Signal List'!B1)</f>
        <v/>
      </c>
      <c r="C1" s="120" t="str">
        <f>IF('0) Signal List'!C1="","",'0) Signal List'!C1)</f>
        <v>Type</v>
      </c>
      <c r="D1" s="120" t="str">
        <f>IF('0) Signal List'!D1="","",'0) Signal List'!D1)</f>
        <v>TSO</v>
      </c>
      <c r="E1" s="121" t="str">
        <f>'0) Signal List'!E1</f>
        <v>XX</v>
      </c>
      <c r="F1" s="120" t="str">
        <f>IF('0) Signal List'!F1="","",'0) Signal List'!F1)</f>
        <v>MW</v>
      </c>
      <c r="G1" s="121" t="str">
        <f>'0) Signal List'!G1</f>
        <v>v1.0</v>
      </c>
      <c r="H1" s="121"/>
      <c r="I1" s="708" t="s">
        <v>257</v>
      </c>
      <c r="J1" s="709"/>
      <c r="K1" s="709"/>
      <c r="L1" s="710"/>
    </row>
    <row r="2" spans="1:12" ht="26.4">
      <c r="A2" s="685" t="str">
        <f>IF('0) Signal List'!A2="","",'0) Signal List'!A2)</f>
        <v>EirGrid Signals, Command &amp; Control Specification</v>
      </c>
      <c r="B2" s="686" t="str">
        <f>IF('0) Signal List'!B2="","",'0) Signal List'!B2)</f>
        <v/>
      </c>
      <c r="C2" s="686" t="str">
        <f>IF('0) Signal List'!C2="","",'0) Signal List'!C2)</f>
        <v/>
      </c>
      <c r="D2" s="686" t="str">
        <f>IF('0) Signal List'!D2="","",'0) Signal List'!D2)</f>
        <v/>
      </c>
      <c r="E2" s="686" t="str">
        <f>IF('0) Signal List'!E2="","",'0) Signal List'!E2)</f>
        <v/>
      </c>
      <c r="F2" s="686" t="str">
        <f>IF('0) Signal List'!F2="","",'0) Signal List'!F2)</f>
        <v/>
      </c>
      <c r="G2" s="714"/>
      <c r="H2" s="723"/>
      <c r="I2" s="99" t="s">
        <v>141</v>
      </c>
      <c r="J2" s="452" t="s">
        <v>142</v>
      </c>
      <c r="K2" s="452" t="s">
        <v>143</v>
      </c>
      <c r="L2" s="453" t="s">
        <v>144</v>
      </c>
    </row>
    <row r="3" spans="1:12" ht="33">
      <c r="A3" s="395" t="s">
        <v>719</v>
      </c>
      <c r="B3" s="396"/>
      <c r="C3" s="396"/>
      <c r="D3" s="396"/>
      <c r="E3" s="396"/>
      <c r="F3" s="396"/>
      <c r="G3" s="23"/>
      <c r="H3" s="23"/>
      <c r="I3" s="345"/>
      <c r="J3" s="442"/>
      <c r="K3" s="442"/>
      <c r="L3" s="454"/>
    </row>
    <row r="4" spans="1:12">
      <c r="A4" s="427" t="str">
        <f>IF('0) Signal List'!A4="","",'0) Signal List'!A4)</f>
        <v/>
      </c>
      <c r="B4" s="24" t="str">
        <f>IF('0) Signal List'!B4="","",'0) Signal List'!B4)</f>
        <v/>
      </c>
      <c r="C4" s="24" t="str">
        <f>IF('0) Signal List'!C4="","",'0) Signal List'!C4)</f>
        <v/>
      </c>
      <c r="D4" s="24" t="str">
        <f>IF('0) Signal List'!D4="","",'0) Signal List'!D4)</f>
        <v/>
      </c>
      <c r="E4" s="26" t="str">
        <f>IF('0) Signal List'!E4="","",'0) Signal List'!E4)</f>
        <v/>
      </c>
      <c r="F4" s="24" t="str">
        <f>IF('0) Signal List'!F4="","",'0) Signal List'!F4)</f>
        <v/>
      </c>
      <c r="G4" s="8" t="str">
        <f>IF('0) Signal List'!G4="","",'0) Signal List'!G4)</f>
        <v/>
      </c>
      <c r="H4" s="8" t="str">
        <f>IF('0) Signal List'!H4="","",'0) Signal List'!H4)</f>
        <v/>
      </c>
      <c r="I4" s="8"/>
      <c r="J4" s="442"/>
      <c r="K4" s="442"/>
      <c r="L4" s="454"/>
    </row>
    <row r="5" spans="1:12" ht="13.8" thickBot="1">
      <c r="A5" s="9" t="str">
        <f>IF('0) Signal List'!A5="","",'0) Signal List'!A5)</f>
        <v>ETIE Ref</v>
      </c>
      <c r="B5" s="10" t="str">
        <f>IF('0) Signal List'!B5="","",'0) Signal List'!B5)</f>
        <v>Digital Input Signals (signals sent to EirGrid)</v>
      </c>
      <c r="C5" s="464" t="str">
        <f>IF('0) Signal List'!C5="","",'0) Signal List'!C5)</f>
        <v/>
      </c>
      <c r="D5" s="464" t="str">
        <f>IF('0) Signal List'!D5="","",'0) Signal List'!D5)</f>
        <v/>
      </c>
      <c r="E5" s="465" t="str">
        <f>IF('0) Signal List'!E5="","",'0) Signal List'!E5)</f>
        <v/>
      </c>
      <c r="F5" s="464" t="str">
        <f>IF('0) Signal List'!F5="","",'0) Signal List'!F5)</f>
        <v/>
      </c>
      <c r="G5" s="11" t="str">
        <f>IF('0) Signal List'!G5="","",'0) Signal List'!G5)</f>
        <v>Provided by</v>
      </c>
      <c r="H5" s="70" t="str">
        <f>IF('0) Signal List'!H5="","",'0) Signal List'!H5)</f>
        <v>TSO Pass-through to</v>
      </c>
      <c r="I5" s="159"/>
      <c r="J5" s="160"/>
      <c r="K5" s="160"/>
      <c r="L5" s="161"/>
    </row>
    <row r="6" spans="1:12" ht="14.25" customHeight="1" thickTop="1">
      <c r="A6" s="466" t="str">
        <f>IF('0) Signal List'!A6="","",'0) Signal List'!A6)</f>
        <v/>
      </c>
      <c r="B6" s="24" t="str">
        <f>IF('0) Signal List'!B6="","",'0) Signal List'!B6)</f>
        <v/>
      </c>
      <c r="C6" s="24" t="str">
        <f>IF('0) Signal List'!C6="","",'0) Signal List'!C6)</f>
        <v/>
      </c>
      <c r="D6" s="24" t="str">
        <f>IF('0) Signal List'!D6="","",'0) Signal List'!D6)</f>
        <v/>
      </c>
      <c r="E6" s="26" t="str">
        <f>IF('0) Signal List'!E6="","",'0) Signal List'!E6)</f>
        <v/>
      </c>
      <c r="F6" s="24" t="str">
        <f>IF('0) Signal List'!F6="","",'0) Signal List'!F6)</f>
        <v/>
      </c>
      <c r="G6" s="16" t="str">
        <f>IF('0) Signal List'!G6="","",'0) Signal List'!G6)</f>
        <v/>
      </c>
      <c r="H6" s="71" t="str">
        <f>IF('0) Signal List'!H6="","",'0) Signal List'!H6)</f>
        <v/>
      </c>
      <c r="I6" s="345"/>
      <c r="J6" s="442"/>
      <c r="K6" s="442"/>
      <c r="L6" s="454"/>
    </row>
    <row r="7" spans="1:12" ht="14.25" customHeight="1">
      <c r="A7" s="466" t="str">
        <f>IF('0) Signal List'!A7="","",'0) Signal List'!A7)</f>
        <v/>
      </c>
      <c r="B7" s="13" t="str">
        <f>IF('0) Signal List'!B7="","",'0) Signal List'!B7)</f>
        <v>Double Point Status Indications</v>
      </c>
      <c r="C7" s="721" t="str">
        <f>IF('0) Signal List'!C7="","",'0) Signal List'!C7)</f>
        <v>(each individual input identified separately for clarity)</v>
      </c>
      <c r="D7" s="714"/>
      <c r="E7" s="714"/>
      <c r="F7" s="582"/>
      <c r="G7" s="12" t="str">
        <f>IF('0) Signal List'!G7="","",'0) Signal List'!G7)</f>
        <v/>
      </c>
      <c r="H7" s="72" t="str">
        <f>IF('0) Signal List'!H7="","",'0) Signal List'!H7)</f>
        <v/>
      </c>
      <c r="I7" s="345"/>
      <c r="J7" s="442"/>
      <c r="K7" s="442"/>
      <c r="L7" s="454"/>
    </row>
    <row r="8" spans="1:12" ht="14.25" customHeight="1">
      <c r="A8" s="466" t="str">
        <f>IF('0) Signal List'!A8="","",'0) Signal List'!A8)</f>
        <v/>
      </c>
      <c r="B8" s="158" t="str">
        <f>IF('0) Signal List'!B8="","",'0) Signal List'!B8)</f>
        <v>Digital Input Signals from Sub Station to EirGrid</v>
      </c>
      <c r="C8" s="24" t="str">
        <f>IF('0) Signal List'!C8="","",'0) Signal List'!C8)</f>
        <v/>
      </c>
      <c r="D8" s="24" t="str">
        <f>IF('0) Signal List'!D8="","",'0) Signal List'!D8)</f>
        <v/>
      </c>
      <c r="E8" s="26" t="str">
        <f>IF('0) Signal List'!E8="","",'0) Signal List'!E8)</f>
        <v/>
      </c>
      <c r="F8" s="24" t="str">
        <f>IF('0) Signal List'!F8="","",'0) Signal List'!F8)</f>
        <v/>
      </c>
      <c r="G8" s="12" t="str">
        <f>IF('0) Signal List'!G8="","",'0) Signal List'!G8)</f>
        <v/>
      </c>
      <c r="H8" s="467"/>
      <c r="I8" s="345"/>
      <c r="J8" s="442"/>
      <c r="K8" s="442"/>
      <c r="L8" s="454"/>
    </row>
    <row r="9" spans="1:12" ht="14.25" customHeight="1">
      <c r="A9" s="466" t="str">
        <f>IF('0) Signal List'!A9="","",'0) Signal List'!A9)</f>
        <v>A1</v>
      </c>
      <c r="B9" s="24" t="str">
        <f>IF('0) Signal List'!B9="","",'0) Signal List'!B9)</f>
        <v>WINDFARM T121 WFPS 20 kV CB</v>
      </c>
      <c r="C9" s="24" t="str">
        <f>IF('0) Signal List'!C9="","",'0) Signal List'!C9)</f>
        <v/>
      </c>
      <c r="D9" s="24" t="str">
        <f>IF('0) Signal List'!D9="","",'0) Signal List'!D9)</f>
        <v>open</v>
      </c>
      <c r="E9" s="26" t="str">
        <f>IF('0) Signal List'!E9="","",'0) Signal List'!E9)</f>
        <v/>
      </c>
      <c r="F9" s="24" t="str">
        <f>IF('0) Signal List'!F9="","",'0) Signal List'!F9)</f>
        <v/>
      </c>
      <c r="G9" s="25" t="str">
        <f>IF('0) Signal List'!G9="","",'0) Signal List'!G9)</f>
        <v>WFPS</v>
      </c>
      <c r="H9" s="467" t="str">
        <f>IF('0) Signal List'!H9="","",'0) Signal List'!H9)</f>
        <v xml:space="preserve">N/A </v>
      </c>
      <c r="I9" s="347" t="s">
        <v>145</v>
      </c>
      <c r="J9" s="468"/>
      <c r="K9" s="468"/>
      <c r="L9" s="469"/>
    </row>
    <row r="10" spans="1:12" ht="14.25" customHeight="1">
      <c r="A10" s="466" t="str">
        <f>IF('0) Signal List'!A10="","",'0) Signal List'!A10)</f>
        <v>A2</v>
      </c>
      <c r="B10" s="24" t="str">
        <f>IF('0) Signal List'!B10="","",'0) Signal List'!B10)</f>
        <v>WINDFARM T121 WFPS 20 kV CB</v>
      </c>
      <c r="C10" s="24" t="str">
        <f>IF('0) Signal List'!C10="","",'0) Signal List'!C10)</f>
        <v/>
      </c>
      <c r="D10" s="24" t="str">
        <f>IF('0) Signal List'!D10="","",'0) Signal List'!D10)</f>
        <v>closed</v>
      </c>
      <c r="E10" s="26" t="str">
        <f>IF('0) Signal List'!E10="","",'0) Signal List'!E10)</f>
        <v/>
      </c>
      <c r="F10" s="24" t="str">
        <f>IF('0) Signal List'!F10="","",'0) Signal List'!F10)</f>
        <v/>
      </c>
      <c r="G10" s="25" t="str">
        <f>IF('0) Signal List'!G10="","",'0) Signal List'!G10)</f>
        <v>WFPS</v>
      </c>
      <c r="H10" s="467" t="str">
        <f>IF('0) Signal List'!H10="","",'0) Signal List'!H10)</f>
        <v xml:space="preserve">N/A </v>
      </c>
      <c r="I10" s="347" t="s">
        <v>145</v>
      </c>
      <c r="J10" s="468"/>
      <c r="K10" s="468"/>
      <c r="L10" s="469"/>
    </row>
    <row r="11" spans="1:12" ht="14.25" customHeight="1">
      <c r="A11" s="466" t="str">
        <f>IF('0) Signal List'!A11="","",'0) Signal List'!A11)</f>
        <v>A3</v>
      </c>
      <c r="B11" s="24" t="str">
        <f>IF('0) Signal List'!B11="","",'0) Signal List'!B11)</f>
        <v>WINDFARM Feeder 1 20 kV CB</v>
      </c>
      <c r="C11" s="24" t="str">
        <f>IF('0) Signal List'!C11="","",'0) Signal List'!C11)</f>
        <v/>
      </c>
      <c r="D11" s="24" t="str">
        <f>IF('0) Signal List'!D11="","",'0) Signal List'!D11)</f>
        <v>open</v>
      </c>
      <c r="E11" s="26" t="str">
        <f>IF('0) Signal List'!E11="","",'0) Signal List'!E11)</f>
        <v/>
      </c>
      <c r="F11" s="24" t="str">
        <f>IF('0) Signal List'!F11="","",'0) Signal List'!F11)</f>
        <v/>
      </c>
      <c r="G11" s="25" t="str">
        <f>IF('0) Signal List'!G11="","",'0) Signal List'!G11)</f>
        <v>WFPS</v>
      </c>
      <c r="H11" s="467" t="str">
        <f>IF('0) Signal List'!H11="","",'0) Signal List'!H11)</f>
        <v xml:space="preserve">N/A </v>
      </c>
      <c r="I11" s="347" t="s">
        <v>145</v>
      </c>
      <c r="J11" s="468"/>
      <c r="K11" s="468"/>
      <c r="L11" s="469"/>
    </row>
    <row r="12" spans="1:12" ht="14.25" customHeight="1">
      <c r="A12" s="466" t="str">
        <f>IF('0) Signal List'!A12="","",'0) Signal List'!A12)</f>
        <v>A4</v>
      </c>
      <c r="B12" s="24" t="str">
        <f>IF('0) Signal List'!B12="","",'0) Signal List'!B12)</f>
        <v>WINDFARM Feeder 1 20 kV CB</v>
      </c>
      <c r="C12" s="24" t="str">
        <f>IF('0) Signal List'!C12="","",'0) Signal List'!C12)</f>
        <v/>
      </c>
      <c r="D12" s="24" t="str">
        <f>IF('0) Signal List'!D12="","",'0) Signal List'!D12)</f>
        <v>closed</v>
      </c>
      <c r="E12" s="26" t="str">
        <f>IF('0) Signal List'!E12="","",'0) Signal List'!E12)</f>
        <v/>
      </c>
      <c r="F12" s="24" t="str">
        <f>IF('0) Signal List'!F12="","",'0) Signal List'!F12)</f>
        <v/>
      </c>
      <c r="G12" s="25" t="str">
        <f>IF('0) Signal List'!G12="","",'0) Signal List'!G12)</f>
        <v>WFPS</v>
      </c>
      <c r="H12" s="467" t="str">
        <f>IF('0) Signal List'!H12="","",'0) Signal List'!H12)</f>
        <v xml:space="preserve">N/A </v>
      </c>
      <c r="I12" s="347" t="s">
        <v>145</v>
      </c>
      <c r="J12" s="468"/>
      <c r="K12" s="468"/>
      <c r="L12" s="469"/>
    </row>
    <row r="13" spans="1:12" ht="14.25" customHeight="1">
      <c r="A13" s="466" t="str">
        <f>IF('0) Signal List'!A13="","",'0) Signal List'!A13)</f>
        <v>A5</v>
      </c>
      <c r="B13" s="24" t="str">
        <f>IF('0) Signal List'!B13="","",'0) Signal List'!B13)</f>
        <v>WINDFARM Feeder 2 20 kV CB</v>
      </c>
      <c r="C13" s="24" t="str">
        <f>IF('0) Signal List'!C13="","",'0) Signal List'!C13)</f>
        <v/>
      </c>
      <c r="D13" s="24" t="str">
        <f>IF('0) Signal List'!D13="","",'0) Signal List'!D13)</f>
        <v>open</v>
      </c>
      <c r="E13" s="26" t="str">
        <f>IF('0) Signal List'!E13="","",'0) Signal List'!E13)</f>
        <v/>
      </c>
      <c r="F13" s="24" t="str">
        <f>IF('0) Signal List'!F13="","",'0) Signal List'!F13)</f>
        <v/>
      </c>
      <c r="G13" s="25" t="str">
        <f>IF('0) Signal List'!G13="","",'0) Signal List'!G13)</f>
        <v>WFPS</v>
      </c>
      <c r="H13" s="467" t="str">
        <f>IF('0) Signal List'!H13="","",'0) Signal List'!H13)</f>
        <v xml:space="preserve">N/A </v>
      </c>
      <c r="I13" s="347" t="s">
        <v>145</v>
      </c>
      <c r="J13" s="468"/>
      <c r="K13" s="468"/>
      <c r="L13" s="469"/>
    </row>
    <row r="14" spans="1:12" ht="14.25" customHeight="1">
      <c r="A14" s="466" t="str">
        <f>IF('0) Signal List'!A14="","",'0) Signal List'!A14)</f>
        <v>A6</v>
      </c>
      <c r="B14" s="24" t="str">
        <f>IF('0) Signal List'!B14="","",'0) Signal List'!B14)</f>
        <v>WINDFARM Feeder 2 20 kV CB</v>
      </c>
      <c r="C14" s="24" t="str">
        <f>IF('0) Signal List'!C14="","",'0) Signal List'!C14)</f>
        <v/>
      </c>
      <c r="D14" s="24" t="str">
        <f>IF('0) Signal List'!D14="","",'0) Signal List'!D14)</f>
        <v>closed</v>
      </c>
      <c r="E14" s="26" t="str">
        <f>IF('0) Signal List'!E14="","",'0) Signal List'!E14)</f>
        <v/>
      </c>
      <c r="F14" s="24" t="str">
        <f>IF('0) Signal List'!F14="","",'0) Signal List'!F14)</f>
        <v/>
      </c>
      <c r="G14" s="25" t="str">
        <f>IF('0) Signal List'!G14="","",'0) Signal List'!G14)</f>
        <v>WFPS</v>
      </c>
      <c r="H14" s="467" t="str">
        <f>IF('0) Signal List'!H14="","",'0) Signal List'!H14)</f>
        <v xml:space="preserve">N/A </v>
      </c>
      <c r="I14" s="347" t="s">
        <v>145</v>
      </c>
      <c r="J14" s="468"/>
      <c r="K14" s="468"/>
      <c r="L14" s="469"/>
    </row>
    <row r="15" spans="1:12" ht="14.25" customHeight="1">
      <c r="A15" s="466" t="str">
        <f>IF('0) Signal List'!A15="","",'0) Signal List'!A15)</f>
        <v>A7</v>
      </c>
      <c r="B15" s="24" t="str">
        <f>IF('0) Signal List'!B15="","",'0) Signal List'!B15)</f>
        <v>WINDFARM Feeder 3 20 kV CB</v>
      </c>
      <c r="C15" s="24" t="str">
        <f>IF('0) Signal List'!C15="","",'0) Signal List'!C15)</f>
        <v/>
      </c>
      <c r="D15" s="24" t="str">
        <f>IF('0) Signal List'!D15="","",'0) Signal List'!D15)</f>
        <v>open</v>
      </c>
      <c r="E15" s="26" t="str">
        <f>IF('0) Signal List'!E15="","",'0) Signal List'!E15)</f>
        <v/>
      </c>
      <c r="F15" s="24" t="str">
        <f>IF('0) Signal List'!F15="","",'0) Signal List'!F15)</f>
        <v/>
      </c>
      <c r="G15" s="25" t="str">
        <f>IF('0) Signal List'!G15="","",'0) Signal List'!G15)</f>
        <v>WFPS</v>
      </c>
      <c r="H15" s="467" t="str">
        <f>IF('0) Signal List'!H15="","",'0) Signal List'!H15)</f>
        <v xml:space="preserve">N/A </v>
      </c>
      <c r="I15" s="347" t="s">
        <v>145</v>
      </c>
      <c r="J15" s="468"/>
      <c r="K15" s="468"/>
      <c r="L15" s="469"/>
    </row>
    <row r="16" spans="1:12" ht="14.25" customHeight="1">
      <c r="A16" s="466" t="str">
        <f>IF('0) Signal List'!A16="","",'0) Signal List'!A16)</f>
        <v>A8</v>
      </c>
      <c r="B16" s="24" t="str">
        <f>IF('0) Signal List'!B16="","",'0) Signal List'!B16)</f>
        <v>WINDFARM Feeder 3 20 kV CB</v>
      </c>
      <c r="C16" s="24" t="str">
        <f>IF('0) Signal List'!C16="","",'0) Signal List'!C16)</f>
        <v/>
      </c>
      <c r="D16" s="24" t="str">
        <f>IF('0) Signal List'!D16="","",'0) Signal List'!D16)</f>
        <v>closed</v>
      </c>
      <c r="E16" s="26" t="str">
        <f>IF('0) Signal List'!E16="","",'0) Signal List'!E16)</f>
        <v/>
      </c>
      <c r="F16" s="24" t="str">
        <f>IF('0) Signal List'!F16="","",'0) Signal List'!F16)</f>
        <v/>
      </c>
      <c r="G16" s="25" t="str">
        <f>IF('0) Signal List'!G16="","",'0) Signal List'!G16)</f>
        <v>WFPS</v>
      </c>
      <c r="H16" s="467" t="str">
        <f>IF('0) Signal List'!H16="","",'0) Signal List'!H16)</f>
        <v xml:space="preserve">N/A </v>
      </c>
      <c r="I16" s="347" t="s">
        <v>145</v>
      </c>
      <c r="J16" s="468"/>
      <c r="K16" s="468"/>
      <c r="L16" s="469"/>
    </row>
    <row r="17" spans="1:12" ht="14.25" customHeight="1">
      <c r="A17" s="466" t="str">
        <f>IF('0) Signal List'!A17="","",'0) Signal List'!A17)</f>
        <v>A9</v>
      </c>
      <c r="B17" s="24" t="str">
        <f>IF('0) Signal List'!B17="","",'0) Signal List'!B17)</f>
        <v>WINDFARM Feeder 4 20 kV CB</v>
      </c>
      <c r="C17" s="24" t="str">
        <f>IF('0) Signal List'!C17="","",'0) Signal List'!C17)</f>
        <v/>
      </c>
      <c r="D17" s="24" t="str">
        <f>IF('0) Signal List'!D17="","",'0) Signal List'!D17)</f>
        <v>open</v>
      </c>
      <c r="E17" s="26" t="str">
        <f>IF('0) Signal List'!E17="","",'0) Signal List'!E17)</f>
        <v/>
      </c>
      <c r="F17" s="24" t="str">
        <f>IF('0) Signal List'!F17="","",'0) Signal List'!F17)</f>
        <v/>
      </c>
      <c r="G17" s="25" t="str">
        <f>IF('0) Signal List'!G17="","",'0) Signal List'!G17)</f>
        <v>WFPS</v>
      </c>
      <c r="H17" s="467" t="str">
        <f>IF('0) Signal List'!H17="","",'0) Signal List'!H17)</f>
        <v xml:space="preserve">N/A </v>
      </c>
      <c r="I17" s="347" t="s">
        <v>145</v>
      </c>
      <c r="J17" s="468"/>
      <c r="K17" s="468"/>
      <c r="L17" s="469"/>
    </row>
    <row r="18" spans="1:12" ht="14.25" customHeight="1">
      <c r="A18" s="466" t="str">
        <f>IF('0) Signal List'!A18="","",'0) Signal List'!A18)</f>
        <v>A10</v>
      </c>
      <c r="B18" s="24" t="str">
        <f>IF('0) Signal List'!B18="","",'0) Signal List'!B18)</f>
        <v>WINDFARM Feeder 4 20 kV CB</v>
      </c>
      <c r="C18" s="24" t="str">
        <f>IF('0) Signal List'!C18="","",'0) Signal List'!C18)</f>
        <v/>
      </c>
      <c r="D18" s="24" t="str">
        <f>IF('0) Signal List'!D18="","",'0) Signal List'!D18)</f>
        <v>closed</v>
      </c>
      <c r="E18" s="26" t="str">
        <f>IF('0) Signal List'!E18="","",'0) Signal List'!E18)</f>
        <v/>
      </c>
      <c r="F18" s="24" t="str">
        <f>IF('0) Signal List'!F18="","",'0) Signal List'!F18)</f>
        <v/>
      </c>
      <c r="G18" s="25" t="str">
        <f>IF('0) Signal List'!G18="","",'0) Signal List'!G18)</f>
        <v>WFPS</v>
      </c>
      <c r="H18" s="467" t="str">
        <f>IF('0) Signal List'!H18="","",'0) Signal List'!H18)</f>
        <v xml:space="preserve">N/A </v>
      </c>
      <c r="I18" s="347" t="s">
        <v>145</v>
      </c>
      <c r="J18" s="468"/>
      <c r="K18" s="468"/>
      <c r="L18" s="469"/>
    </row>
    <row r="19" spans="1:12" ht="14.25" customHeight="1">
      <c r="A19" s="466" t="str">
        <f>IF('0) Signal List'!A19="","",'0) Signal List'!A19)</f>
        <v>A11</v>
      </c>
      <c r="B19" s="24" t="str">
        <f>IF('0) Signal List'!B19="","",'0) Signal List'!B19)</f>
        <v>WINDFARM Feeder 5 20 kV CB</v>
      </c>
      <c r="C19" s="24" t="str">
        <f>IF('0) Signal List'!C19="","",'0) Signal List'!C19)</f>
        <v/>
      </c>
      <c r="D19" s="24" t="str">
        <f>IF('0) Signal List'!D19="","",'0) Signal List'!D19)</f>
        <v>open</v>
      </c>
      <c r="E19" s="26" t="str">
        <f>IF('0) Signal List'!E19="","",'0) Signal List'!E19)</f>
        <v/>
      </c>
      <c r="F19" s="24" t="str">
        <f>IF('0) Signal List'!F19="","",'0) Signal List'!F19)</f>
        <v/>
      </c>
      <c r="G19" s="25" t="str">
        <f>IF('0) Signal List'!G19="","",'0) Signal List'!G19)</f>
        <v>WFPS</v>
      </c>
      <c r="H19" s="467" t="str">
        <f>IF('0) Signal List'!H19="","",'0) Signal List'!H19)</f>
        <v xml:space="preserve">N/A </v>
      </c>
      <c r="I19" s="347" t="s">
        <v>145</v>
      </c>
      <c r="J19" s="468"/>
      <c r="K19" s="468"/>
      <c r="L19" s="469"/>
    </row>
    <row r="20" spans="1:12" ht="14.25" customHeight="1">
      <c r="A20" s="466" t="str">
        <f>IF('0) Signal List'!A20="","",'0) Signal List'!A20)</f>
        <v>A12</v>
      </c>
      <c r="B20" s="24" t="str">
        <f>IF('0) Signal List'!B20="","",'0) Signal List'!B20)</f>
        <v>WINDFARM Feeder 5 20 kV CB</v>
      </c>
      <c r="C20" s="24" t="str">
        <f>IF('0) Signal List'!C20="","",'0) Signal List'!C20)</f>
        <v/>
      </c>
      <c r="D20" s="24" t="str">
        <f>IF('0) Signal List'!D20="","",'0) Signal List'!D20)</f>
        <v>closed</v>
      </c>
      <c r="E20" s="26" t="str">
        <f>IF('0) Signal List'!E20="","",'0) Signal List'!E20)</f>
        <v/>
      </c>
      <c r="F20" s="24" t="str">
        <f>IF('0) Signal List'!F20="","",'0) Signal List'!F20)</f>
        <v/>
      </c>
      <c r="G20" s="25" t="str">
        <f>IF('0) Signal List'!G20="","",'0) Signal List'!G20)</f>
        <v>WFPS</v>
      </c>
      <c r="H20" s="467" t="str">
        <f>IF('0) Signal List'!H20="","",'0) Signal List'!H20)</f>
        <v xml:space="preserve">N/A </v>
      </c>
      <c r="I20" s="347" t="s">
        <v>145</v>
      </c>
      <c r="J20" s="468"/>
      <c r="K20" s="468"/>
      <c r="L20" s="469"/>
    </row>
    <row r="21" spans="1:12" ht="14.25" customHeight="1">
      <c r="A21" s="466" t="str">
        <f>IF('0) Signal List'!A21="","",'0) Signal List'!A21)</f>
        <v>A13</v>
      </c>
      <c r="B21" s="24" t="str">
        <f>IF('0) Signal List'!B21="","",'0) Signal List'!B21)</f>
        <v>TSO Remote Control Enable Switch</v>
      </c>
      <c r="C21" s="24" t="str">
        <f>IF('0) Signal List'!C21="","",'0) Signal List'!C21)</f>
        <v/>
      </c>
      <c r="D21" s="24" t="str">
        <f>IF('0) Signal List'!D21="","",'0) Signal List'!D21)</f>
        <v>off</v>
      </c>
      <c r="E21" s="26" t="str">
        <f>IF('0) Signal List'!E21="","",'0) Signal List'!E21)</f>
        <v/>
      </c>
      <c r="F21" s="24" t="str">
        <f>IF('0) Signal List'!F21="","",'0) Signal List'!F21)</f>
        <v/>
      </c>
      <c r="G21" s="25" t="str">
        <f>IF('0) Signal List'!G21="","",'0) Signal List'!G21)</f>
        <v>WFPS</v>
      </c>
      <c r="H21" s="467" t="str">
        <f>IF('0) Signal List'!H21="","",'0) Signal List'!H21)</f>
        <v xml:space="preserve">N/A </v>
      </c>
      <c r="I21" s="347" t="s">
        <v>145</v>
      </c>
      <c r="J21" s="468"/>
      <c r="K21" s="468"/>
      <c r="L21" s="469"/>
    </row>
    <row r="22" spans="1:12" ht="14.25" customHeight="1">
      <c r="A22" s="466" t="str">
        <f>IF('0) Signal List'!A22="","",'0) Signal List'!A22)</f>
        <v>A14</v>
      </c>
      <c r="B22" s="24" t="str">
        <f>IF('0) Signal List'!B22="","",'0) Signal List'!B22)</f>
        <v>TSO Remote Control Enable Switch</v>
      </c>
      <c r="C22" s="24" t="str">
        <f>IF('0) Signal List'!C22="","",'0) Signal List'!C22)</f>
        <v/>
      </c>
      <c r="D22" s="24" t="str">
        <f>IF('0) Signal List'!D22="","",'0) Signal List'!D22)</f>
        <v>on</v>
      </c>
      <c r="E22" s="26" t="str">
        <f>IF('0) Signal List'!E22="","",'0) Signal List'!E22)</f>
        <v/>
      </c>
      <c r="F22" s="24" t="str">
        <f>IF('0) Signal List'!F22="","",'0) Signal List'!F22)</f>
        <v/>
      </c>
      <c r="G22" s="25" t="str">
        <f>IF('0) Signal List'!G22="","",'0) Signal List'!G22)</f>
        <v>WFPS</v>
      </c>
      <c r="H22" s="467" t="str">
        <f>IF('0) Signal List'!H22="","",'0) Signal List'!H22)</f>
        <v xml:space="preserve">N/A </v>
      </c>
      <c r="I22" s="347" t="s">
        <v>145</v>
      </c>
      <c r="J22" s="468"/>
      <c r="K22" s="468"/>
      <c r="L22" s="469"/>
    </row>
    <row r="23" spans="1:12" ht="14.25" customHeight="1">
      <c r="A23" s="466" t="str">
        <f>IF('0) Signal List'!A23="","",'0) Signal List'!A23)</f>
        <v>A15</v>
      </c>
      <c r="B23" s="14" t="str">
        <f>IF('0) Signal List'!B23="","",'0) Signal List'!B23)</f>
        <v>Black Start Shutdown Feedback</v>
      </c>
      <c r="C23" s="470" t="str">
        <f>IF('0) Signal List'!C23="","",'0) Signal List'!C23)</f>
        <v/>
      </c>
      <c r="D23" s="432" t="str">
        <f>IF('0) Signal List'!D23="","",'0) Signal List'!D23)</f>
        <v>off</v>
      </c>
      <c r="E23" s="471" t="str">
        <f>IF('0) Signal List'!E23="","",'0) Signal List'!E23)</f>
        <v/>
      </c>
      <c r="F23" s="24" t="str">
        <f>IF('0) Signal List'!F23="","",'0) Signal List'!F23)</f>
        <v/>
      </c>
      <c r="G23" s="25" t="str">
        <f>IF('0) Signal List'!G23="","",'0) Signal List'!G23)</f>
        <v>ESBN</v>
      </c>
      <c r="H23" s="467" t="str">
        <f>IF('0) Signal List'!H23="","",'0) Signal List'!H23)</f>
        <v xml:space="preserve">N/A </v>
      </c>
      <c r="I23" s="347" t="s">
        <v>145</v>
      </c>
      <c r="J23" s="468"/>
      <c r="K23" s="468"/>
      <c r="L23" s="469"/>
    </row>
    <row r="24" spans="1:12" ht="14.25" customHeight="1">
      <c r="A24" s="466" t="str">
        <f>IF('0) Signal List'!A24="","",'0) Signal List'!A24)</f>
        <v>A16</v>
      </c>
      <c r="B24" s="14" t="str">
        <f>IF('0) Signal List'!B24="","",'0) Signal List'!B24)</f>
        <v>Black Start Shutdown Feedback</v>
      </c>
      <c r="C24" s="470" t="str">
        <f>IF('0) Signal List'!C24="","",'0) Signal List'!C24)</f>
        <v/>
      </c>
      <c r="D24" s="432" t="str">
        <f>IF('0) Signal List'!D24="","",'0) Signal List'!D24)</f>
        <v>on</v>
      </c>
      <c r="E24" s="471" t="str">
        <f>IF('0) Signal List'!E24="","",'0) Signal List'!E24)</f>
        <v/>
      </c>
      <c r="F24" s="24" t="str">
        <f>IF('0) Signal List'!F24="","",'0) Signal List'!F24)</f>
        <v/>
      </c>
      <c r="G24" s="25" t="str">
        <f>IF('0) Signal List'!G24="","",'0) Signal List'!G24)</f>
        <v>ESBN</v>
      </c>
      <c r="H24" s="467" t="str">
        <f>IF('0) Signal List'!H24="","",'0) Signal List'!H24)</f>
        <v xml:space="preserve">N/A </v>
      </c>
      <c r="I24" s="347" t="s">
        <v>145</v>
      </c>
      <c r="J24" s="468"/>
      <c r="K24" s="468"/>
      <c r="L24" s="469"/>
    </row>
    <row r="25" spans="1:12" ht="14.25" customHeight="1">
      <c r="A25" s="466" t="str">
        <f>IF('0) Signal List'!A25="","",'0) Signal List'!A25)</f>
        <v>A17</v>
      </c>
      <c r="B25" s="24" t="str">
        <f>IF('0) Signal List'!B25="","",'0) Signal List'!B25)</f>
        <v>Reactive Device &gt;5 Mvar 1</v>
      </c>
      <c r="C25" s="24" t="str">
        <f>IF('0) Signal List'!C25="","",'0) Signal List'!C25)</f>
        <v/>
      </c>
      <c r="D25" s="24" t="str">
        <f>IF('0) Signal List'!D25="","",'0) Signal List'!D25)</f>
        <v>off</v>
      </c>
      <c r="E25" s="26" t="str">
        <f>IF('0) Signal List'!E25="","",'0) Signal List'!E25)</f>
        <v/>
      </c>
      <c r="F25" s="24" t="str">
        <f>IF('0) Signal List'!F25="","",'0) Signal List'!F25)</f>
        <v/>
      </c>
      <c r="G25" s="25" t="str">
        <f>IF('0) Signal List'!G25="","",'0) Signal List'!G25)</f>
        <v>WFPS</v>
      </c>
      <c r="H25" s="467" t="str">
        <f>IF('0) Signal List'!H25="","",'0) Signal List'!H25)</f>
        <v xml:space="preserve">N/A </v>
      </c>
      <c r="I25" s="347" t="s">
        <v>145</v>
      </c>
      <c r="J25" s="468"/>
      <c r="K25" s="468"/>
      <c r="L25" s="469"/>
    </row>
    <row r="26" spans="1:12" ht="14.25" customHeight="1">
      <c r="A26" s="466" t="str">
        <f>IF('0) Signal List'!A26="","",'0) Signal List'!A26)</f>
        <v>A18</v>
      </c>
      <c r="B26" s="24" t="str">
        <f>IF('0) Signal List'!B26="","",'0) Signal List'!B26)</f>
        <v>Reactive Device &gt;5 Mvar 1</v>
      </c>
      <c r="C26" s="24" t="str">
        <f>IF('0) Signal List'!C26="","",'0) Signal List'!C26)</f>
        <v/>
      </c>
      <c r="D26" s="24" t="str">
        <f>IF('0) Signal List'!D26="","",'0) Signal List'!D26)</f>
        <v>on</v>
      </c>
      <c r="E26" s="26" t="str">
        <f>IF('0) Signal List'!E26="","",'0) Signal List'!E26)</f>
        <v/>
      </c>
      <c r="F26" s="24" t="str">
        <f>IF('0) Signal List'!F26="","",'0) Signal List'!F26)</f>
        <v/>
      </c>
      <c r="G26" s="25" t="str">
        <f>IF('0) Signal List'!G26="","",'0) Signal List'!G26)</f>
        <v>WFPS</v>
      </c>
      <c r="H26" s="467" t="str">
        <f>IF('0) Signal List'!H26="","",'0) Signal List'!H26)</f>
        <v xml:space="preserve">N/A </v>
      </c>
      <c r="I26" s="347" t="s">
        <v>145</v>
      </c>
      <c r="J26" s="468"/>
      <c r="K26" s="468"/>
      <c r="L26" s="469"/>
    </row>
    <row r="27" spans="1:12" ht="14.25" customHeight="1">
      <c r="A27" s="466" t="str">
        <f>IF('0) Signal List'!A27="","",'0) Signal List'!A27)</f>
        <v/>
      </c>
      <c r="B27" s="24" t="str">
        <f>IF('0) Signal List'!B27="","",'0) Signal List'!B27)</f>
        <v/>
      </c>
      <c r="C27" s="24" t="str">
        <f>IF('0) Signal List'!C27="","",'0) Signal List'!C27)</f>
        <v/>
      </c>
      <c r="D27" s="24" t="str">
        <f>IF('0) Signal List'!D27="","",'0) Signal List'!D27)</f>
        <v/>
      </c>
      <c r="E27" s="26" t="str">
        <f>IF('0) Signal List'!E27="","",'0) Signal List'!E27)</f>
        <v/>
      </c>
      <c r="F27" s="24" t="str">
        <f>IF('0) Signal List'!F27="","",'0) Signal List'!F27)</f>
        <v/>
      </c>
      <c r="G27" s="25" t="str">
        <f>IF('0) Signal List'!G27="","",'0) Signal List'!G27)</f>
        <v/>
      </c>
      <c r="H27" s="467" t="str">
        <f>IF('0) Signal List'!H27="","",'0) Signal List'!H27)</f>
        <v/>
      </c>
      <c r="I27" s="345"/>
      <c r="J27" s="442"/>
      <c r="K27" s="442"/>
      <c r="L27" s="454"/>
    </row>
    <row r="28" spans="1:12" ht="14.25" customHeight="1">
      <c r="A28" s="466" t="str">
        <f>IF('0) Signal List'!A28="","",'0) Signal List'!A28)</f>
        <v/>
      </c>
      <c r="B28" s="158" t="str">
        <f>IF('0) Signal List'!B28="","",'0) Signal List'!B28)</f>
        <v>Digital Input Signals from WTG  System to EirGrid</v>
      </c>
      <c r="C28" s="24" t="str">
        <f>IF('0) Signal List'!C28="","",'0) Signal List'!C28)</f>
        <v/>
      </c>
      <c r="D28" s="24" t="str">
        <f>IF('0) Signal List'!D28="","",'0) Signal List'!D28)</f>
        <v/>
      </c>
      <c r="E28" s="26" t="str">
        <f>IF('0) Signal List'!E28="","",'0) Signal List'!E28)</f>
        <v/>
      </c>
      <c r="F28" s="24" t="str">
        <f>IF('0) Signal List'!F28="","",'0) Signal List'!F28)</f>
        <v/>
      </c>
      <c r="G28" s="25" t="str">
        <f>IF('0) Signal List'!G28="","",'0) Signal List'!G28)</f>
        <v/>
      </c>
      <c r="H28" s="467" t="str">
        <f>IF('0) Signal List'!H28="","",'0) Signal List'!H28)</f>
        <v/>
      </c>
      <c r="I28" s="345"/>
      <c r="J28" s="442"/>
      <c r="K28" s="442"/>
      <c r="L28" s="454"/>
    </row>
    <row r="29" spans="1:12" ht="14.25" customHeight="1">
      <c r="A29" s="466" t="str">
        <f>IF('0) Signal List'!A29="","",'0) Signal List'!A29)</f>
        <v>B1</v>
      </c>
      <c r="B29" s="24" t="str">
        <f>IF('0) Signal List'!B29="","",'0) Signal List'!B29)</f>
        <v>Active Power Control facility status (feedback)</v>
      </c>
      <c r="C29" s="24" t="str">
        <f>IF('0) Signal List'!C29="","",'0) Signal List'!C29)</f>
        <v/>
      </c>
      <c r="D29" s="24" t="str">
        <f>IF('0) Signal List'!D29="","",'0) Signal List'!D29)</f>
        <v>off</v>
      </c>
      <c r="E29" s="26" t="str">
        <f>IF('0) Signal List'!E29="","",'0) Signal List'!E29)</f>
        <v/>
      </c>
      <c r="F29" s="24" t="str">
        <f>IF('0) Signal List'!F29="","",'0) Signal List'!F29)</f>
        <v/>
      </c>
      <c r="G29" s="25" t="str">
        <f>IF('0) Signal List'!G29="","",'0) Signal List'!G29)</f>
        <v>WFPS</v>
      </c>
      <c r="H29" s="467" t="str">
        <f>IF('0) Signal List'!H29="","",'0) Signal List'!H29)</f>
        <v xml:space="preserve">N/A </v>
      </c>
      <c r="I29" s="347" t="s">
        <v>145</v>
      </c>
      <c r="J29" s="468"/>
      <c r="K29" s="468"/>
      <c r="L29" s="469"/>
    </row>
    <row r="30" spans="1:12" ht="14.25" customHeight="1">
      <c r="A30" s="466" t="str">
        <f>IF('0) Signal List'!A30="","",'0) Signal List'!A30)</f>
        <v>B2</v>
      </c>
      <c r="B30" s="24" t="str">
        <f>IF('0) Signal List'!B30="","",'0) Signal List'!B30)</f>
        <v>Active Power Control facility status (feedback)</v>
      </c>
      <c r="C30" s="24" t="str">
        <f>IF('0) Signal List'!C30="","",'0) Signal List'!C30)</f>
        <v/>
      </c>
      <c r="D30" s="24" t="str">
        <f>IF('0) Signal List'!D30="","",'0) Signal List'!D30)</f>
        <v>on</v>
      </c>
      <c r="E30" s="26" t="str">
        <f>IF('0) Signal List'!E30="","",'0) Signal List'!E30)</f>
        <v/>
      </c>
      <c r="F30" s="24" t="str">
        <f>IF('0) Signal List'!F30="","",'0) Signal List'!F30)</f>
        <v/>
      </c>
      <c r="G30" s="25" t="str">
        <f>IF('0) Signal List'!G30="","",'0) Signal List'!G30)</f>
        <v>WFPS</v>
      </c>
      <c r="H30" s="467" t="str">
        <f>IF('0) Signal List'!H30="","",'0) Signal List'!H30)</f>
        <v xml:space="preserve">N/A </v>
      </c>
      <c r="I30" s="347" t="s">
        <v>145</v>
      </c>
      <c r="J30" s="468"/>
      <c r="K30" s="468"/>
      <c r="L30" s="469"/>
    </row>
    <row r="31" spans="1:12" ht="14.25" customHeight="1">
      <c r="A31" s="466" t="str">
        <f>IF('0) Signal List'!A31="","",'0) Signal List'!A31)</f>
        <v>B3</v>
      </c>
      <c r="B31" s="24" t="str">
        <f>IF('0) Signal List'!B31="","",'0) Signal List'!B31)</f>
        <v>Frequency Response System Mode Status (feedback)</v>
      </c>
      <c r="C31" s="24" t="str">
        <f>IF('0) Signal List'!C31="","",'0) Signal List'!C31)</f>
        <v/>
      </c>
      <c r="D31" s="24" t="str">
        <f>IF('0) Signal List'!D31="","",'0) Signal List'!D31)</f>
        <v>off</v>
      </c>
      <c r="E31" s="26" t="str">
        <f>IF('0) Signal List'!E31="","",'0) Signal List'!E31)</f>
        <v/>
      </c>
      <c r="F31" s="24" t="str">
        <f>IF('0) Signal List'!F31="","",'0) Signal List'!F31)</f>
        <v/>
      </c>
      <c r="G31" s="25" t="str">
        <f>IF('0) Signal List'!G31="","",'0) Signal List'!G31)</f>
        <v>WFPS</v>
      </c>
      <c r="H31" s="25" t="str">
        <f>IF('0) Signal List'!H31="","",'0) Signal List'!H31)</f>
        <v xml:space="preserve">N/A </v>
      </c>
      <c r="I31" s="347" t="s">
        <v>145</v>
      </c>
      <c r="J31" s="468"/>
      <c r="K31" s="468"/>
      <c r="L31" s="469"/>
    </row>
    <row r="32" spans="1:12" ht="14.25" customHeight="1">
      <c r="A32" s="466" t="str">
        <f>IF('0) Signal List'!A32="","",'0) Signal List'!A32)</f>
        <v>B4</v>
      </c>
      <c r="B32" s="24" t="str">
        <f>IF('0) Signal List'!B32="","",'0) Signal List'!B32)</f>
        <v>Frequency Response System Mode Status (feedback)</v>
      </c>
      <c r="C32" s="24" t="str">
        <f>IF('0) Signal List'!C32="","",'0) Signal List'!C32)</f>
        <v/>
      </c>
      <c r="D32" s="24" t="str">
        <f>IF('0) Signal List'!D32="","",'0) Signal List'!D32)</f>
        <v>on</v>
      </c>
      <c r="E32" s="26" t="str">
        <f>IF('0) Signal List'!E32="","",'0) Signal List'!E32)</f>
        <v/>
      </c>
      <c r="F32" s="24" t="str">
        <f>IF('0) Signal List'!F32="","",'0) Signal List'!F32)</f>
        <v/>
      </c>
      <c r="G32" s="25" t="str">
        <f>IF('0) Signal List'!G32="","",'0) Signal List'!G32)</f>
        <v>WFPS</v>
      </c>
      <c r="H32" s="25" t="str">
        <f>IF('0) Signal List'!H32="","",'0) Signal List'!H32)</f>
        <v xml:space="preserve">N/A </v>
      </c>
      <c r="I32" s="347" t="s">
        <v>145</v>
      </c>
      <c r="J32" s="468"/>
      <c r="K32" s="468"/>
      <c r="L32" s="469"/>
    </row>
    <row r="33" spans="1:12" ht="14.25" customHeight="1">
      <c r="A33" s="466" t="str">
        <f>IF('0) Signal List'!A33="","",'0) Signal List'!A33)</f>
        <v>B5</v>
      </c>
      <c r="B33" s="24" t="str">
        <f>IF('0) Signal List'!B33="","",'0) Signal List'!B33)</f>
        <v>Frequency Response Curve (feedback)</v>
      </c>
      <c r="C33" s="470" t="str">
        <f>IF('0) Signal List'!C33="","",'0) Signal List'!C33)</f>
        <v/>
      </c>
      <c r="D33" s="432" t="str">
        <f>IF('0) Signal List'!D33="","",'0) Signal List'!D33)</f>
        <v>Curve 1</v>
      </c>
      <c r="E33" s="471" t="str">
        <f>IF('0) Signal List'!E33="","",'0) Signal List'!E33)</f>
        <v/>
      </c>
      <c r="F33" s="24" t="str">
        <f>IF('0) Signal List'!F33="","",'0) Signal List'!F33)</f>
        <v/>
      </c>
      <c r="G33" s="25" t="str">
        <f>IF('0) Signal List'!G33="","",'0) Signal List'!G33)</f>
        <v>WFPS</v>
      </c>
      <c r="H33" s="25" t="str">
        <f>IF('0) Signal List'!H33="","",'0) Signal List'!H33)</f>
        <v xml:space="preserve">N/A </v>
      </c>
      <c r="I33" s="347" t="s">
        <v>145</v>
      </c>
      <c r="J33" s="468"/>
      <c r="K33" s="468"/>
      <c r="L33" s="469"/>
    </row>
    <row r="34" spans="1:12" ht="14.25" customHeight="1">
      <c r="A34" s="466" t="str">
        <f>IF('0) Signal List'!A34="","",'0) Signal List'!A34)</f>
        <v>B6</v>
      </c>
      <c r="B34" s="24" t="str">
        <f>IF('0) Signal List'!B34="","",'0) Signal List'!B34)</f>
        <v>Frequency Response Curve (feedback)</v>
      </c>
      <c r="C34" s="24" t="str">
        <f>IF('0) Signal List'!C34="","",'0) Signal List'!C34)</f>
        <v/>
      </c>
      <c r="D34" s="24" t="str">
        <f>IF('0) Signal List'!D34="","",'0) Signal List'!D34)</f>
        <v>Curve 2</v>
      </c>
      <c r="E34" s="26" t="str">
        <f>IF('0) Signal List'!E34="","",'0) Signal List'!E34)</f>
        <v/>
      </c>
      <c r="F34" s="24" t="str">
        <f>IF('0) Signal List'!F34="","",'0) Signal List'!F34)</f>
        <v/>
      </c>
      <c r="G34" s="25" t="str">
        <f>IF('0) Signal List'!G34="","",'0) Signal List'!G34)</f>
        <v>WFPS</v>
      </c>
      <c r="H34" s="25" t="str">
        <f>IF('0) Signal List'!H34="","",'0) Signal List'!H34)</f>
        <v xml:space="preserve">N/A </v>
      </c>
      <c r="I34" s="347" t="s">
        <v>145</v>
      </c>
      <c r="J34" s="468"/>
      <c r="K34" s="468"/>
      <c r="L34" s="469"/>
    </row>
    <row r="35" spans="1:12" ht="14.25" customHeight="1">
      <c r="A35" s="466" t="str">
        <f>IF('0) Signal List'!A35="","",'0) Signal List'!A35)</f>
        <v>B7</v>
      </c>
      <c r="B35" s="14" t="str">
        <f>IF('0) Signal List'!B35="","",'0) Signal List'!B35)</f>
        <v>AVR (kV) Control facility status (feedback)</v>
      </c>
      <c r="C35" s="24" t="str">
        <f>IF('0) Signal List'!C35="","",'0) Signal List'!C35)</f>
        <v/>
      </c>
      <c r="D35" s="24" t="str">
        <f>IF('0) Signal List'!D35="","",'0) Signal List'!D35)</f>
        <v>off</v>
      </c>
      <c r="E35" s="26" t="str">
        <f>IF('0) Signal List'!E35="","",'0) Signal List'!E35)</f>
        <v/>
      </c>
      <c r="F35" s="24" t="str">
        <f>IF('0) Signal List'!F35="","",'0) Signal List'!F35)</f>
        <v/>
      </c>
      <c r="G35" s="25" t="str">
        <f>IF('0) Signal List'!G35="","",'0) Signal List'!G35)</f>
        <v>WFPS</v>
      </c>
      <c r="H35" s="25" t="str">
        <f>IF('0) Signal List'!H35="","",'0) Signal List'!H35)</f>
        <v xml:space="preserve">N/A </v>
      </c>
      <c r="I35" s="347" t="s">
        <v>145</v>
      </c>
      <c r="J35" s="468"/>
      <c r="K35" s="468"/>
      <c r="L35" s="469"/>
    </row>
    <row r="36" spans="1:12" ht="14.25" customHeight="1">
      <c r="A36" s="466" t="str">
        <f>IF('0) Signal List'!A36="","",'0) Signal List'!A36)</f>
        <v>B8</v>
      </c>
      <c r="B36" s="14" t="str">
        <f>IF('0) Signal List'!B36="","",'0) Signal List'!B36)</f>
        <v>AVR (kV) Control facility status (feedback)</v>
      </c>
      <c r="C36" s="24" t="str">
        <f>IF('0) Signal List'!C36="","",'0) Signal List'!C36)</f>
        <v/>
      </c>
      <c r="D36" s="24" t="str">
        <f>IF('0) Signal List'!D36="","",'0) Signal List'!D36)</f>
        <v>on</v>
      </c>
      <c r="E36" s="26" t="str">
        <f>IF('0) Signal List'!E36="","",'0) Signal List'!E36)</f>
        <v/>
      </c>
      <c r="F36" s="24" t="str">
        <f>IF('0) Signal List'!F36="","",'0) Signal List'!F36)</f>
        <v/>
      </c>
      <c r="G36" s="25" t="str">
        <f>IF('0) Signal List'!G36="","",'0) Signal List'!G36)</f>
        <v>WFPS</v>
      </c>
      <c r="H36" s="25" t="str">
        <f>IF('0) Signal List'!H36="","",'0) Signal List'!H36)</f>
        <v xml:space="preserve">N/A </v>
      </c>
      <c r="I36" s="347" t="s">
        <v>145</v>
      </c>
      <c r="J36" s="468"/>
      <c r="K36" s="468"/>
      <c r="L36" s="469"/>
    </row>
    <row r="37" spans="1:12" ht="14.25" customHeight="1">
      <c r="A37" s="466" t="str">
        <f>IF('0) Signal List'!A37="","",'0) Signal List'!A37)</f>
        <v>B9</v>
      </c>
      <c r="B37" s="24" t="str">
        <f>IF('0) Signal List'!B37="","",'0) Signal List'!B37)</f>
        <v>Q (Mvar) Control facility status (feedback)</v>
      </c>
      <c r="C37" s="24" t="str">
        <f>IF('0) Signal List'!C37="","",'0) Signal List'!C37)</f>
        <v/>
      </c>
      <c r="D37" s="24" t="str">
        <f>IF('0) Signal List'!D37="","",'0) Signal List'!D37)</f>
        <v>off</v>
      </c>
      <c r="E37" s="26" t="str">
        <f>IF('0) Signal List'!E37="","",'0) Signal List'!E37)</f>
        <v/>
      </c>
      <c r="F37" s="24" t="str">
        <f>IF('0) Signal List'!F37="","",'0) Signal List'!F37)</f>
        <v/>
      </c>
      <c r="G37" s="25" t="str">
        <f>IF('0) Signal List'!G37="","",'0) Signal List'!G37)</f>
        <v>WFPS</v>
      </c>
      <c r="H37" s="25" t="str">
        <f>IF('0) Signal List'!H37="","",'0) Signal List'!H37)</f>
        <v xml:space="preserve">N/A </v>
      </c>
      <c r="I37" s="347" t="s">
        <v>145</v>
      </c>
      <c r="J37" s="468"/>
      <c r="K37" s="468"/>
      <c r="L37" s="469"/>
    </row>
    <row r="38" spans="1:12" ht="14.25" customHeight="1">
      <c r="A38" s="466" t="str">
        <f>IF('0) Signal List'!A38="","",'0) Signal List'!A38)</f>
        <v>B10</v>
      </c>
      <c r="B38" s="24" t="str">
        <f>IF('0) Signal List'!B38="","",'0) Signal List'!B38)</f>
        <v>Q (Mvar) Control facility status (feedback)</v>
      </c>
      <c r="C38" s="24" t="str">
        <f>IF('0) Signal List'!C38="","",'0) Signal List'!C38)</f>
        <v/>
      </c>
      <c r="D38" s="24" t="str">
        <f>IF('0) Signal List'!D38="","",'0) Signal List'!D38)</f>
        <v>on</v>
      </c>
      <c r="E38" s="26" t="str">
        <f>IF('0) Signal List'!E38="","",'0) Signal List'!E38)</f>
        <v/>
      </c>
      <c r="F38" s="24" t="str">
        <f>IF('0) Signal List'!F38="","",'0) Signal List'!F38)</f>
        <v/>
      </c>
      <c r="G38" s="25" t="str">
        <f>IF('0) Signal List'!G38="","",'0) Signal List'!G38)</f>
        <v>WFPS</v>
      </c>
      <c r="H38" s="25" t="str">
        <f>IF('0) Signal List'!H38="","",'0) Signal List'!H38)</f>
        <v xml:space="preserve">N/A </v>
      </c>
      <c r="I38" s="347" t="s">
        <v>145</v>
      </c>
      <c r="J38" s="468"/>
      <c r="K38" s="468"/>
      <c r="L38" s="469"/>
    </row>
    <row r="39" spans="1:12" ht="14.25" customHeight="1">
      <c r="A39" s="466" t="str">
        <f>IF('0) Signal List'!A39="","",'0) Signal List'!A39)</f>
        <v>B11</v>
      </c>
      <c r="B39" s="24" t="str">
        <f>IF('0) Signal List'!B39="","",'0) Signal List'!B39)</f>
        <v>Power Factor (PF) Control facility status (feedback)</v>
      </c>
      <c r="C39" s="24" t="str">
        <f>IF('0) Signal List'!C39="","",'0) Signal List'!C39)</f>
        <v/>
      </c>
      <c r="D39" s="24" t="str">
        <f>IF('0) Signal List'!D39="","",'0) Signal List'!D39)</f>
        <v>off</v>
      </c>
      <c r="E39" s="26" t="str">
        <f>IF('0) Signal List'!E39="","",'0) Signal List'!E39)</f>
        <v/>
      </c>
      <c r="F39" s="24" t="str">
        <f>IF('0) Signal List'!F39="","",'0) Signal List'!F39)</f>
        <v/>
      </c>
      <c r="G39" s="25" t="str">
        <f>IF('0) Signal List'!G39="","",'0) Signal List'!G39)</f>
        <v>WFPS</v>
      </c>
      <c r="H39" s="467" t="str">
        <f>IF('0) Signal List'!H39="","",'0) Signal List'!H39)</f>
        <v xml:space="preserve">N/A </v>
      </c>
      <c r="I39" s="347" t="s">
        <v>145</v>
      </c>
      <c r="J39" s="468"/>
      <c r="K39" s="468"/>
      <c r="L39" s="469"/>
    </row>
    <row r="40" spans="1:12" ht="14.25" customHeight="1">
      <c r="A40" s="466" t="str">
        <f>IF('0) Signal List'!A40="","",'0) Signal List'!A40)</f>
        <v>B12</v>
      </c>
      <c r="B40" s="24" t="str">
        <f>IF('0) Signal List'!B40="","",'0) Signal List'!B40)</f>
        <v>Power Factor (PF) Control facility status (feedback)</v>
      </c>
      <c r="C40" s="24" t="str">
        <f>IF('0) Signal List'!C40="","",'0) Signal List'!C40)</f>
        <v/>
      </c>
      <c r="D40" s="24" t="str">
        <f>IF('0) Signal List'!D40="","",'0) Signal List'!D40)</f>
        <v>on</v>
      </c>
      <c r="E40" s="26" t="str">
        <f>IF('0) Signal List'!E40="","",'0) Signal List'!E40)</f>
        <v/>
      </c>
      <c r="F40" s="24" t="str">
        <f>IF('0) Signal List'!F40="","",'0) Signal List'!F40)</f>
        <v/>
      </c>
      <c r="G40" s="25" t="str">
        <f>IF('0) Signal List'!G40="","",'0) Signal List'!G40)</f>
        <v>WFPS</v>
      </c>
      <c r="H40" s="467" t="str">
        <f>IF('0) Signal List'!H40="","",'0) Signal List'!H40)</f>
        <v xml:space="preserve">N/A </v>
      </c>
      <c r="I40" s="347" t="s">
        <v>145</v>
      </c>
      <c r="J40" s="468"/>
      <c r="K40" s="468"/>
      <c r="L40" s="469"/>
    </row>
    <row r="41" spans="1:12" ht="14.25" customHeight="1">
      <c r="A41" s="466" t="str">
        <f>IF('0) Signal List'!A41="","",'0) Signal List'!A41)</f>
        <v>B13</v>
      </c>
      <c r="B41" s="24" t="str">
        <f>IF('0) Signal List'!B41="","",'0) Signal List'!B41)</f>
        <v>Emulated Inertia status (feedback)</v>
      </c>
      <c r="C41" s="24" t="str">
        <f>IF('0) Signal List'!C41="","",'0) Signal List'!C41)</f>
        <v/>
      </c>
      <c r="D41" s="24" t="str">
        <f>IF('0) Signal List'!D41="","",'0) Signal List'!D41)</f>
        <v>off</v>
      </c>
      <c r="E41" s="26" t="str">
        <f>IF('0) Signal List'!E41="","",'0) Signal List'!E41)</f>
        <v/>
      </c>
      <c r="F41" s="24" t="str">
        <f>IF('0) Signal List'!F41="","",'0) Signal List'!F41)</f>
        <v/>
      </c>
      <c r="G41" s="25" t="str">
        <f>IF('0) Signal List'!G41="","",'0) Signal List'!G41)</f>
        <v>WFPS</v>
      </c>
      <c r="H41" s="467" t="str">
        <f>IF('0) Signal List'!H41="","",'0) Signal List'!H41)</f>
        <v>ESBN</v>
      </c>
      <c r="I41" s="347" t="s">
        <v>145</v>
      </c>
      <c r="J41" s="468"/>
      <c r="K41" s="468"/>
      <c r="L41" s="469"/>
    </row>
    <row r="42" spans="1:12" ht="14.25" customHeight="1">
      <c r="A42" s="466" t="str">
        <f>IF('0) Signal List'!A42="","",'0) Signal List'!A42)</f>
        <v>B14</v>
      </c>
      <c r="B42" s="24" t="str">
        <f>IF('0) Signal List'!B42="","",'0) Signal List'!B42)</f>
        <v>Emulated Inertia status (feedback)</v>
      </c>
      <c r="C42" s="24" t="str">
        <f>IF('0) Signal List'!C42="","",'0) Signal List'!C42)</f>
        <v/>
      </c>
      <c r="D42" s="24" t="str">
        <f>IF('0) Signal List'!D42="","",'0) Signal List'!D42)</f>
        <v>on</v>
      </c>
      <c r="E42" s="26" t="str">
        <f>IF('0) Signal List'!E42="","",'0) Signal List'!E42)</f>
        <v/>
      </c>
      <c r="F42" s="24" t="str">
        <f>IF('0) Signal List'!F42="","",'0) Signal List'!F42)</f>
        <v/>
      </c>
      <c r="G42" s="25" t="str">
        <f>IF('0) Signal List'!G42="","",'0) Signal List'!G42)</f>
        <v>WFPS</v>
      </c>
      <c r="H42" s="467" t="str">
        <f>IF('0) Signal List'!H42="","",'0) Signal List'!H42)</f>
        <v>ESBN</v>
      </c>
      <c r="I42" s="347" t="s">
        <v>145</v>
      </c>
      <c r="J42" s="468"/>
      <c r="K42" s="468"/>
      <c r="L42" s="469"/>
    </row>
    <row r="43" spans="1:12" ht="14.25" customHeight="1">
      <c r="A43" s="466" t="str">
        <f>IF('0) Signal List'!A44="","",'0) Signal List'!A44)</f>
        <v/>
      </c>
      <c r="B43" s="722" t="str">
        <f>IF('0) Signal List'!B44="","",'0) Signal List'!B44)</f>
        <v>Recommended cable 15-pair, 15 x 2 x 0.6sqmm, Twisted-Pair (TP), stranded</v>
      </c>
      <c r="C43" s="714"/>
      <c r="D43" s="714"/>
      <c r="E43" s="714"/>
      <c r="F43" s="582"/>
      <c r="G43" s="12" t="str">
        <f>IF('0) Signal List'!G44="","",'0) Signal List'!G44)</f>
        <v/>
      </c>
      <c r="H43" s="72" t="str">
        <f>IF('0) Signal List'!H44="","",'0) Signal List'!H44)</f>
        <v/>
      </c>
      <c r="I43" s="345"/>
      <c r="J43" s="442"/>
      <c r="K43" s="442"/>
      <c r="L43" s="454"/>
    </row>
    <row r="44" spans="1:12" ht="14.25" customHeight="1">
      <c r="A44" s="466" t="str">
        <f>IF('0) Signal List'!A45="","",'0) Signal List'!A45)</f>
        <v/>
      </c>
      <c r="B44" s="24" t="str">
        <f>IF('0) Signal List'!B45="","",'0) Signal List'!B45)</f>
        <v/>
      </c>
      <c r="C44" s="24" t="str">
        <f>IF('0) Signal List'!C45="","",'0) Signal List'!C45)</f>
        <v/>
      </c>
      <c r="D44" s="24" t="str">
        <f>IF('0) Signal List'!D45="","",'0) Signal List'!D45)</f>
        <v/>
      </c>
      <c r="E44" s="26" t="str">
        <f>IF('0) Signal List'!E45="","",'0) Signal List'!E45)</f>
        <v/>
      </c>
      <c r="F44" s="24" t="str">
        <f>IF('0) Signal List'!F45="","",'0) Signal List'!F45)</f>
        <v/>
      </c>
      <c r="G44" s="12" t="str">
        <f>IF('0) Signal List'!G45="","",'0) Signal List'!G45)</f>
        <v/>
      </c>
      <c r="H44" s="72" t="str">
        <f>IF('0) Signal List'!H45="","",'0) Signal List'!H45)</f>
        <v/>
      </c>
      <c r="I44" s="345"/>
      <c r="J44" s="442"/>
      <c r="K44" s="442"/>
      <c r="L44" s="454"/>
    </row>
    <row r="45" spans="1:12" ht="14.25" customHeight="1" thickBot="1">
      <c r="A45" s="9" t="str">
        <f>IF('0) Signal List'!A46="","",'0) Signal List'!A46)</f>
        <v>ETIE Ref</v>
      </c>
      <c r="B45" s="10" t="str">
        <f>IF('0) Signal List'!B46="","",'0) Signal List'!B46)</f>
        <v>Analogue Input Signals (to EirGrid)</v>
      </c>
      <c r="C45" s="464" t="str">
        <f>IF('0) Signal List'!C46="","",'0) Signal List'!C46)</f>
        <v/>
      </c>
      <c r="D45" s="464" t="str">
        <f>IF('0) Signal List'!D46="","",'0) Signal List'!D46)</f>
        <v/>
      </c>
      <c r="E45" s="465" t="str">
        <f>IF('0) Signal List'!E46="","",'0) Signal List'!E46)</f>
        <v/>
      </c>
      <c r="F45" s="464" t="str">
        <f>IF('0) Signal List'!F46="","",'0) Signal List'!F46)</f>
        <v/>
      </c>
      <c r="G45" s="11" t="str">
        <f>IF('0) Signal List'!G46="","",'0) Signal List'!G46)</f>
        <v>Provided by</v>
      </c>
      <c r="H45" s="70" t="str">
        <f>IF('0) Signal List'!H46="","",'0) Signal List'!H46)</f>
        <v>TSO Pass-through to</v>
      </c>
      <c r="I45" s="159"/>
      <c r="J45" s="160"/>
      <c r="K45" s="160"/>
      <c r="L45" s="161"/>
    </row>
    <row r="46" spans="1:12" ht="14.25" customHeight="1" thickTop="1">
      <c r="A46" s="472" t="str">
        <f>IF('0) Signal List'!A47="","",'0) Signal List'!A47)</f>
        <v/>
      </c>
      <c r="B46" s="24" t="str">
        <f>IF('0) Signal List'!B47="","",'0) Signal List'!B47)</f>
        <v/>
      </c>
      <c r="C46" s="24" t="str">
        <f>IF('0) Signal List'!C47="","",'0) Signal List'!C47)</f>
        <v/>
      </c>
      <c r="D46" s="24" t="str">
        <f>IF('0) Signal List'!D47="","",'0) Signal List'!D47)</f>
        <v/>
      </c>
      <c r="E46" s="26" t="str">
        <f>IF('0) Signal List'!E47="","",'0) Signal List'!E47)</f>
        <v/>
      </c>
      <c r="F46" s="24" t="str">
        <f>IF('0) Signal List'!F47="","",'0) Signal List'!F47)</f>
        <v/>
      </c>
      <c r="G46" s="16" t="str">
        <f>IF('0) Signal List'!G47="","",'0) Signal List'!G47)</f>
        <v/>
      </c>
      <c r="H46" s="71" t="str">
        <f>IF('0) Signal List'!H47="","",'0) Signal List'!H47)</f>
        <v/>
      </c>
      <c r="I46" s="345"/>
      <c r="J46" s="442"/>
      <c r="K46" s="442"/>
      <c r="L46" s="454"/>
    </row>
    <row r="47" spans="1:12" ht="14.25" customHeight="1">
      <c r="A47" s="472" t="str">
        <f>IF('0) Signal List'!A48="","",'0) Signal List'!A48)</f>
        <v/>
      </c>
      <c r="B47" s="158" t="str">
        <f>IF('0) Signal List'!B48="","",'0) Signal List'!B48)</f>
        <v>Analogue Input Signals from Sub Station to EirGrid</v>
      </c>
      <c r="C47" s="24" t="str">
        <f>IF('0) Signal List'!C48="","",'0) Signal List'!C48)</f>
        <v/>
      </c>
      <c r="D47" s="24" t="str">
        <f>IF('0) Signal List'!D48="","",'0) Signal List'!D48)</f>
        <v/>
      </c>
      <c r="E47" s="26" t="str">
        <f>IF('0) Signal List'!E48="","",'0) Signal List'!E48)</f>
        <v/>
      </c>
      <c r="F47" s="24" t="str">
        <f>IF('0) Signal List'!F48="","",'0) Signal List'!F48)</f>
        <v/>
      </c>
      <c r="G47" s="12" t="str">
        <f>IF('0) Signal List'!G48="","",'0) Signal List'!G48)</f>
        <v/>
      </c>
      <c r="H47" s="72" t="str">
        <f>IF('0) Signal List'!H48="","",'0) Signal List'!H48)</f>
        <v/>
      </c>
      <c r="I47" s="345"/>
      <c r="J47" s="442"/>
      <c r="K47" s="442"/>
      <c r="L47" s="454"/>
    </row>
    <row r="48" spans="1:12" ht="14.25" customHeight="1">
      <c r="A48" s="466" t="str">
        <f>IF('0) Signal List'!A49="","",'0) Signal List'!A49)</f>
        <v>C1</v>
      </c>
      <c r="B48" s="24" t="str">
        <f>IF('0) Signal List'!B49="","",'0) Signal List'!B49)</f>
        <v>Active Power Output at LV side of Grid Connected Transformer</v>
      </c>
      <c r="C48" s="24" t="str">
        <f>IF('0) Signal List'!C49="","",'0) Signal List'!C49)</f>
        <v>-10 to 0 to 10</v>
      </c>
      <c r="D48" s="24" t="str">
        <f>IF('0) Signal List'!D49="","",'0) Signal List'!D49)</f>
        <v>mA</v>
      </c>
      <c r="E48" s="26" t="e">
        <f>IF('0) Signal List'!E49="","",'0) Signal List'!E49)</f>
        <v>#VALUE!</v>
      </c>
      <c r="F48" s="24" t="str">
        <f>IF('0) Signal List'!F49="","",'0) Signal List'!F49)</f>
        <v>MW</v>
      </c>
      <c r="G48" s="25" t="str">
        <f>IF('0) Signal List'!G49="","",'0) Signal List'!G49)</f>
        <v>WFPS</v>
      </c>
      <c r="H48" s="467" t="str">
        <f>IF('0) Signal List'!H49="","",'0) Signal List'!H49)</f>
        <v xml:space="preserve">N/A </v>
      </c>
      <c r="I48" s="347" t="s">
        <v>145</v>
      </c>
      <c r="J48" s="468"/>
      <c r="K48" s="468"/>
      <c r="L48" s="469"/>
    </row>
    <row r="49" spans="1:12" ht="14.25" customHeight="1">
      <c r="A49" s="466" t="str">
        <f>IF('0) Signal List'!A50="","",'0) Signal List'!A50)</f>
        <v>C2</v>
      </c>
      <c r="B49" s="24" t="str">
        <f>IF('0) Signal List'!B50="","",'0) Signal List'!B50)</f>
        <v>Reactive Power at LV side of Grid Connected Transformer</v>
      </c>
      <c r="C49" s="24" t="str">
        <f>IF('0) Signal List'!C50="","",'0) Signal List'!C50)</f>
        <v>-10 to 0 to 10</v>
      </c>
      <c r="D49" s="24" t="str">
        <f>IF('0) Signal List'!D50="","",'0) Signal List'!D50)</f>
        <v>mA</v>
      </c>
      <c r="E49" s="26" t="e">
        <f>IF('0) Signal List'!E50="","",'0) Signal List'!E50)</f>
        <v>#VALUE!</v>
      </c>
      <c r="F49" s="24" t="str">
        <f>IF('0) Signal List'!F50="","",'0) Signal List'!F50)</f>
        <v>Mvar</v>
      </c>
      <c r="G49" s="25" t="str">
        <f>IF('0) Signal List'!G50="","",'0) Signal List'!G50)</f>
        <v>WFPS</v>
      </c>
      <c r="H49" s="467" t="str">
        <f>IF('0) Signal List'!H50="","",'0) Signal List'!H50)</f>
        <v xml:space="preserve">N/A </v>
      </c>
      <c r="I49" s="347" t="s">
        <v>145</v>
      </c>
      <c r="J49" s="468"/>
      <c r="K49" s="468"/>
      <c r="L49" s="469"/>
    </row>
    <row r="50" spans="1:12" ht="14.25" customHeight="1">
      <c r="A50" s="466" t="str">
        <f>IF('0) Signal List'!A51="","",'0) Signal List'!A51)</f>
        <v>C3</v>
      </c>
      <c r="B50" s="24" t="str">
        <f>IF('0) Signal List'!B51="","",'0) Signal List'!B51)</f>
        <v>Voltage at LV side of Grid Connected Transformer</v>
      </c>
      <c r="C50" s="24" t="str">
        <f>IF('0) Signal List'!C51="","",'0) Signal List'!C51)</f>
        <v>0-10</v>
      </c>
      <c r="D50" s="24" t="str">
        <f>IF('0) Signal List'!D51="","",'0) Signal List'!D51)</f>
        <v>mA</v>
      </c>
      <c r="E50" s="26" t="str">
        <f>IF('0) Signal List'!E51="","",'0) Signal List'!E51)</f>
        <v>0 - 132</v>
      </c>
      <c r="F50" s="24" t="str">
        <f>IF('0) Signal List'!F51="","",'0) Signal List'!F51)</f>
        <v>kV</v>
      </c>
      <c r="G50" s="25" t="str">
        <f>IF('0) Signal List'!G51="","",'0) Signal List'!G51)</f>
        <v>WFPS</v>
      </c>
      <c r="H50" s="467" t="str">
        <f>IF('0) Signal List'!H51="","",'0) Signal List'!H51)</f>
        <v xml:space="preserve">N/A </v>
      </c>
      <c r="I50" s="347" t="s">
        <v>145</v>
      </c>
      <c r="J50" s="468"/>
      <c r="K50" s="468"/>
      <c r="L50" s="469"/>
    </row>
    <row r="51" spans="1:12" ht="14.25" customHeight="1">
      <c r="A51" s="466" t="str">
        <f>IF('0) Signal List'!A52="","",'0) Signal List'!A52)</f>
        <v/>
      </c>
      <c r="B51" s="24" t="str">
        <f>IF('0) Signal List'!B52="","",'0) Signal List'!B52)</f>
        <v/>
      </c>
      <c r="C51" s="24" t="str">
        <f>IF('0) Signal List'!C52="","",'0) Signal List'!C52)</f>
        <v/>
      </c>
      <c r="D51" s="24" t="str">
        <f>IF('0) Signal List'!D52="","",'0) Signal List'!D52)</f>
        <v/>
      </c>
      <c r="E51" s="26" t="str">
        <f>IF('0) Signal List'!E52="","",'0) Signal List'!E52)</f>
        <v/>
      </c>
      <c r="F51" s="24" t="str">
        <f>IF('0) Signal List'!F52="","",'0) Signal List'!F52)</f>
        <v/>
      </c>
      <c r="G51" s="25" t="str">
        <f>IF('0) Signal List'!G52="","",'0) Signal List'!G52)</f>
        <v/>
      </c>
      <c r="H51" s="467" t="str">
        <f>IF('0) Signal List'!H52="","",'0) Signal List'!H52)</f>
        <v/>
      </c>
      <c r="I51" s="345"/>
      <c r="J51" s="442"/>
      <c r="K51" s="442"/>
      <c r="L51" s="454"/>
    </row>
    <row r="52" spans="1:12" ht="14.25" customHeight="1">
      <c r="A52" s="473" t="str">
        <f>IF('0) Signal List'!A53="","",'0) Signal List'!A53)</f>
        <v/>
      </c>
      <c r="B52" s="158" t="str">
        <f>IF('0) Signal List'!B53="","",'0) Signal List'!B53)</f>
        <v>Analogue Input Signals from WTG System to EirGrid</v>
      </c>
      <c r="C52" s="24" t="str">
        <f>IF('0) Signal List'!C53="","",'0) Signal List'!C53)</f>
        <v/>
      </c>
      <c r="D52" s="24" t="str">
        <f>IF('0) Signal List'!D53="","",'0) Signal List'!D53)</f>
        <v/>
      </c>
      <c r="E52" s="26" t="str">
        <f>IF('0) Signal List'!E53="","",'0) Signal List'!E53)</f>
        <v/>
      </c>
      <c r="F52" s="24" t="str">
        <f>IF('0) Signal List'!F53="","",'0) Signal List'!F53)</f>
        <v/>
      </c>
      <c r="G52" s="25" t="str">
        <f>IF('0) Signal List'!G53="","",'0) Signal List'!G53)</f>
        <v/>
      </c>
      <c r="H52" s="467" t="str">
        <f>IF('0) Signal List'!H53="","",'0) Signal List'!H53)</f>
        <v/>
      </c>
      <c r="I52" s="345"/>
      <c r="J52" s="442"/>
      <c r="K52" s="442"/>
      <c r="L52" s="454"/>
    </row>
    <row r="53" spans="1:12" ht="14.25" customHeight="1">
      <c r="A53" s="466" t="str">
        <f>IF('0) Signal List'!A54="","",'0) Signal List'!A54)</f>
        <v>D1</v>
      </c>
      <c r="B53" s="24" t="str">
        <f>IF('0) Signal List'!B54="","",'0) Signal List'!B54)</f>
        <v>Available Active Power</v>
      </c>
      <c r="C53" s="24" t="str">
        <f>IF('0) Signal List'!C54="","",'0) Signal List'!C54)</f>
        <v>0-10</v>
      </c>
      <c r="D53" s="24" t="str">
        <f>IF('0) Signal List'!D54="","",'0) Signal List'!D54)</f>
        <v>mA</v>
      </c>
      <c r="E53" s="26" t="e">
        <f>IF('0) Signal List'!E54="","",'0) Signal List'!E54)</f>
        <v>#VALUE!</v>
      </c>
      <c r="F53" s="24" t="str">
        <f>IF('0) Signal List'!F54="","",'0) Signal List'!F54)</f>
        <v>MW</v>
      </c>
      <c r="G53" s="25" t="str">
        <f>IF('0) Signal List'!G54="","",'0) Signal List'!G54)</f>
        <v>WFPS</v>
      </c>
      <c r="H53" s="467" t="str">
        <f>IF('0) Signal List'!H54="","",'0) Signal List'!H54)</f>
        <v xml:space="preserve">N/A </v>
      </c>
      <c r="I53" s="347" t="s">
        <v>145</v>
      </c>
      <c r="J53" s="468"/>
      <c r="K53" s="468"/>
      <c r="L53" s="469"/>
    </row>
    <row r="54" spans="1:12" ht="14.25" customHeight="1">
      <c r="A54" s="466" t="str">
        <f>IF('0) Signal List'!A55="","",'0) Signal List'!A55)</f>
        <v>D2</v>
      </c>
      <c r="B54" s="24" t="str">
        <f>IF('0) Signal List'!B55="","",'0) Signal List'!B55)</f>
        <v>Active Power Control Setpoint (feedback)</v>
      </c>
      <c r="C54" s="24" t="str">
        <f>IF('0) Signal List'!C55="","",'0) Signal List'!C55)</f>
        <v>0-10</v>
      </c>
      <c r="D54" s="24" t="str">
        <f>IF('0) Signal List'!D55="","",'0) Signal List'!D55)</f>
        <v>mA</v>
      </c>
      <c r="E54" s="26" t="e">
        <f>IF('0) Signal List'!E55="","",'0) Signal List'!E55)</f>
        <v>#VALUE!</v>
      </c>
      <c r="F54" s="24" t="str">
        <f>IF('0) Signal List'!F55="","",'0) Signal List'!F55)</f>
        <v>MW</v>
      </c>
      <c r="G54" s="25" t="str">
        <f>IF('0) Signal List'!G55="","",'0) Signal List'!G55)</f>
        <v>WFPS</v>
      </c>
      <c r="H54" s="467" t="str">
        <f>IF('0) Signal List'!H55="","",'0) Signal List'!H55)</f>
        <v xml:space="preserve">N/A </v>
      </c>
      <c r="I54" s="347" t="s">
        <v>145</v>
      </c>
      <c r="J54" s="468"/>
      <c r="K54" s="468"/>
      <c r="L54" s="469"/>
    </row>
    <row r="55" spans="1:12" ht="14.25" customHeight="1">
      <c r="A55" s="466" t="str">
        <f>IF('0) Signal List'!A56="","",'0) Signal List'!A56)</f>
        <v>D3</v>
      </c>
      <c r="B55" s="24" t="str">
        <f>IF('0) Signal List'!B56="","",'0) Signal List'!B56)</f>
        <v>Voltage Control Setpoint (feedback)</v>
      </c>
      <c r="C55" s="24" t="str">
        <f>IF('0) Signal List'!C56="","",'0) Signal List'!C56)</f>
        <v>0-10</v>
      </c>
      <c r="D55" s="24" t="str">
        <f>IF('0) Signal List'!D56="","",'0) Signal List'!D56)</f>
        <v>mA</v>
      </c>
      <c r="E55" s="26" t="str">
        <f>IF('0) Signal List'!E56="","",'0) Signal List'!E56)</f>
        <v>99 - 132</v>
      </c>
      <c r="F55" s="24" t="str">
        <f>IF('0) Signal List'!F56="","",'0) Signal List'!F56)</f>
        <v>kV</v>
      </c>
      <c r="G55" s="25" t="str">
        <f>IF('0) Signal List'!G56="","",'0) Signal List'!G56)</f>
        <v>WFPS</v>
      </c>
      <c r="H55" s="467" t="str">
        <f>IF('0) Signal List'!H56="","",'0) Signal List'!H56)</f>
        <v xml:space="preserve">N/A </v>
      </c>
      <c r="I55" s="347" t="s">
        <v>145</v>
      </c>
      <c r="J55" s="468"/>
      <c r="K55" s="468"/>
      <c r="L55" s="469"/>
    </row>
    <row r="56" spans="1:12" ht="14.25" customHeight="1">
      <c r="A56" s="466" t="str">
        <f>IF('0) Signal List'!A57="","",'0) Signal List'!A57)</f>
        <v>D4</v>
      </c>
      <c r="B56" s="24" t="str">
        <f>IF('0) Signal List'!B57="","",'0) Signal List'!B57)</f>
        <v>Mvar (Q) Control Setpoint (feedback)</v>
      </c>
      <c r="C56" s="24" t="str">
        <f>IF('0) Signal List'!C57="","",'0) Signal List'!C57)</f>
        <v>-10 to 0 to 10</v>
      </c>
      <c r="D56" s="24" t="str">
        <f>IF('0) Signal List'!D57="","",'0) Signal List'!D57)</f>
        <v>mA</v>
      </c>
      <c r="E56" s="26" t="e">
        <f>IF('0) Signal List'!E57="","",'0) Signal List'!E57)</f>
        <v>#VALUE!</v>
      </c>
      <c r="F56" s="24" t="str">
        <f>IF('0) Signal List'!F57="","",'0) Signal List'!F57)</f>
        <v>Mvar</v>
      </c>
      <c r="G56" s="25" t="str">
        <f>IF('0) Signal List'!G57="","",'0) Signal List'!G57)</f>
        <v>WFPS</v>
      </c>
      <c r="H56" s="467" t="str">
        <f>IF('0) Signal List'!H57="","",'0) Signal List'!H57)</f>
        <v xml:space="preserve">N/A </v>
      </c>
      <c r="I56" s="347" t="s">
        <v>145</v>
      </c>
      <c r="J56" s="468"/>
      <c r="K56" s="468"/>
      <c r="L56" s="469"/>
    </row>
    <row r="57" spans="1:12" ht="14.25" customHeight="1">
      <c r="A57" s="466" t="str">
        <f>IF('0) Signal List'!A58="","",'0) Signal List'!A58)</f>
        <v>D5</v>
      </c>
      <c r="B57" s="24" t="str">
        <f>IF('0) Signal List'!B58="","",'0) Signal List'!B58)</f>
        <v>Power Factor (PF) Control Setpoint (feedback)</v>
      </c>
      <c r="C57" s="24" t="str">
        <f>IF('0) Signal List'!C58="","",'0) Signal List'!C58)</f>
        <v>-10 to 0 to 10</v>
      </c>
      <c r="D57" s="24" t="str">
        <f>IF('0) Signal List'!D58="","",'0) Signal List'!D58)</f>
        <v>mA</v>
      </c>
      <c r="E57" s="26" t="str">
        <f>IF('0) Signal List'!E58="","",'0) Signal List'!E58)</f>
        <v xml:space="preserve"> +/- 90</v>
      </c>
      <c r="F57" s="24" t="str">
        <f>IF('0) Signal List'!F58="","",'0) Signal List'!F58)</f>
        <v>degrees</v>
      </c>
      <c r="G57" s="25" t="str">
        <f>IF('0) Signal List'!G58="","",'0) Signal List'!G58)</f>
        <v>WFPS</v>
      </c>
      <c r="H57" s="467" t="str">
        <f>IF('0) Signal List'!H58="","",'0) Signal List'!H58)</f>
        <v xml:space="preserve">N/A </v>
      </c>
      <c r="I57" s="347" t="s">
        <v>145</v>
      </c>
      <c r="J57" s="468"/>
      <c r="K57" s="468"/>
      <c r="L57" s="469"/>
    </row>
    <row r="58" spans="1:12" ht="14.25" customHeight="1">
      <c r="A58" s="466" t="str">
        <f>IF('0) Signal List'!A59="","",'0) Signal List'!A59)</f>
        <v>D6</v>
      </c>
      <c r="B58" s="24" t="str">
        <f>IF('0) Signal List'!B59="","",'0) Signal List'!B59)</f>
        <v>Frequency Droop Setting (feedback)</v>
      </c>
      <c r="C58" s="24" t="str">
        <f>IF('0) Signal List'!C59="","",'0) Signal List'!C59)</f>
        <v>0-10</v>
      </c>
      <c r="D58" s="24" t="str">
        <f>IF('0) Signal List'!D59="","",'0) Signal List'!D59)</f>
        <v>mA</v>
      </c>
      <c r="E58" s="26" t="str">
        <f>IF('0) Signal List'!E59="","",'0) Signal List'!E59)</f>
        <v xml:space="preserve"> 0-12</v>
      </c>
      <c r="F58" s="24" t="str">
        <f>IF('0) Signal List'!F59="","",'0) Signal List'!F59)</f>
        <v>%</v>
      </c>
      <c r="G58" s="25" t="str">
        <f>IF('0) Signal List'!G59="","",'0) Signal List'!G59)</f>
        <v>WFPS</v>
      </c>
      <c r="H58" s="467" t="str">
        <f>IF('0) Signal List'!H59="","",'0) Signal List'!H59)</f>
        <v xml:space="preserve">N/A </v>
      </c>
      <c r="I58" s="347" t="s">
        <v>145</v>
      </c>
      <c r="J58" s="468"/>
      <c r="K58" s="468"/>
      <c r="L58" s="469"/>
    </row>
    <row r="59" spans="1:12" ht="14.25" customHeight="1">
      <c r="A59" s="466" t="str">
        <f>IF('0) Signal List'!A60="","",'0) Signal List'!A60)</f>
        <v>D7</v>
      </c>
      <c r="B59" s="24" t="str">
        <f>IF('0) Signal List'!B60="","",'0) Signal List'!B60)</f>
        <v>Transformer Tap Position</v>
      </c>
      <c r="C59" s="24" t="str">
        <f>IF('0) Signal List'!C60="","",'0) Signal List'!C60)</f>
        <v>0-10</v>
      </c>
      <c r="D59" s="24" t="str">
        <f>IF('0) Signal List'!D60="","",'0) Signal List'!D60)</f>
        <v>mA</v>
      </c>
      <c r="E59" s="26" t="str">
        <f>IF('0) Signal List'!E60="","",'0) Signal List'!E60)</f>
        <v>1 to 21</v>
      </c>
      <c r="F59" s="24" t="str">
        <f>IF('0) Signal List'!F60="","",'0) Signal List'!F60)</f>
        <v>Tap</v>
      </c>
      <c r="G59" s="25" t="str">
        <f>IF('0) Signal List'!G60="","",'0) Signal List'!G60)</f>
        <v>WFPS</v>
      </c>
      <c r="H59" s="467" t="str">
        <f>IF('0) Signal List'!H60="","",'0) Signal List'!H60)</f>
        <v xml:space="preserve">N/A </v>
      </c>
      <c r="I59" s="347" t="s">
        <v>145</v>
      </c>
      <c r="J59" s="468"/>
      <c r="K59" s="468"/>
      <c r="L59" s="469"/>
    </row>
    <row r="60" spans="1:12" ht="14.25" customHeight="1">
      <c r="A60" s="466" t="str">
        <f>IF('0) Signal List'!A61="","",'0) Signal List'!A61)</f>
        <v/>
      </c>
      <c r="B60" s="24" t="str">
        <f>IF('0) Signal List'!B61="","",'0) Signal List'!B61)</f>
        <v/>
      </c>
      <c r="C60" s="24" t="str">
        <f>IF('0) Signal List'!C61="","",'0) Signal List'!C61)</f>
        <v/>
      </c>
      <c r="D60" s="24" t="str">
        <f>IF('0) Signal List'!D61="","",'0) Signal List'!D61)</f>
        <v/>
      </c>
      <c r="E60" s="26" t="str">
        <f>IF('0) Signal List'!E61="","",'0) Signal List'!E61)</f>
        <v/>
      </c>
      <c r="F60" s="24" t="str">
        <f>IF('0) Signal List'!F61="","",'0) Signal List'!F61)</f>
        <v/>
      </c>
      <c r="G60" s="25" t="str">
        <f>IF('0) Signal List'!G61="","",'0) Signal List'!G61)</f>
        <v/>
      </c>
      <c r="H60" s="467" t="str">
        <f>IF('0) Signal List'!H61="","",'0) Signal List'!H61)</f>
        <v/>
      </c>
      <c r="I60" s="345"/>
      <c r="J60" s="442"/>
      <c r="K60" s="442"/>
      <c r="L60" s="454"/>
    </row>
    <row r="61" spans="1:12" ht="14.25" customHeight="1">
      <c r="A61" s="466" t="str">
        <f>IF('0) Signal List'!A62="","",'0) Signal List'!A62)</f>
        <v/>
      </c>
      <c r="B61" s="158" t="str">
        <f>IF('0) Signal List'!B62="","",'0) Signal List'!B62)</f>
        <v>Analogue WTG Availability</v>
      </c>
      <c r="C61" s="24" t="str">
        <f>IF('0) Signal List'!C62="","",'0) Signal List'!C62)</f>
        <v/>
      </c>
      <c r="D61" s="24" t="str">
        <f>IF('0) Signal List'!D62="","",'0) Signal List'!D62)</f>
        <v/>
      </c>
      <c r="E61" s="26" t="str">
        <f>IF('0) Signal List'!E62="","",'0) Signal List'!E62)</f>
        <v/>
      </c>
      <c r="F61" s="24" t="str">
        <f>IF('0) Signal List'!F62="","",'0) Signal List'!F62)</f>
        <v/>
      </c>
      <c r="G61" s="25" t="str">
        <f>IF('0) Signal List'!G62="","",'0) Signal List'!G62)</f>
        <v/>
      </c>
      <c r="H61" s="467" t="str">
        <f>IF('0) Signal List'!H62="","",'0) Signal List'!H62)</f>
        <v/>
      </c>
      <c r="I61" s="345"/>
      <c r="J61" s="442"/>
      <c r="K61" s="442"/>
      <c r="L61" s="454"/>
    </row>
    <row r="62" spans="1:12" ht="14.25" customHeight="1">
      <c r="A62" s="466" t="str">
        <f>IF('0) Signal List'!A63="","",'0) Signal List'!A63)</f>
        <v>D8</v>
      </c>
      <c r="B62" s="24" t="str">
        <f>IF('0) Signal List'!B63="","",'0) Signal List'!B63)</f>
        <v>%WTG not generating due to high wind</v>
      </c>
      <c r="C62" s="24" t="str">
        <f>IF('0) Signal List'!C63="","",'0) Signal List'!C63)</f>
        <v>0-10</v>
      </c>
      <c r="D62" s="24" t="str">
        <f>IF('0) Signal List'!D63="","",'0) Signal List'!D63)</f>
        <v>mA</v>
      </c>
      <c r="E62" s="26" t="str">
        <f>IF('0) Signal List'!E63="","",'0) Signal List'!E63)</f>
        <v>0-110</v>
      </c>
      <c r="F62" s="24" t="str">
        <f>IF('0) Signal List'!F63="","",'0) Signal List'!F63)</f>
        <v>%</v>
      </c>
      <c r="G62" s="25" t="str">
        <f>IF('0) Signal List'!G63="","",'0) Signal List'!G63)</f>
        <v>WFPS</v>
      </c>
      <c r="H62" s="467" t="str">
        <f>IF('0) Signal List'!H63="","",'0) Signal List'!H63)</f>
        <v xml:space="preserve">N/A </v>
      </c>
      <c r="I62" s="347" t="s">
        <v>145</v>
      </c>
      <c r="J62" s="468"/>
      <c r="K62" s="468"/>
      <c r="L62" s="469"/>
    </row>
    <row r="63" spans="1:12" ht="14.25" customHeight="1">
      <c r="A63" s="466" t="str">
        <f>IF('0) Signal List'!A64="","",'0) Signal List'!A64)</f>
        <v>D9</v>
      </c>
      <c r="B63" s="24" t="str">
        <f>IF('0) Signal List'!B64="","",'0) Signal List'!B64)</f>
        <v xml:space="preserve">%WTG not generating due to low wind </v>
      </c>
      <c r="C63" s="24" t="str">
        <f>IF('0) Signal List'!C64="","",'0) Signal List'!C64)</f>
        <v>0-10</v>
      </c>
      <c r="D63" s="24" t="str">
        <f>IF('0) Signal List'!D64="","",'0) Signal List'!D64)</f>
        <v>mA</v>
      </c>
      <c r="E63" s="26" t="str">
        <f>IF('0) Signal List'!E64="","",'0) Signal List'!E64)</f>
        <v>0-110</v>
      </c>
      <c r="F63" s="24" t="str">
        <f>IF('0) Signal List'!F64="","",'0) Signal List'!F64)</f>
        <v>%</v>
      </c>
      <c r="G63" s="25" t="str">
        <f>IF('0) Signal List'!G64="","",'0) Signal List'!G64)</f>
        <v>WFPS</v>
      </c>
      <c r="H63" s="467" t="str">
        <f>IF('0) Signal List'!H64="","",'0) Signal List'!H64)</f>
        <v xml:space="preserve">N/A </v>
      </c>
      <c r="I63" s="347" t="s">
        <v>145</v>
      </c>
      <c r="J63" s="468"/>
      <c r="K63" s="468"/>
      <c r="L63" s="469"/>
    </row>
    <row r="64" spans="1:12" ht="14.25" customHeight="1">
      <c r="A64" s="466" t="str">
        <f>IF('0) Signal List'!A65="","",'0) Signal List'!A65)</f>
        <v>D10</v>
      </c>
      <c r="B64" s="24" t="str">
        <f>IF('0) Signal List'!B65="","",'0) Signal List'!B65)</f>
        <v>Wind Farm Availability</v>
      </c>
      <c r="C64" s="24" t="str">
        <f>IF('0) Signal List'!C65="","",'0) Signal List'!C65)</f>
        <v>0-10</v>
      </c>
      <c r="D64" s="24" t="str">
        <f>IF('0) Signal List'!D65="","",'0) Signal List'!D65)</f>
        <v>mA</v>
      </c>
      <c r="E64" s="26" t="str">
        <f>IF('0) Signal List'!E65="","",'0) Signal List'!E65)</f>
        <v>0-110</v>
      </c>
      <c r="F64" s="24" t="str">
        <f>IF('0) Signal List'!F65="","",'0) Signal List'!F65)</f>
        <v>%</v>
      </c>
      <c r="G64" s="25" t="str">
        <f>IF('0) Signal List'!G65="","",'0) Signal List'!G65)</f>
        <v>WFPS</v>
      </c>
      <c r="H64" s="467" t="str">
        <f>IF('0) Signal List'!H65="","",'0) Signal List'!H65)</f>
        <v xml:space="preserve">N/A </v>
      </c>
      <c r="I64" s="360" t="s">
        <v>145</v>
      </c>
      <c r="J64" s="474"/>
      <c r="K64" s="474"/>
      <c r="L64" s="475"/>
    </row>
    <row r="65" spans="1:12" ht="14.25" customHeight="1">
      <c r="A65" s="466" t="str">
        <f>IF('0) Signal List'!A66="","",'0) Signal List'!A66)</f>
        <v/>
      </c>
      <c r="B65" s="24" t="str">
        <f>IF('0) Signal List'!B66="","",'0) Signal List'!B66)</f>
        <v/>
      </c>
      <c r="C65" s="24" t="str">
        <f>IF('0) Signal List'!C66="","",'0) Signal List'!C66)</f>
        <v/>
      </c>
      <c r="D65" s="24" t="str">
        <f>IF('0) Signal List'!D66="","",'0) Signal List'!D66)</f>
        <v/>
      </c>
      <c r="E65" s="26" t="str">
        <f>IF('0) Signal List'!E66="","",'0) Signal List'!E66)</f>
        <v/>
      </c>
      <c r="F65" s="24" t="str">
        <f>IF('0) Signal List'!F66="","",'0) Signal List'!F66)</f>
        <v/>
      </c>
      <c r="G65" s="25" t="str">
        <f>IF('0) Signal List'!G66="","",'0) Signal List'!G66)</f>
        <v/>
      </c>
      <c r="H65" s="467" t="str">
        <f>IF('0) Signal List'!H66="","",'0) Signal List'!H66)</f>
        <v/>
      </c>
      <c r="I65" s="362"/>
      <c r="J65" s="460"/>
      <c r="K65" s="460"/>
      <c r="L65" s="476"/>
    </row>
    <row r="66" spans="1:12" ht="14.25" customHeight="1">
      <c r="A66" s="466" t="str">
        <f>IF('0) Signal List'!A67="","",'0) Signal List'!A67)</f>
        <v/>
      </c>
      <c r="B66" s="158" t="str">
        <f>IF('0) Signal List'!B67="","",'0) Signal List'!B67)</f>
        <v>Analogue Availability</v>
      </c>
      <c r="C66" s="24" t="str">
        <f>IF('0) Signal List'!C67="","",'0) Signal List'!C67)</f>
        <v/>
      </c>
      <c r="D66" s="24" t="str">
        <f>IF('0) Signal List'!D67="","",'0) Signal List'!D67)</f>
        <v/>
      </c>
      <c r="E66" s="26" t="str">
        <f>IF('0) Signal List'!E67="","",'0) Signal List'!E67)</f>
        <v/>
      </c>
      <c r="F66" s="24" t="str">
        <f>IF('0) Signal List'!F67="","",'0) Signal List'!F67)</f>
        <v/>
      </c>
      <c r="G66" s="25" t="str">
        <f>IF('0) Signal List'!G67="","",'0) Signal List'!G67)</f>
        <v/>
      </c>
      <c r="H66" s="467" t="str">
        <f>IF('0) Signal List'!H67="","",'0) Signal List'!H67)</f>
        <v/>
      </c>
      <c r="I66" s="363"/>
      <c r="J66" s="461"/>
      <c r="K66" s="461"/>
      <c r="L66" s="477"/>
    </row>
    <row r="67" spans="1:12" ht="14.25" customHeight="1">
      <c r="A67" s="466" t="str">
        <f>IF('0) Signal List'!A68="","",'0) Signal List'!A68)</f>
        <v>D11</v>
      </c>
      <c r="B67" s="24" t="str">
        <f>IF('0) Signal List'!B68="","",'0) Signal List'!B68)</f>
        <v>Emulated Inertia FFR availability</v>
      </c>
      <c r="C67" s="24" t="str">
        <f>IF('0) Signal List'!C68="","",'0) Signal List'!C68)</f>
        <v>0-10</v>
      </c>
      <c r="D67" s="24" t="str">
        <f>IF('0) Signal List'!D68="","",'0) Signal List'!D68)</f>
        <v>mA</v>
      </c>
      <c r="E67" s="26" t="str">
        <f>IF('0) Signal List'!E68="","",'0) Signal List'!E68)</f>
        <v>0-XX</v>
      </c>
      <c r="F67" s="24" t="str">
        <f>IF('0) Signal List'!F68="","",'0) Signal List'!F68)</f>
        <v>MW</v>
      </c>
      <c r="G67" s="25" t="str">
        <f>IF('0) Signal List'!G68="","",'0) Signal List'!G68)</f>
        <v>WFPS</v>
      </c>
      <c r="H67" s="467" t="str">
        <f>IF('0) Signal List'!H68="","",'0) Signal List'!H68)</f>
        <v>ESBN</v>
      </c>
      <c r="I67" s="361" t="s">
        <v>145</v>
      </c>
      <c r="J67" s="478"/>
      <c r="K67" s="478"/>
      <c r="L67" s="479"/>
    </row>
    <row r="68" spans="1:12" ht="14.25" customHeight="1">
      <c r="A68" s="466" t="str">
        <f>IF('0) Signal List'!A69="","",'0) Signal List'!A69)</f>
        <v>D12</v>
      </c>
      <c r="B68" s="24" t="str">
        <f>IF('0) Signal List'!B69="","",'0) Signal List'!B69)</f>
        <v>Emulated Inertia POR availability</v>
      </c>
      <c r="C68" s="24" t="str">
        <f>IF('0) Signal List'!C69="","",'0) Signal List'!C69)</f>
        <v>0-10</v>
      </c>
      <c r="D68" s="24" t="str">
        <f>IF('0) Signal List'!D69="","",'0) Signal List'!D69)</f>
        <v>mA</v>
      </c>
      <c r="E68" s="26" t="str">
        <f>IF('0) Signal List'!E69="","",'0) Signal List'!E69)</f>
        <v>0-XX</v>
      </c>
      <c r="F68" s="24" t="str">
        <f>IF('0) Signal List'!F69="","",'0) Signal List'!F69)</f>
        <v>MW</v>
      </c>
      <c r="G68" s="25" t="str">
        <f>IF('0) Signal List'!G69="","",'0) Signal List'!G69)</f>
        <v>WFPS</v>
      </c>
      <c r="H68" s="467" t="str">
        <f>IF('0) Signal List'!H69="","",'0) Signal List'!H69)</f>
        <v>ESBN</v>
      </c>
      <c r="I68" s="360" t="s">
        <v>145</v>
      </c>
      <c r="J68" s="474"/>
      <c r="K68" s="474"/>
      <c r="L68" s="475"/>
    </row>
    <row r="69" spans="1:12" ht="14.25" customHeight="1">
      <c r="A69" s="466" t="str">
        <f>IF('0) Signal List'!A70="","",'0) Signal List'!A70)</f>
        <v/>
      </c>
      <c r="B69" s="24" t="str">
        <f>IF('0) Signal List'!B70="","",'0) Signal List'!B70)</f>
        <v/>
      </c>
      <c r="C69" s="24" t="str">
        <f>IF('0) Signal List'!C70="","",'0) Signal List'!C70)</f>
        <v/>
      </c>
      <c r="D69" s="24" t="str">
        <f>IF('0) Signal List'!D70="","",'0) Signal List'!D70)</f>
        <v/>
      </c>
      <c r="E69" s="26" t="str">
        <f>IF('0) Signal List'!E70="","",'0) Signal List'!E70)</f>
        <v/>
      </c>
      <c r="F69" s="24" t="str">
        <f>IF('0) Signal List'!F70="","",'0) Signal List'!F70)</f>
        <v/>
      </c>
      <c r="G69" s="25" t="str">
        <f>IF('0) Signal List'!G70="","",'0) Signal List'!G70)</f>
        <v/>
      </c>
      <c r="H69" s="467" t="str">
        <f>IF('0) Signal List'!H70="","",'0) Signal List'!H70)</f>
        <v/>
      </c>
      <c r="I69" s="362"/>
      <c r="J69" s="460"/>
      <c r="K69" s="460"/>
      <c r="L69" s="476"/>
    </row>
    <row r="70" spans="1:12" ht="14.25" customHeight="1">
      <c r="A70" s="466" t="str">
        <f>IF('0) Signal List'!A71="","",'0) Signal List'!A71)</f>
        <v/>
      </c>
      <c r="B70" s="158" t="str">
        <f>IF('0) Signal List'!B71="","",'0) Signal List'!B71)</f>
        <v>Met 1 (if Registered Capacity &gt;= 10 MW)</v>
      </c>
      <c r="C70" s="24" t="str">
        <f>IF('0) Signal List'!C71="","",'0) Signal List'!C71)</f>
        <v/>
      </c>
      <c r="D70" s="24" t="str">
        <f>IF('0) Signal List'!D71="","",'0) Signal List'!D71)</f>
        <v/>
      </c>
      <c r="E70" s="26" t="str">
        <f>IF('0) Signal List'!E71="","",'0) Signal List'!E71)</f>
        <v/>
      </c>
      <c r="F70" s="24" t="str">
        <f>IF('0) Signal List'!F71="","",'0) Signal List'!F71)</f>
        <v/>
      </c>
      <c r="G70" s="25" t="str">
        <f>IF('0) Signal List'!G71="","",'0) Signal List'!G71)</f>
        <v/>
      </c>
      <c r="H70" s="467" t="str">
        <f>IF('0) Signal List'!H71="","",'0) Signal List'!H71)</f>
        <v/>
      </c>
      <c r="I70" s="363"/>
      <c r="J70" s="461"/>
      <c r="K70" s="461"/>
      <c r="L70" s="477"/>
    </row>
    <row r="71" spans="1:12" ht="14.25" customHeight="1">
      <c r="A71" s="466" t="str">
        <f>IF('0) Signal List'!A72="","",'0) Signal List'!A72)</f>
        <v>D13</v>
      </c>
      <c r="B71" s="24" t="str">
        <f>IF('0) Signal List'!B72="","",'0) Signal List'!B72)</f>
        <v>Wind Speed 1</v>
      </c>
      <c r="C71" s="24" t="str">
        <f>IF('0) Signal List'!C72="","",'0) Signal List'!C72)</f>
        <v>0-10</v>
      </c>
      <c r="D71" s="24" t="str">
        <f>IF('0) Signal List'!D72="","",'0) Signal List'!D72)</f>
        <v>mA</v>
      </c>
      <c r="E71" s="26" t="str">
        <f>IF('0) Signal List'!E72="","",'0) Signal List'!E72)</f>
        <v>0-70</v>
      </c>
      <c r="F71" s="24" t="str">
        <f>IF('0) Signal List'!F72="","",'0) Signal List'!F72)</f>
        <v>m/s</v>
      </c>
      <c r="G71" s="25" t="str">
        <f>IF('0) Signal List'!G72="","",'0) Signal List'!G72)</f>
        <v>WFPS</v>
      </c>
      <c r="H71" s="467" t="str">
        <f>IF('0) Signal List'!H72="","",'0) Signal List'!H72)</f>
        <v xml:space="preserve">N/A </v>
      </c>
      <c r="I71" s="361" t="s">
        <v>145</v>
      </c>
      <c r="J71" s="478"/>
      <c r="K71" s="478"/>
      <c r="L71" s="479"/>
    </row>
    <row r="72" spans="1:12" ht="14.25" customHeight="1">
      <c r="A72" s="466" t="str">
        <f>IF('0) Signal List'!A73="","",'0) Signal List'!A73)</f>
        <v>D14</v>
      </c>
      <c r="B72" s="24" t="str">
        <f>IF('0) Signal List'!B73="","",'0) Signal List'!B73)</f>
        <v>Wind Direction 1</v>
      </c>
      <c r="C72" s="24" t="str">
        <f>IF('0) Signal List'!C73="","",'0) Signal List'!C73)</f>
        <v>0-10</v>
      </c>
      <c r="D72" s="24" t="str">
        <f>IF('0) Signal List'!D73="","",'0) Signal List'!D73)</f>
        <v>mA</v>
      </c>
      <c r="E72" s="26" t="str">
        <f>IF('0) Signal List'!E73="","",'0) Signal List'!E73)</f>
        <v>0-360</v>
      </c>
      <c r="F72" s="24" t="str">
        <f>IF('0) Signal List'!F73="","",'0) Signal List'!F73)</f>
        <v>deg</v>
      </c>
      <c r="G72" s="25" t="str">
        <f>IF('0) Signal List'!G73="","",'0) Signal List'!G73)</f>
        <v>WFPS</v>
      </c>
      <c r="H72" s="467" t="str">
        <f>IF('0) Signal List'!H73="","",'0) Signal List'!H73)</f>
        <v xml:space="preserve">N/A </v>
      </c>
      <c r="I72" s="347" t="s">
        <v>145</v>
      </c>
      <c r="J72" s="468"/>
      <c r="K72" s="468"/>
      <c r="L72" s="469"/>
    </row>
    <row r="73" spans="1:12" ht="14.25" customHeight="1">
      <c r="A73" s="466" t="str">
        <f>IF('0) Signal List'!A74="","",'0) Signal List'!A74)</f>
        <v>D15</v>
      </c>
      <c r="B73" s="24" t="str">
        <f>IF('0) Signal List'!B74="","",'0) Signal List'!B74)</f>
        <v>Air Temperature 1</v>
      </c>
      <c r="C73" s="24" t="str">
        <f>IF('0) Signal List'!C74="","",'0) Signal List'!C74)</f>
        <v>0-10</v>
      </c>
      <c r="D73" s="24" t="str">
        <f>IF('0) Signal List'!D74="","",'0) Signal List'!D74)</f>
        <v>mA</v>
      </c>
      <c r="E73" s="26" t="str">
        <f>IF('0) Signal List'!E74="","",'0) Signal List'!E74)</f>
        <v>-40-70</v>
      </c>
      <c r="F73" s="24" t="str">
        <f>IF('0) Signal List'!F74="","",'0) Signal List'!F74)</f>
        <v>C</v>
      </c>
      <c r="G73" s="25" t="str">
        <f>IF('0) Signal List'!G74="","",'0) Signal List'!G74)</f>
        <v>WFPS</v>
      </c>
      <c r="H73" s="467" t="str">
        <f>IF('0) Signal List'!H74="","",'0) Signal List'!H74)</f>
        <v xml:space="preserve">N/A </v>
      </c>
      <c r="I73" s="347" t="s">
        <v>145</v>
      </c>
      <c r="J73" s="468"/>
      <c r="K73" s="468"/>
      <c r="L73" s="469"/>
    </row>
    <row r="74" spans="1:12" ht="14.25" customHeight="1">
      <c r="A74" s="466" t="str">
        <f>IF('0) Signal List'!A75="","",'0) Signal List'!A75)</f>
        <v>D16</v>
      </c>
      <c r="B74" s="24" t="str">
        <f>IF('0) Signal List'!B75="","",'0) Signal List'!B75)</f>
        <v>Air Pressure 1</v>
      </c>
      <c r="C74" s="24" t="str">
        <f>IF('0) Signal List'!C75="","",'0) Signal List'!C75)</f>
        <v>0-10</v>
      </c>
      <c r="D74" s="24" t="str">
        <f>IF('0) Signal List'!D75="","",'0) Signal List'!D75)</f>
        <v>mA</v>
      </c>
      <c r="E74" s="26" t="str">
        <f>IF('0) Signal List'!E75="","",'0) Signal List'!E75)</f>
        <v>735-1060</v>
      </c>
      <c r="F74" s="24" t="str">
        <f>IF('0) Signal List'!F75="","",'0) Signal List'!F75)</f>
        <v>mBar</v>
      </c>
      <c r="G74" s="25" t="str">
        <f>IF('0) Signal List'!G75="","",'0) Signal List'!G75)</f>
        <v>WFPS</v>
      </c>
      <c r="H74" s="467" t="str">
        <f>IF('0) Signal List'!H75="","",'0) Signal List'!H75)</f>
        <v xml:space="preserve">N/A </v>
      </c>
      <c r="I74" s="360" t="s">
        <v>145</v>
      </c>
      <c r="J74" s="474"/>
      <c r="K74" s="474"/>
      <c r="L74" s="475"/>
    </row>
    <row r="75" spans="1:12" ht="14.25" customHeight="1">
      <c r="A75" s="466" t="str">
        <f>IF('0) Signal List'!A76="","",'0) Signal List'!A76)</f>
        <v/>
      </c>
      <c r="B75" s="24" t="str">
        <f>IF('0) Signal List'!B76="","",'0) Signal List'!B76)</f>
        <v/>
      </c>
      <c r="C75" s="24" t="str">
        <f>IF('0) Signal List'!C76="","",'0) Signal List'!C76)</f>
        <v/>
      </c>
      <c r="D75" s="24" t="str">
        <f>IF('0) Signal List'!D76="","",'0) Signal List'!D76)</f>
        <v/>
      </c>
      <c r="E75" s="26" t="str">
        <f>IF('0) Signal List'!E76="","",'0) Signal List'!E76)</f>
        <v/>
      </c>
      <c r="F75" s="24" t="str">
        <f>IF('0) Signal List'!F76="","",'0) Signal List'!F76)</f>
        <v/>
      </c>
      <c r="G75" s="25" t="str">
        <f>IF('0) Signal List'!G76="","",'0) Signal List'!G76)</f>
        <v/>
      </c>
      <c r="H75" s="467" t="str">
        <f>IF('0) Signal List'!H76="","",'0) Signal List'!H76)</f>
        <v/>
      </c>
      <c r="I75" s="362"/>
      <c r="J75" s="460"/>
      <c r="K75" s="460"/>
      <c r="L75" s="476"/>
    </row>
    <row r="76" spans="1:12">
      <c r="A76" s="466" t="str">
        <f>IF('0) Signal List'!A77="","",'0) Signal List'!A77)</f>
        <v/>
      </c>
      <c r="B76" s="158" t="str">
        <f>IF('0) Signal List'!B77="","",'0) Signal List'!B77)</f>
        <v>Met N (if Registered Capacity &gt;= 10 MW)</v>
      </c>
      <c r="C76" s="24" t="str">
        <f>IF('0) Signal List'!C77="","",'0) Signal List'!C77)</f>
        <v/>
      </c>
      <c r="D76" s="24" t="str">
        <f>IF('0) Signal List'!D77="","",'0) Signal List'!D77)</f>
        <v/>
      </c>
      <c r="E76" s="26" t="str">
        <f>IF('0) Signal List'!E77="","",'0) Signal List'!E77)</f>
        <v/>
      </c>
      <c r="F76" s="24" t="str">
        <f>IF('0) Signal List'!F77="","",'0) Signal List'!F77)</f>
        <v/>
      </c>
      <c r="G76" s="25" t="str">
        <f>IF('0) Signal List'!G77="","",'0) Signal List'!G77)</f>
        <v/>
      </c>
      <c r="H76" s="467" t="str">
        <f>IF('0) Signal List'!H77="","",'0) Signal List'!H77)</f>
        <v/>
      </c>
      <c r="I76" s="363"/>
      <c r="J76" s="461"/>
      <c r="K76" s="461"/>
      <c r="L76" s="477"/>
    </row>
    <row r="77" spans="1:12" ht="14.25" customHeight="1">
      <c r="A77" s="466" t="str">
        <f>IF('0) Signal List'!A78="","",'0) Signal List'!A78)</f>
        <v>D17</v>
      </c>
      <c r="B77" s="24" t="str">
        <f>IF('0) Signal List'!B78="","",'0) Signal List'!B78)</f>
        <v>Wind Speed N</v>
      </c>
      <c r="C77" s="24" t="str">
        <f>IF('0) Signal List'!C78="","",'0) Signal List'!C78)</f>
        <v>0-10</v>
      </c>
      <c r="D77" s="24" t="str">
        <f>IF('0) Signal List'!D78="","",'0) Signal List'!D78)</f>
        <v>mA</v>
      </c>
      <c r="E77" s="26" t="str">
        <f>IF('0) Signal List'!E78="","",'0) Signal List'!E78)</f>
        <v>0-70</v>
      </c>
      <c r="F77" s="24" t="str">
        <f>IF('0) Signal List'!F78="","",'0) Signal List'!F78)</f>
        <v>m/s</v>
      </c>
      <c r="G77" s="25" t="str">
        <f>IF('0) Signal List'!G78="","",'0) Signal List'!G78)</f>
        <v>WFPS</v>
      </c>
      <c r="H77" s="467" t="str">
        <f>IF('0) Signal List'!H78="","",'0) Signal List'!H78)</f>
        <v xml:space="preserve">N/A </v>
      </c>
      <c r="I77" s="361" t="s">
        <v>145</v>
      </c>
      <c r="J77" s="478"/>
      <c r="K77" s="478"/>
      <c r="L77" s="479"/>
    </row>
    <row r="78" spans="1:12" ht="14.25" customHeight="1">
      <c r="A78" s="466" t="str">
        <f>IF('0) Signal List'!A79="","",'0) Signal List'!A79)</f>
        <v>D18</v>
      </c>
      <c r="B78" s="24" t="str">
        <f>IF('0) Signal List'!B79="","",'0) Signal List'!B79)</f>
        <v>Wind Direction  N</v>
      </c>
      <c r="C78" s="24" t="str">
        <f>IF('0) Signal List'!C79="","",'0) Signal List'!C79)</f>
        <v>0-10</v>
      </c>
      <c r="D78" s="24" t="str">
        <f>IF('0) Signal List'!D79="","",'0) Signal List'!D79)</f>
        <v>mA</v>
      </c>
      <c r="E78" s="26" t="str">
        <f>IF('0) Signal List'!E79="","",'0) Signal List'!E79)</f>
        <v>0-360</v>
      </c>
      <c r="F78" s="24" t="str">
        <f>IF('0) Signal List'!F79="","",'0) Signal List'!F79)</f>
        <v>deg</v>
      </c>
      <c r="G78" s="25" t="str">
        <f>IF('0) Signal List'!G79="","",'0) Signal List'!G79)</f>
        <v>WFPS</v>
      </c>
      <c r="H78" s="467" t="str">
        <f>IF('0) Signal List'!H79="","",'0) Signal List'!H79)</f>
        <v xml:space="preserve">N/A </v>
      </c>
      <c r="I78" s="347" t="s">
        <v>145</v>
      </c>
      <c r="J78" s="468"/>
      <c r="K78" s="468"/>
      <c r="L78" s="469"/>
    </row>
    <row r="79" spans="1:12" ht="14.25" customHeight="1">
      <c r="A79" s="466" t="str">
        <f>IF('0) Signal List'!A80="","",'0) Signal List'!A80)</f>
        <v>D19</v>
      </c>
      <c r="B79" s="24" t="str">
        <f>IF('0) Signal List'!B80="","",'0) Signal List'!B80)</f>
        <v>Air Temperature N</v>
      </c>
      <c r="C79" s="24" t="str">
        <f>IF('0) Signal List'!C80="","",'0) Signal List'!C80)</f>
        <v>0-10</v>
      </c>
      <c r="D79" s="24" t="str">
        <f>IF('0) Signal List'!D80="","",'0) Signal List'!D80)</f>
        <v>mA</v>
      </c>
      <c r="E79" s="26" t="str">
        <f>IF('0) Signal List'!E80="","",'0) Signal List'!E80)</f>
        <v>-40-70</v>
      </c>
      <c r="F79" s="24" t="str">
        <f>IF('0) Signal List'!F80="","",'0) Signal List'!F80)</f>
        <v>C</v>
      </c>
      <c r="G79" s="25" t="str">
        <f>IF('0) Signal List'!G80="","",'0) Signal List'!G80)</f>
        <v>WFPS</v>
      </c>
      <c r="H79" s="467" t="str">
        <f>IF('0) Signal List'!H80="","",'0) Signal List'!H80)</f>
        <v xml:space="preserve">N/A </v>
      </c>
      <c r="I79" s="347" t="s">
        <v>145</v>
      </c>
      <c r="J79" s="468"/>
      <c r="K79" s="468"/>
      <c r="L79" s="469"/>
    </row>
    <row r="80" spans="1:12" ht="14.25" customHeight="1">
      <c r="A80" s="466" t="str">
        <f>IF('0) Signal List'!A81="","",'0) Signal List'!A81)</f>
        <v>D20</v>
      </c>
      <c r="B80" s="24" t="str">
        <f>IF('0) Signal List'!B81="","",'0) Signal List'!B81)</f>
        <v>Air Pressure N</v>
      </c>
      <c r="C80" s="24" t="str">
        <f>IF('0) Signal List'!C81="","",'0) Signal List'!C81)</f>
        <v>0-10</v>
      </c>
      <c r="D80" s="24" t="str">
        <f>IF('0) Signal List'!D81="","",'0) Signal List'!D81)</f>
        <v>mA</v>
      </c>
      <c r="E80" s="26" t="str">
        <f>IF('0) Signal List'!E81="","",'0) Signal List'!E81)</f>
        <v>735-1060</v>
      </c>
      <c r="F80" s="24" t="str">
        <f>IF('0) Signal List'!F81="","",'0) Signal List'!F81)</f>
        <v>mBar</v>
      </c>
      <c r="G80" s="25" t="str">
        <f>IF('0) Signal List'!G81="","",'0) Signal List'!G81)</f>
        <v>WFPS</v>
      </c>
      <c r="H80" s="467" t="str">
        <f>IF('0) Signal List'!H81="","",'0) Signal List'!H81)</f>
        <v xml:space="preserve">N/A </v>
      </c>
      <c r="I80" s="347" t="s">
        <v>145</v>
      </c>
      <c r="J80" s="468"/>
      <c r="K80" s="468"/>
      <c r="L80" s="469"/>
    </row>
    <row r="81" spans="1:12" ht="14.25" customHeight="1">
      <c r="A81" s="466" t="str">
        <f>IF('0) Signal List'!A82="","",'0) Signal List'!A82)</f>
        <v/>
      </c>
      <c r="B81" s="24" t="str">
        <f>IF('0) Signal List'!B82="","",'0) Signal List'!B82)</f>
        <v/>
      </c>
      <c r="C81" s="24" t="str">
        <f>IF('0) Signal List'!C82="","",'0) Signal List'!C82)</f>
        <v/>
      </c>
      <c r="D81" s="24" t="str">
        <f>IF('0) Signal List'!D82="","",'0) Signal List'!D82)</f>
        <v/>
      </c>
      <c r="E81" s="26" t="str">
        <f>IF('0) Signal List'!E82="","",'0) Signal List'!E82)</f>
        <v/>
      </c>
      <c r="F81" s="24" t="str">
        <f>IF('0) Signal List'!F82="","",'0) Signal List'!F82)</f>
        <v/>
      </c>
      <c r="G81" s="25" t="str">
        <f>IF('0) Signal List'!G82="","",'0) Signal List'!G82)</f>
        <v/>
      </c>
      <c r="H81" s="467" t="str">
        <f>IF('0) Signal List'!H82="","",'0) Signal List'!H82)</f>
        <v/>
      </c>
      <c r="I81" s="345"/>
      <c r="J81" s="442"/>
      <c r="K81" s="442"/>
      <c r="L81" s="454"/>
    </row>
    <row r="82" spans="1:12" ht="14.25" customHeight="1">
      <c r="A82" s="466" t="str">
        <f>IF('0) Signal List'!A83="","",'0) Signal List'!A83)</f>
        <v/>
      </c>
      <c r="B82" s="722" t="str">
        <f>IF('0) Signal List'!B83="","",'0) Signal List'!B83)</f>
        <v>Recommended cable 25-pair cable: 25 x 2 x 0.6sqmm TP, stranded, individually screened pairs. Screens to be terminated by WFPS.</v>
      </c>
      <c r="C82" s="714"/>
      <c r="D82" s="714"/>
      <c r="E82" s="714"/>
      <c r="F82" s="582"/>
      <c r="G82" s="12" t="str">
        <f>IF('0) Signal List'!G83="","",'0) Signal List'!G83)</f>
        <v/>
      </c>
      <c r="H82" s="72" t="str">
        <f>IF('0) Signal List'!H83="","",'0) Signal List'!H83)</f>
        <v/>
      </c>
      <c r="I82" s="345"/>
      <c r="J82" s="442"/>
      <c r="K82" s="442"/>
      <c r="L82" s="454"/>
    </row>
    <row r="83" spans="1:12" ht="14.25" customHeight="1">
      <c r="A83" s="466" t="str">
        <f>IF('0) Signal List'!A84="","",'0) Signal List'!A84)</f>
        <v/>
      </c>
      <c r="B83" s="24" t="str">
        <f>IF('0) Signal List'!B84="","",'0) Signal List'!B84)</f>
        <v/>
      </c>
      <c r="C83" s="24" t="str">
        <f>IF('0) Signal List'!C84="","",'0) Signal List'!C84)</f>
        <v/>
      </c>
      <c r="D83" s="24" t="str">
        <f>IF('0) Signal List'!D84="","",'0) Signal List'!D84)</f>
        <v/>
      </c>
      <c r="E83" s="26" t="str">
        <f>IF('0) Signal List'!E84="","",'0) Signal List'!E84)</f>
        <v/>
      </c>
      <c r="F83" s="24" t="str">
        <f>IF('0) Signal List'!F84="","",'0) Signal List'!F84)</f>
        <v/>
      </c>
      <c r="G83" s="12" t="str">
        <f>IF('0) Signal List'!G84="","",'0) Signal List'!G84)</f>
        <v/>
      </c>
      <c r="H83" s="72" t="str">
        <f>IF('0) Signal List'!H84="","",'0) Signal List'!H84)</f>
        <v/>
      </c>
      <c r="I83" s="345"/>
      <c r="J83" s="442"/>
      <c r="K83" s="442"/>
      <c r="L83" s="454"/>
    </row>
    <row r="84" spans="1:12" ht="14.25" customHeight="1" thickBot="1">
      <c r="A84" s="9" t="str">
        <f>IF('0) Signal List'!A85="","",'0) Signal List'!A85)</f>
        <v>ETIE Ref</v>
      </c>
      <c r="B84" s="10" t="str">
        <f>IF('0) Signal List'!B85="","",'0) Signal List'!B85)</f>
        <v>Digital Output Signals (from EirGrid)</v>
      </c>
      <c r="C84" s="480" t="str">
        <f>IF('0) Signal List'!C85="","",'0) Signal List'!C85)</f>
        <v/>
      </c>
      <c r="D84" s="464" t="str">
        <f>IF('0) Signal List'!D85="","",'0) Signal List'!D85)</f>
        <v/>
      </c>
      <c r="E84" s="465" t="str">
        <f>IF('0) Signal List'!E85="","",'0) Signal List'!E85)</f>
        <v/>
      </c>
      <c r="F84" s="464" t="str">
        <f>IF('0) Signal List'!F85="","",'0) Signal List'!F85)</f>
        <v/>
      </c>
      <c r="G84" s="11" t="str">
        <f>IF('0) Signal List'!G85="","",'0) Signal List'!G85)</f>
        <v>Provided to</v>
      </c>
      <c r="H84" s="70" t="str">
        <f>IF('0) Signal List'!H85="","",'0) Signal List'!H85)</f>
        <v>TSO Pass-through to</v>
      </c>
      <c r="I84" s="159"/>
      <c r="J84" s="160"/>
      <c r="K84" s="160"/>
      <c r="L84" s="161"/>
    </row>
    <row r="85" spans="1:12" ht="14.25" customHeight="1" thickTop="1">
      <c r="A85" s="466" t="str">
        <f>IF('0) Signal List'!A86="","",'0) Signal List'!A86)</f>
        <v/>
      </c>
      <c r="B85" s="24" t="str">
        <f>IF('0) Signal List'!B86="","",'0) Signal List'!B86)</f>
        <v/>
      </c>
      <c r="C85" s="481" t="str">
        <f>IF('0) Signal List'!C86="","",'0) Signal List'!C86)</f>
        <v/>
      </c>
      <c r="D85" s="24" t="str">
        <f>IF('0) Signal List'!D86="","",'0) Signal List'!D86)</f>
        <v/>
      </c>
      <c r="E85" s="26" t="str">
        <f>IF('0) Signal List'!E86="","",'0) Signal List'!E86)</f>
        <v/>
      </c>
      <c r="F85" s="24" t="str">
        <f>IF('0) Signal List'!F86="","",'0) Signal List'!F86)</f>
        <v/>
      </c>
      <c r="G85" s="16" t="str">
        <f>IF('0) Signal List'!G86="","",'0) Signal List'!G86)</f>
        <v/>
      </c>
      <c r="H85" s="71" t="str">
        <f>IF('0) Signal List'!H86="","",'0) Signal List'!H86)</f>
        <v/>
      </c>
      <c r="I85" s="345"/>
      <c r="J85" s="442"/>
      <c r="K85" s="442"/>
      <c r="L85" s="454"/>
    </row>
    <row r="86" spans="1:12" ht="14.25" customHeight="1">
      <c r="A86" s="466" t="str">
        <f>IF('0) Signal List'!A87="","",'0) Signal List'!A87)</f>
        <v/>
      </c>
      <c r="B86" s="13" t="str">
        <f>IF('0) Signal List'!B87="","",'0) Signal List'!B87)</f>
        <v>Double Command Outputs</v>
      </c>
      <c r="C86" s="721" t="str">
        <f>IF('0) Signal List'!C87="","",'0) Signal List'!C87)</f>
        <v>(each individual relay output identified separately)</v>
      </c>
      <c r="D86" s="714"/>
      <c r="E86" s="714"/>
      <c r="F86" s="582"/>
      <c r="G86" s="12" t="str">
        <f>IF('0) Signal List'!G87="","",'0) Signal List'!G87)</f>
        <v/>
      </c>
      <c r="H86" s="72" t="str">
        <f>IF('0) Signal List'!H87="","",'0) Signal List'!H87)</f>
        <v/>
      </c>
      <c r="I86" s="345"/>
      <c r="J86" s="442"/>
      <c r="K86" s="442"/>
      <c r="L86" s="454"/>
    </row>
    <row r="87" spans="1:12" ht="14.25" customHeight="1">
      <c r="A87" s="466" t="str">
        <f>IF('0) Signal List'!A88="","",'0) Signal List'!A88)</f>
        <v/>
      </c>
      <c r="B87" s="158" t="str">
        <f>IF('0) Signal List'!B88="","",'0) Signal List'!B88)</f>
        <v>Digital Output Signals from EirGrid to WTG System</v>
      </c>
      <c r="C87" s="481" t="str">
        <f>IF('0) Signal List'!C88="","",'0) Signal List'!C88)</f>
        <v/>
      </c>
      <c r="D87" s="24" t="str">
        <f>IF('0) Signal List'!D88="","",'0) Signal List'!D88)</f>
        <v/>
      </c>
      <c r="E87" s="26" t="str">
        <f>IF('0) Signal List'!E88="","",'0) Signal List'!E88)</f>
        <v/>
      </c>
      <c r="F87" s="24" t="str">
        <f>IF('0) Signal List'!F88="","",'0) Signal List'!F88)</f>
        <v/>
      </c>
      <c r="G87" s="12" t="str">
        <f>IF('0) Signal List'!G88="","",'0) Signal List'!G88)</f>
        <v/>
      </c>
      <c r="H87" s="72" t="str">
        <f>IF('0) Signal List'!H88="","",'0) Signal List'!H88)</f>
        <v/>
      </c>
      <c r="I87" s="345"/>
      <c r="J87" s="442"/>
      <c r="K87" s="442"/>
      <c r="L87" s="454"/>
    </row>
    <row r="88" spans="1:12" ht="14.25" customHeight="1">
      <c r="A88" s="466" t="str">
        <f>IF('0) Signal List'!A89="","",'0) Signal List'!A89)</f>
        <v>E1</v>
      </c>
      <c r="B88" s="14" t="str">
        <f>IF('0) Signal List'!B89="","",'0) Signal List'!B89)</f>
        <v xml:space="preserve">Active Power Control facility status </v>
      </c>
      <c r="C88" s="24" t="str">
        <f>IF('0) Signal List'!C89="","",'0) Signal List'!C89)</f>
        <v/>
      </c>
      <c r="D88" s="24" t="str">
        <f>IF('0) Signal List'!D89="","",'0) Signal List'!D89)</f>
        <v>off</v>
      </c>
      <c r="E88" s="471" t="str">
        <f>IF('0) Signal List'!E89="","",'0) Signal List'!E89)</f>
        <v>pulse</v>
      </c>
      <c r="F88" s="24" t="str">
        <f>IF('0) Signal List'!F89="","",'0) Signal List'!F89)</f>
        <v>0.5 seconds</v>
      </c>
      <c r="G88" s="25" t="str">
        <f>IF('0) Signal List'!G89="","",'0) Signal List'!G89)</f>
        <v>WFPS</v>
      </c>
      <c r="H88" s="467" t="str">
        <f>IF('0) Signal List'!H89="","",'0) Signal List'!H89)</f>
        <v xml:space="preserve">N/A </v>
      </c>
      <c r="I88" s="347" t="s">
        <v>145</v>
      </c>
      <c r="J88" s="468"/>
      <c r="K88" s="468"/>
      <c r="L88" s="469"/>
    </row>
    <row r="89" spans="1:12" ht="14.25" customHeight="1">
      <c r="A89" s="466" t="str">
        <f>IF('0) Signal List'!A90="","",'0) Signal List'!A90)</f>
        <v>E2</v>
      </c>
      <c r="B89" s="14" t="str">
        <f>IF('0) Signal List'!B90="","",'0) Signal List'!B90)</f>
        <v>Active Power Control facility status</v>
      </c>
      <c r="C89" s="24" t="str">
        <f>IF('0) Signal List'!C90="","",'0) Signal List'!C90)</f>
        <v/>
      </c>
      <c r="D89" s="24" t="str">
        <f>IF('0) Signal List'!D90="","",'0) Signal List'!D90)</f>
        <v>on</v>
      </c>
      <c r="E89" s="471" t="str">
        <f>IF('0) Signal List'!E90="","",'0) Signal List'!E90)</f>
        <v>pulse</v>
      </c>
      <c r="F89" s="24" t="str">
        <f>IF('0) Signal List'!F90="","",'0) Signal List'!F90)</f>
        <v>0.5 seconds</v>
      </c>
      <c r="G89" s="25" t="str">
        <f>IF('0) Signal List'!G90="","",'0) Signal List'!G90)</f>
        <v>WFPS</v>
      </c>
      <c r="H89" s="467" t="str">
        <f>IF('0) Signal List'!H90="","",'0) Signal List'!H90)</f>
        <v xml:space="preserve">N/A </v>
      </c>
      <c r="I89" s="347" t="s">
        <v>145</v>
      </c>
      <c r="J89" s="468"/>
      <c r="K89" s="468"/>
      <c r="L89" s="469"/>
    </row>
    <row r="90" spans="1:12" ht="14.25" customHeight="1">
      <c r="A90" s="466" t="str">
        <f>IF('0) Signal List'!A91="","",'0) Signal List'!A91)</f>
        <v>E3</v>
      </c>
      <c r="B90" s="24" t="str">
        <f>IF('0) Signal List'!B91="","",'0) Signal List'!B91)</f>
        <v>Frequency Response System Mode Status</v>
      </c>
      <c r="C90" s="24" t="str">
        <f>IF('0) Signal List'!C91="","",'0) Signal List'!C91)</f>
        <v/>
      </c>
      <c r="D90" s="24" t="str">
        <f>IF('0) Signal List'!D91="","",'0) Signal List'!D91)</f>
        <v>off</v>
      </c>
      <c r="E90" s="471" t="str">
        <f>IF('0) Signal List'!E91="","",'0) Signal List'!E91)</f>
        <v>pulse</v>
      </c>
      <c r="F90" s="24" t="str">
        <f>IF('0) Signal List'!F91="","",'0) Signal List'!F91)</f>
        <v>0.5 seconds</v>
      </c>
      <c r="G90" s="25" t="str">
        <f>IF('0) Signal List'!G91="","",'0) Signal List'!G91)</f>
        <v>WFPS</v>
      </c>
      <c r="H90" s="467" t="str">
        <f>IF('0) Signal List'!H91="","",'0) Signal List'!H91)</f>
        <v xml:space="preserve">N/A </v>
      </c>
      <c r="I90" s="347" t="s">
        <v>145</v>
      </c>
      <c r="J90" s="468"/>
      <c r="K90" s="468"/>
      <c r="L90" s="469"/>
    </row>
    <row r="91" spans="1:12" ht="14.25" customHeight="1">
      <c r="A91" s="466" t="str">
        <f>IF('0) Signal List'!A92="","",'0) Signal List'!A92)</f>
        <v>E4</v>
      </c>
      <c r="B91" s="24" t="str">
        <f>IF('0) Signal List'!B92="","",'0) Signal List'!B92)</f>
        <v>Frequency Response System Mode Status</v>
      </c>
      <c r="C91" s="24" t="str">
        <f>IF('0) Signal List'!C92="","",'0) Signal List'!C92)</f>
        <v/>
      </c>
      <c r="D91" s="24" t="str">
        <f>IF('0) Signal List'!D92="","",'0) Signal List'!D92)</f>
        <v>on</v>
      </c>
      <c r="E91" s="471" t="str">
        <f>IF('0) Signal List'!E92="","",'0) Signal List'!E92)</f>
        <v>pulse</v>
      </c>
      <c r="F91" s="24" t="str">
        <f>IF('0) Signal List'!F92="","",'0) Signal List'!F92)</f>
        <v>0.5 seconds</v>
      </c>
      <c r="G91" s="25" t="str">
        <f>IF('0) Signal List'!G92="","",'0) Signal List'!G92)</f>
        <v>WFPS</v>
      </c>
      <c r="H91" s="467" t="str">
        <f>IF('0) Signal List'!H92="","",'0) Signal List'!H92)</f>
        <v xml:space="preserve">N/A </v>
      </c>
      <c r="I91" s="347" t="s">
        <v>145</v>
      </c>
      <c r="J91" s="468"/>
      <c r="K91" s="468"/>
      <c r="L91" s="469"/>
    </row>
    <row r="92" spans="1:12" ht="14.25" customHeight="1">
      <c r="A92" s="466" t="str">
        <f>IF('0) Signal List'!A93="","",'0) Signal List'!A93)</f>
        <v>E5</v>
      </c>
      <c r="B92" s="24" t="str">
        <f>IF('0) Signal List'!B93="","",'0) Signal List'!B93)</f>
        <v>Frequency Response Curve Select</v>
      </c>
      <c r="C92" s="24" t="str">
        <f>IF('0) Signal List'!C93="","",'0) Signal List'!C93)</f>
        <v/>
      </c>
      <c r="D92" s="24" t="str">
        <f>IF('0) Signal List'!D93="","",'0) Signal List'!D93)</f>
        <v>Curve 1</v>
      </c>
      <c r="E92" s="471" t="str">
        <f>IF('0) Signal List'!E93="","",'0) Signal List'!E93)</f>
        <v>pulse</v>
      </c>
      <c r="F92" s="24" t="str">
        <f>IF('0) Signal List'!F93="","",'0) Signal List'!F93)</f>
        <v>0.5 seconds</v>
      </c>
      <c r="G92" s="25" t="str">
        <f>IF('0) Signal List'!G93="","",'0) Signal List'!G93)</f>
        <v>WFPS</v>
      </c>
      <c r="H92" s="467" t="str">
        <f>IF('0) Signal List'!H93="","",'0) Signal List'!H93)</f>
        <v xml:space="preserve">N/A </v>
      </c>
      <c r="I92" s="347" t="s">
        <v>145</v>
      </c>
      <c r="J92" s="468"/>
      <c r="K92" s="468"/>
      <c r="L92" s="469"/>
    </row>
    <row r="93" spans="1:12" ht="14.25" customHeight="1">
      <c r="A93" s="466" t="str">
        <f>IF('0) Signal List'!A94="","",'0) Signal List'!A94)</f>
        <v>E6</v>
      </c>
      <c r="B93" s="24" t="str">
        <f>IF('0) Signal List'!B94="","",'0) Signal List'!B94)</f>
        <v>Frequency Response Curve Select</v>
      </c>
      <c r="C93" s="24" t="str">
        <f>IF('0) Signal List'!C94="","",'0) Signal List'!C94)</f>
        <v/>
      </c>
      <c r="D93" s="24" t="str">
        <f>IF('0) Signal List'!D94="","",'0) Signal List'!D94)</f>
        <v>Curve 2</v>
      </c>
      <c r="E93" s="471" t="str">
        <f>IF('0) Signal List'!E94="","",'0) Signal List'!E94)</f>
        <v>pulse</v>
      </c>
      <c r="F93" s="24" t="str">
        <f>IF('0) Signal List'!F94="","",'0) Signal List'!F94)</f>
        <v>0.5 seconds</v>
      </c>
      <c r="G93" s="25" t="str">
        <f>IF('0) Signal List'!G94="","",'0) Signal List'!G94)</f>
        <v>WFPS</v>
      </c>
      <c r="H93" s="25" t="str">
        <f>IF('0) Signal List'!H94="","",'0) Signal List'!H94)</f>
        <v xml:space="preserve">N/A </v>
      </c>
      <c r="I93" s="347" t="s">
        <v>145</v>
      </c>
      <c r="J93" s="468"/>
      <c r="K93" s="468"/>
      <c r="L93" s="469"/>
    </row>
    <row r="94" spans="1:12" ht="14.25" customHeight="1">
      <c r="A94" s="466" t="str">
        <f>IF('0) Signal List'!A95="","",'0) Signal List'!A95)</f>
        <v>E7</v>
      </c>
      <c r="B94" s="24" t="str">
        <f>IF('0) Signal List'!B95="","",'0) Signal List'!B95)</f>
        <v xml:space="preserve">Emulated Intertia </v>
      </c>
      <c r="C94" s="24" t="str">
        <f>IF('0) Signal List'!C95="","",'0) Signal List'!C95)</f>
        <v/>
      </c>
      <c r="D94" s="24" t="str">
        <f>IF('0) Signal List'!D95="","",'0) Signal List'!D95)</f>
        <v>off</v>
      </c>
      <c r="E94" s="471" t="str">
        <f>IF('0) Signal List'!E95="","",'0) Signal List'!E95)</f>
        <v>pulse</v>
      </c>
      <c r="F94" s="24" t="str">
        <f>IF('0) Signal List'!F95="","",'0) Signal List'!F95)</f>
        <v>0.5 seconds</v>
      </c>
      <c r="G94" s="25" t="str">
        <f>IF('0) Signal List'!G95="","",'0) Signal List'!G95)</f>
        <v>WFPS</v>
      </c>
      <c r="H94" s="25" t="str">
        <f>IF('0) Signal List'!H95="","",'0) Signal List'!H95)</f>
        <v xml:space="preserve">N/A </v>
      </c>
      <c r="I94" s="347" t="s">
        <v>145</v>
      </c>
      <c r="J94" s="468"/>
      <c r="K94" s="468"/>
      <c r="L94" s="469"/>
    </row>
    <row r="95" spans="1:12" ht="14.25" customHeight="1">
      <c r="A95" s="466" t="str">
        <f>IF('0) Signal List'!A96="","",'0) Signal List'!A96)</f>
        <v>E8</v>
      </c>
      <c r="B95" s="24" t="str">
        <f>IF('0) Signal List'!B96="","",'0) Signal List'!B96)</f>
        <v>Emulated Intertia</v>
      </c>
      <c r="C95" s="24" t="str">
        <f>IF('0) Signal List'!C96="","",'0) Signal List'!C96)</f>
        <v/>
      </c>
      <c r="D95" s="24" t="str">
        <f>IF('0) Signal List'!D96="","",'0) Signal List'!D96)</f>
        <v>on</v>
      </c>
      <c r="E95" s="471" t="str">
        <f>IF('0) Signal List'!E96="","",'0) Signal List'!E96)</f>
        <v>pulse</v>
      </c>
      <c r="F95" s="24" t="str">
        <f>IF('0) Signal List'!F96="","",'0) Signal List'!F96)</f>
        <v>0.5 seconds</v>
      </c>
      <c r="G95" s="25" t="str">
        <f>IF('0) Signal List'!G96="","",'0) Signal List'!G96)</f>
        <v>WFPS</v>
      </c>
      <c r="H95" s="25" t="str">
        <f>IF('0) Signal List'!H96="","",'0) Signal List'!H96)</f>
        <v xml:space="preserve">N/A </v>
      </c>
      <c r="I95" s="347" t="s">
        <v>145</v>
      </c>
      <c r="J95" s="468"/>
      <c r="K95" s="468"/>
      <c r="L95" s="469"/>
    </row>
    <row r="96" spans="1:12" ht="14.25" customHeight="1">
      <c r="A96" s="466" t="str">
        <f>IF('0) Signal List'!A97="","",'0) Signal List'!A97)</f>
        <v/>
      </c>
      <c r="B96" s="24" t="str">
        <f>IF('0) Signal List'!B97="","",'0) Signal List'!B97)</f>
        <v/>
      </c>
      <c r="C96" s="470" t="str">
        <f>IF('0) Signal List'!C97="","",'0) Signal List'!C97)</f>
        <v/>
      </c>
      <c r="D96" s="432" t="str">
        <f>IF('0) Signal List'!D97="","",'0) Signal List'!D97)</f>
        <v/>
      </c>
      <c r="E96" s="471" t="str">
        <f>IF('0) Signal List'!E97="","",'0) Signal List'!E97)</f>
        <v/>
      </c>
      <c r="F96" s="24" t="str">
        <f>IF('0) Signal List'!F97="","",'0) Signal List'!F97)</f>
        <v/>
      </c>
      <c r="G96" s="25" t="str">
        <f>IF('0) Signal List'!G97="","",'0) Signal List'!G97)</f>
        <v/>
      </c>
      <c r="H96" s="467" t="str">
        <f>IF('0) Signal List'!H97="","",'0) Signal List'!H97)</f>
        <v/>
      </c>
      <c r="I96" s="345"/>
      <c r="J96" s="442"/>
      <c r="K96" s="442"/>
      <c r="L96" s="454"/>
    </row>
    <row r="97" spans="1:12" s="15" customFormat="1" ht="14.25" customHeight="1">
      <c r="A97" s="466" t="str">
        <f>IF('0) Signal List'!A98="","",'0) Signal List'!A98)</f>
        <v/>
      </c>
      <c r="B97" s="158" t="str">
        <f>IF('0) Signal List'!B98="","",'0) Signal List'!B98)</f>
        <v>Digital Output Signals from EirGrid to Sub Station</v>
      </c>
      <c r="C97" s="470" t="str">
        <f>IF('0) Signal List'!C98="","",'0) Signal List'!C98)</f>
        <v/>
      </c>
      <c r="D97" s="432" t="str">
        <f>IF('0) Signal List'!D98="","",'0) Signal List'!D98)</f>
        <v/>
      </c>
      <c r="E97" s="471" t="str">
        <f>IF('0) Signal List'!E98="","",'0) Signal List'!E98)</f>
        <v/>
      </c>
      <c r="F97" s="24" t="str">
        <f>IF('0) Signal List'!F98="","",'0) Signal List'!F98)</f>
        <v/>
      </c>
      <c r="G97" s="25" t="str">
        <f>IF('0) Signal List'!G98="","",'0) Signal List'!G98)</f>
        <v/>
      </c>
      <c r="H97" s="467" t="str">
        <f>IF('0) Signal List'!H98="","",'0) Signal List'!H98)</f>
        <v/>
      </c>
      <c r="I97" s="345"/>
      <c r="J97" s="442"/>
      <c r="K97" s="442"/>
      <c r="L97" s="454"/>
    </row>
    <row r="98" spans="1:12" s="15" customFormat="1" ht="14.25" customHeight="1">
      <c r="A98" s="466" t="str">
        <f>IF('0) Signal List'!A99="","",'0) Signal List'!A99)</f>
        <v>F1</v>
      </c>
      <c r="B98" s="24" t="str">
        <f>IF('0) Signal List'!B99="","",'0) Signal List'!B99)</f>
        <v>Blackstart Shutdown</v>
      </c>
      <c r="C98" s="470" t="str">
        <f>IF('0) Signal List'!C99="","",'0) Signal List'!C99)</f>
        <v/>
      </c>
      <c r="D98" s="432" t="str">
        <f>IF('0) Signal List'!D99="","",'0) Signal List'!D99)</f>
        <v xml:space="preserve">off </v>
      </c>
      <c r="E98" s="471" t="str">
        <f>IF('0) Signal List'!E99="","",'0) Signal List'!E99)</f>
        <v>pulse</v>
      </c>
      <c r="F98" s="24" t="str">
        <f>IF('0) Signal List'!F99="","",'0) Signal List'!F99)</f>
        <v>0.5 seconds</v>
      </c>
      <c r="G98" s="25" t="str">
        <f>IF('0) Signal List'!G99="","",'0) Signal List'!G99)</f>
        <v>WFPS</v>
      </c>
      <c r="H98" s="467" t="str">
        <f>IF('0) Signal List'!H99="","",'0) Signal List'!H99)</f>
        <v xml:space="preserve">N/A </v>
      </c>
      <c r="I98" s="347" t="s">
        <v>145</v>
      </c>
      <c r="J98" s="468"/>
      <c r="K98" s="468"/>
      <c r="L98" s="469"/>
    </row>
    <row r="99" spans="1:12" s="15" customFormat="1" ht="14.25" customHeight="1">
      <c r="A99" s="466" t="str">
        <f>IF('0) Signal List'!A100="","",'0) Signal List'!A100)</f>
        <v>F2</v>
      </c>
      <c r="B99" s="24" t="str">
        <f>IF('0) Signal List'!B100="","",'0) Signal List'!B100)</f>
        <v>Blackstart Shutdown</v>
      </c>
      <c r="C99" s="470" t="str">
        <f>IF('0) Signal List'!C100="","",'0) Signal List'!C100)</f>
        <v/>
      </c>
      <c r="D99" s="432" t="str">
        <f>IF('0) Signal List'!D100="","",'0) Signal List'!D100)</f>
        <v xml:space="preserve">on </v>
      </c>
      <c r="E99" s="471" t="str">
        <f>IF('0) Signal List'!E100="","",'0) Signal List'!E100)</f>
        <v>pulse</v>
      </c>
      <c r="F99" s="24" t="str">
        <f>IF('0) Signal List'!F100="","",'0) Signal List'!F100)</f>
        <v>0.5 seconds</v>
      </c>
      <c r="G99" s="25" t="str">
        <f>IF('0) Signal List'!G100="","",'0) Signal List'!G100)</f>
        <v>WFPS</v>
      </c>
      <c r="H99" s="467" t="str">
        <f>IF('0) Signal List'!H100="","",'0) Signal List'!H100)</f>
        <v xml:space="preserve">N/A </v>
      </c>
      <c r="I99" s="347" t="s">
        <v>145</v>
      </c>
      <c r="J99" s="468"/>
      <c r="K99" s="468"/>
      <c r="L99" s="469"/>
    </row>
    <row r="100" spans="1:12" s="15" customFormat="1" ht="14.25" customHeight="1">
      <c r="A100" s="473" t="str">
        <f>IF('0) Signal List'!A101="","",'0) Signal List'!A101)</f>
        <v/>
      </c>
      <c r="B100" s="24" t="str">
        <f>IF('0) Signal List'!B101="","",'0) Signal List'!B101)</f>
        <v/>
      </c>
      <c r="C100" s="24" t="str">
        <f>IF('0) Signal List'!C101="","",'0) Signal List'!C101)</f>
        <v/>
      </c>
      <c r="D100" s="24" t="str">
        <f>IF('0) Signal List'!D101="","",'0) Signal List'!D101)</f>
        <v/>
      </c>
      <c r="E100" s="471" t="str">
        <f>IF('0) Signal List'!E101="","",'0) Signal List'!E101)</f>
        <v/>
      </c>
      <c r="F100" s="24" t="str">
        <f>IF('0) Signal List'!F101="","",'0) Signal List'!F101)</f>
        <v/>
      </c>
      <c r="G100" s="12" t="str">
        <f>IF('0) Signal List'!G101="","",'0) Signal List'!G101)</f>
        <v/>
      </c>
      <c r="H100" s="72" t="str">
        <f>IF('0) Signal List'!H101="","",'0) Signal List'!H101)</f>
        <v/>
      </c>
      <c r="I100" s="345"/>
      <c r="J100" s="442"/>
      <c r="K100" s="442"/>
      <c r="L100" s="454"/>
    </row>
    <row r="101" spans="1:12" s="15" customFormat="1" ht="14.25" customHeight="1">
      <c r="A101" s="466" t="str">
        <f>IF('0) Signal List'!A102="","",'0) Signal List'!A102)</f>
        <v/>
      </c>
      <c r="B101" s="13" t="str">
        <f>IF('0) Signal List'!B102="","",'0) Signal List'!B102)</f>
        <v>Strobe Enable Pulse</v>
      </c>
      <c r="C101" s="24" t="str">
        <f>IF('0) Signal List'!C102="","",'0) Signal List'!C102)</f>
        <v/>
      </c>
      <c r="D101" s="24" t="str">
        <f>IF('0) Signal List'!D102="","",'0) Signal List'!D102)</f>
        <v/>
      </c>
      <c r="E101" s="471" t="str">
        <f>IF('0) Signal List'!E102="","",'0) Signal List'!E102)</f>
        <v/>
      </c>
      <c r="F101" s="24" t="str">
        <f>IF('0) Signal List'!F102="","",'0) Signal List'!F102)</f>
        <v/>
      </c>
      <c r="G101" s="12" t="str">
        <f>IF('0) Signal List'!G102="","",'0) Signal List'!G102)</f>
        <v/>
      </c>
      <c r="H101" s="72" t="str">
        <f>IF('0) Signal List'!H102="","",'0) Signal List'!H102)</f>
        <v/>
      </c>
      <c r="I101" s="345"/>
      <c r="J101" s="442"/>
      <c r="K101" s="442"/>
      <c r="L101" s="454"/>
    </row>
    <row r="102" spans="1:12" s="15" customFormat="1" ht="14.25" customHeight="1">
      <c r="A102" s="473" t="str">
        <f>IF('0) Signal List'!A103="","",'0) Signal List'!A103)</f>
        <v/>
      </c>
      <c r="B102" s="158" t="str">
        <f>IF('0) Signal List'!B103="","",'0) Signal List'!B103)</f>
        <v>Digital Output Signals from EirGrid to WTG System</v>
      </c>
      <c r="C102" s="24" t="str">
        <f>IF('0) Signal List'!C103="","",'0) Signal List'!C103)</f>
        <v/>
      </c>
      <c r="D102" s="24" t="str">
        <f>IF('0) Signal List'!D103="","",'0) Signal List'!D103)</f>
        <v/>
      </c>
      <c r="E102" s="471" t="str">
        <f>IF('0) Signal List'!E103="","",'0) Signal List'!E103)</f>
        <v/>
      </c>
      <c r="F102" s="24" t="str">
        <f>IF('0) Signal List'!F103="","",'0) Signal List'!F103)</f>
        <v/>
      </c>
      <c r="G102" s="12" t="str">
        <f>IF('0) Signal List'!G103="","",'0) Signal List'!G103)</f>
        <v/>
      </c>
      <c r="H102" s="72" t="str">
        <f>IF('0) Signal List'!H103="","",'0) Signal List'!H103)</f>
        <v/>
      </c>
      <c r="I102" s="345"/>
      <c r="J102" s="442"/>
      <c r="K102" s="442"/>
      <c r="L102" s="454"/>
    </row>
    <row r="103" spans="1:12" s="15" customFormat="1" ht="14.25" customHeight="1">
      <c r="A103" s="466" t="str">
        <f>IF('0) Signal List'!A104="","",'0) Signal List'!A104)</f>
        <v>E9</v>
      </c>
      <c r="B103" s="14" t="str">
        <f>IF('0) Signal List'!B104="","",'0) Signal List'!B104)</f>
        <v>Digital Output Active Power Control Setpoint Enable</v>
      </c>
      <c r="C103" s="24" t="str">
        <f>IF('0) Signal List'!C104="","",'0) Signal List'!C104)</f>
        <v/>
      </c>
      <c r="D103" s="24" t="str">
        <f>IF('0) Signal List'!D104="","",'0) Signal List'!D104)</f>
        <v/>
      </c>
      <c r="E103" s="471" t="str">
        <f>IF('0) Signal List'!E104="","",'0) Signal List'!E104)</f>
        <v>pulse</v>
      </c>
      <c r="F103" s="24" t="str">
        <f>IF('0) Signal List'!F104="","",'0) Signal List'!F104)</f>
        <v>0.5 seconds</v>
      </c>
      <c r="G103" s="25" t="str">
        <f>IF('0) Signal List'!G104="","",'0) Signal List'!G104)</f>
        <v>WFPS</v>
      </c>
      <c r="H103" s="467" t="str">
        <f>IF('0) Signal List'!H104="","",'0) Signal List'!H104)</f>
        <v xml:space="preserve">N/A </v>
      </c>
      <c r="I103" s="347" t="s">
        <v>145</v>
      </c>
      <c r="J103" s="468"/>
      <c r="K103" s="468"/>
      <c r="L103" s="469"/>
    </row>
    <row r="104" spans="1:12" s="15" customFormat="1" ht="14.25" customHeight="1">
      <c r="A104" s="466" t="str">
        <f>IF('0) Signal List'!A105="","",'0) Signal List'!A105)</f>
        <v>E10</v>
      </c>
      <c r="B104" s="14" t="str">
        <f>IF('0) Signal List'!B105="","",'0) Signal List'!B105)</f>
        <v>Digital Output Voltage Control (kV) Setpoint Enable</v>
      </c>
      <c r="C104" s="24" t="str">
        <f>IF('0) Signal List'!C105="","",'0) Signal List'!C105)</f>
        <v/>
      </c>
      <c r="D104" s="24" t="str">
        <f>IF('0) Signal List'!D105="","",'0) Signal List'!D105)</f>
        <v/>
      </c>
      <c r="E104" s="471" t="str">
        <f>IF('0) Signal List'!E105="","",'0) Signal List'!E105)</f>
        <v>pulse</v>
      </c>
      <c r="F104" s="24" t="str">
        <f>IF('0) Signal List'!F105="","",'0) Signal List'!F105)</f>
        <v>0.5 seconds</v>
      </c>
      <c r="G104" s="25" t="str">
        <f>IF('0) Signal List'!G105="","",'0) Signal List'!G105)</f>
        <v>WFPS</v>
      </c>
      <c r="H104" s="467" t="str">
        <f>IF('0) Signal List'!H105="","",'0) Signal List'!H105)</f>
        <v xml:space="preserve">N/A </v>
      </c>
      <c r="I104" s="347" t="s">
        <v>145</v>
      </c>
      <c r="J104" s="468"/>
      <c r="K104" s="468"/>
      <c r="L104" s="469"/>
    </row>
    <row r="105" spans="1:12" ht="14.25" customHeight="1">
      <c r="A105" s="466" t="str">
        <f>IF('0) Signal List'!A106="","",'0) Signal List'!A106)</f>
        <v>E11</v>
      </c>
      <c r="B105" s="14" t="str">
        <f>IF('0) Signal List'!B106="","",'0) Signal List'!B106)</f>
        <v>Digital Output Mvar Control (Q) Setpoint Enable</v>
      </c>
      <c r="C105" s="24" t="str">
        <f>IF('0) Signal List'!C106="","",'0) Signal List'!C106)</f>
        <v/>
      </c>
      <c r="D105" s="24" t="str">
        <f>IF('0) Signal List'!D106="","",'0) Signal List'!D106)</f>
        <v/>
      </c>
      <c r="E105" s="471" t="str">
        <f>IF('0) Signal List'!E106="","",'0) Signal List'!E106)</f>
        <v>pulse</v>
      </c>
      <c r="F105" s="24" t="str">
        <f>IF('0) Signal List'!F106="","",'0) Signal List'!F106)</f>
        <v>0.5 seconds</v>
      </c>
      <c r="G105" s="25" t="str">
        <f>IF('0) Signal List'!G106="","",'0) Signal List'!G106)</f>
        <v>WFPS</v>
      </c>
      <c r="H105" s="467" t="str">
        <f>IF('0) Signal List'!H106="","",'0) Signal List'!H106)</f>
        <v xml:space="preserve">N/A </v>
      </c>
      <c r="I105" s="347" t="s">
        <v>145</v>
      </c>
      <c r="J105" s="468"/>
      <c r="K105" s="468"/>
      <c r="L105" s="469"/>
    </row>
    <row r="106" spans="1:12" ht="14.25" customHeight="1">
      <c r="A106" s="466" t="str">
        <f>IF('0) Signal List'!A107="","",'0) Signal List'!A107)</f>
        <v>E12</v>
      </c>
      <c r="B106" s="14" t="str">
        <f>IF('0) Signal List'!B107="","",'0) Signal List'!B107)</f>
        <v>Digital Output Power Factor Control (PF) Setpoint Enable</v>
      </c>
      <c r="C106" s="24" t="str">
        <f>IF('0) Signal List'!C107="","",'0) Signal List'!C107)</f>
        <v/>
      </c>
      <c r="D106" s="24" t="str">
        <f>IF('0) Signal List'!D107="","",'0) Signal List'!D107)</f>
        <v/>
      </c>
      <c r="E106" s="471" t="str">
        <f>IF('0) Signal List'!E107="","",'0) Signal List'!E107)</f>
        <v>pulse</v>
      </c>
      <c r="F106" s="24" t="str">
        <f>IF('0) Signal List'!F107="","",'0) Signal List'!F107)</f>
        <v>0.5 seconds</v>
      </c>
      <c r="G106" s="25" t="str">
        <f>IF('0) Signal List'!G107="","",'0) Signal List'!G107)</f>
        <v>WFPS</v>
      </c>
      <c r="H106" s="467" t="str">
        <f>IF('0) Signal List'!H107="","",'0) Signal List'!H107)</f>
        <v xml:space="preserve">N/A </v>
      </c>
      <c r="I106" s="347" t="s">
        <v>145</v>
      </c>
      <c r="J106" s="468"/>
      <c r="K106" s="468"/>
      <c r="L106" s="469"/>
    </row>
    <row r="107" spans="1:12" ht="14.25" customHeight="1">
      <c r="A107" s="466" t="str">
        <f>IF('0) Signal List'!A108="","",'0) Signal List'!A108)</f>
        <v>E13</v>
      </c>
      <c r="B107" s="14" t="str">
        <f>IF('0) Signal List'!B108="","",'0) Signal List'!B108)</f>
        <v>Digital Output Frequency Droop Setting Enable</v>
      </c>
      <c r="C107" s="24" t="str">
        <f>IF('0) Signal List'!C108="","",'0) Signal List'!C108)</f>
        <v/>
      </c>
      <c r="D107" s="24" t="str">
        <f>IF('0) Signal List'!D108="","",'0) Signal List'!D108)</f>
        <v/>
      </c>
      <c r="E107" s="471" t="str">
        <f>IF('0) Signal List'!E108="","",'0) Signal List'!E108)</f>
        <v>pulse</v>
      </c>
      <c r="F107" s="24" t="str">
        <f>IF('0) Signal List'!F108="","",'0) Signal List'!F108)</f>
        <v>0.5 seconds</v>
      </c>
      <c r="G107" s="25" t="str">
        <f>IF('0) Signal List'!G108="","",'0) Signal List'!G108)</f>
        <v>WFPS</v>
      </c>
      <c r="H107" s="467" t="str">
        <f>IF('0) Signal List'!H108="","",'0) Signal List'!H108)</f>
        <v xml:space="preserve">N/A </v>
      </c>
      <c r="I107" s="347" t="s">
        <v>145</v>
      </c>
      <c r="J107" s="468"/>
      <c r="K107" s="468"/>
      <c r="L107" s="469"/>
    </row>
    <row r="108" spans="1:12" ht="14.25" customHeight="1">
      <c r="A108" s="40"/>
      <c r="B108" s="41"/>
      <c r="C108" s="41"/>
      <c r="D108" s="41"/>
      <c r="E108" s="49"/>
      <c r="F108" s="41"/>
      <c r="G108" s="47"/>
      <c r="H108" s="402"/>
      <c r="I108" s="345"/>
      <c r="J108" s="442"/>
      <c r="K108" s="442"/>
      <c r="L108" s="454"/>
    </row>
    <row r="109" spans="1:12" ht="14.25" customHeight="1">
      <c r="A109" s="466" t="str">
        <f>IF('0) Signal List'!A110="","",'0) Signal List'!A110)</f>
        <v/>
      </c>
      <c r="B109" s="13" t="str">
        <f>IF('0) Signal List'!B110="","",'0) Signal List'!B110)</f>
        <v>Single Command Outputs</v>
      </c>
      <c r="C109" s="24" t="str">
        <f>IF('0) Signal List'!C110="","",'0) Signal List'!C110)</f>
        <v/>
      </c>
      <c r="D109" s="24" t="str">
        <f>IF('0) Signal List'!D110="","",'0) Signal List'!D110)</f>
        <v/>
      </c>
      <c r="E109" s="471" t="str">
        <f>IF('0) Signal List'!E110="","",'0) Signal List'!E110)</f>
        <v/>
      </c>
      <c r="F109" s="24" t="str">
        <f>IF('0) Signal List'!F110="","",'0) Signal List'!F110)</f>
        <v/>
      </c>
      <c r="G109" s="25" t="str">
        <f>IF('0) Signal List'!G110="","",'0) Signal List'!G110)</f>
        <v/>
      </c>
      <c r="H109" s="467" t="str">
        <f>IF('0) Signal List'!H110="","",'0) Signal List'!H110)</f>
        <v/>
      </c>
      <c r="I109" s="345"/>
      <c r="J109" s="442"/>
      <c r="K109" s="442"/>
      <c r="L109" s="454"/>
    </row>
    <row r="110" spans="1:12" ht="14.25" customHeight="1">
      <c r="A110" s="466" t="str">
        <f>IF('0) Signal List'!A111="","",'0) Signal List'!A111)</f>
        <v>E14</v>
      </c>
      <c r="B110" s="14" t="str">
        <f>IF('0) Signal List'!B111="","",'0) Signal List'!B111)</f>
        <v>Voltage Control facility status ON</v>
      </c>
      <c r="C110" s="24" t="str">
        <f>IF('0) Signal List'!C111="","",'0) Signal List'!C111)</f>
        <v/>
      </c>
      <c r="D110" s="24" t="str">
        <f>IF('0) Signal List'!D111="","",'0) Signal List'!D111)</f>
        <v>on</v>
      </c>
      <c r="E110" s="471" t="str">
        <f>IF('0) Signal List'!E111="","",'0) Signal List'!E111)</f>
        <v>pulse</v>
      </c>
      <c r="F110" s="24" t="str">
        <f>IF('0) Signal List'!F111="","",'0) Signal List'!F111)</f>
        <v>0.5 seconds</v>
      </c>
      <c r="G110" s="25" t="str">
        <f>IF('0) Signal List'!G111="","",'0) Signal List'!G111)</f>
        <v>WFPS</v>
      </c>
      <c r="H110" s="467" t="str">
        <f>IF('0) Signal List'!H111="","",'0) Signal List'!H111)</f>
        <v xml:space="preserve">N/A </v>
      </c>
      <c r="I110" s="347" t="s">
        <v>145</v>
      </c>
      <c r="J110" s="468"/>
      <c r="K110" s="468"/>
      <c r="L110" s="469"/>
    </row>
    <row r="111" spans="1:12" ht="14.25" customHeight="1">
      <c r="A111" s="466" t="str">
        <f>IF('0) Signal List'!A112="","",'0) Signal List'!A112)</f>
        <v>E15</v>
      </c>
      <c r="B111" s="14" t="str">
        <f>IF('0) Signal List'!B112="","",'0) Signal List'!B112)</f>
        <v>Mvar (Q) Control Facility status ON</v>
      </c>
      <c r="C111" s="24" t="str">
        <f>IF('0) Signal List'!C112="","",'0) Signal List'!C112)</f>
        <v/>
      </c>
      <c r="D111" s="24" t="str">
        <f>IF('0) Signal List'!D112="","",'0) Signal List'!D112)</f>
        <v>on</v>
      </c>
      <c r="E111" s="471" t="str">
        <f>IF('0) Signal List'!E112="","",'0) Signal List'!E112)</f>
        <v>pulse</v>
      </c>
      <c r="F111" s="24" t="str">
        <f>IF('0) Signal List'!F112="","",'0) Signal List'!F112)</f>
        <v>0.5 seconds</v>
      </c>
      <c r="G111" s="25" t="str">
        <f>IF('0) Signal List'!G112="","",'0) Signal List'!G112)</f>
        <v>WFPS</v>
      </c>
      <c r="H111" s="467" t="str">
        <f>IF('0) Signal List'!H112="","",'0) Signal List'!H112)</f>
        <v xml:space="preserve">N/A </v>
      </c>
      <c r="I111" s="347" t="s">
        <v>145</v>
      </c>
      <c r="J111" s="468"/>
      <c r="K111" s="468"/>
      <c r="L111" s="469"/>
    </row>
    <row r="112" spans="1:12" ht="14.25" customHeight="1">
      <c r="A112" s="466" t="str">
        <f>IF('0) Signal List'!A113="","",'0) Signal List'!A113)</f>
        <v>E16</v>
      </c>
      <c r="B112" s="14" t="str">
        <f>IF('0) Signal List'!B113="","",'0) Signal List'!B113)</f>
        <v>Power Factor (PF) Control facility status ON</v>
      </c>
      <c r="C112" s="24" t="str">
        <f>IF('0) Signal List'!C113="","",'0) Signal List'!C113)</f>
        <v/>
      </c>
      <c r="D112" s="24" t="str">
        <f>IF('0) Signal List'!D113="","",'0) Signal List'!D113)</f>
        <v>on</v>
      </c>
      <c r="E112" s="471" t="str">
        <f>IF('0) Signal List'!E113="","",'0) Signal List'!E113)</f>
        <v>pulse</v>
      </c>
      <c r="F112" s="24" t="str">
        <f>IF('0) Signal List'!F113="","",'0) Signal List'!F113)</f>
        <v>0.5 seconds</v>
      </c>
      <c r="G112" s="25" t="str">
        <f>IF('0) Signal List'!G113="","",'0) Signal List'!G113)</f>
        <v>WFPS</v>
      </c>
      <c r="H112" s="467" t="str">
        <f>IF('0) Signal List'!H113="","",'0) Signal List'!H113)</f>
        <v xml:space="preserve">N/A </v>
      </c>
      <c r="I112" s="347" t="s">
        <v>145</v>
      </c>
      <c r="J112" s="468"/>
      <c r="K112" s="468"/>
      <c r="L112" s="469"/>
    </row>
    <row r="113" spans="1:12" ht="14.25" customHeight="1">
      <c r="A113" s="466" t="str">
        <f>IF('0) Signal List'!A114="","",'0) Signal List'!A114)</f>
        <v/>
      </c>
      <c r="B113" s="724" t="str">
        <f>IF('0) Signal List'!B114="","",'0) Signal List'!B114)</f>
        <v>Recommended Cable 15-pair Screened Cable : 15 x 2 x 0.6sqmm, Twisted-Pair ( TP).</v>
      </c>
      <c r="C113" s="581"/>
      <c r="D113" s="581"/>
      <c r="E113" s="581"/>
      <c r="F113" s="582"/>
      <c r="G113" s="25" t="str">
        <f>IF('0) Signal List'!G114="","",'0) Signal List'!G114)</f>
        <v/>
      </c>
      <c r="H113" s="467" t="str">
        <f>IF('0) Signal List'!H114="","",'0) Signal List'!H114)</f>
        <v/>
      </c>
      <c r="I113" s="345"/>
      <c r="J113" s="442"/>
      <c r="K113" s="442"/>
      <c r="L113" s="454"/>
    </row>
    <row r="114" spans="1:12" ht="14.25" customHeight="1">
      <c r="A114" s="24"/>
      <c r="B114" s="363"/>
      <c r="C114" s="24"/>
      <c r="D114" s="24"/>
      <c r="E114" s="24"/>
      <c r="F114" s="24"/>
      <c r="G114" s="363"/>
      <c r="H114" s="363"/>
      <c r="I114" s="482"/>
    </row>
    <row r="115" spans="1:12" ht="13.8" thickBot="1">
      <c r="A115" s="9" t="str">
        <f>IF('0) Signal List'!A116="","",'0) Signal List'!A116)</f>
        <v>ETIE Ref</v>
      </c>
      <c r="B115" s="10" t="str">
        <f>IF('0) Signal List'!B116="","",'0) Signal List'!B116)</f>
        <v>Analogue Output Signals (from EirGrid)</v>
      </c>
      <c r="C115" s="464" t="str">
        <f>IF('0) Signal List'!C116="","",'0) Signal List'!C116)</f>
        <v/>
      </c>
      <c r="D115" s="464" t="str">
        <f>IF('0) Signal List'!D116="","",'0) Signal List'!D116)</f>
        <v/>
      </c>
      <c r="E115" s="465" t="str">
        <f>IF('0) Signal List'!E116="","",'0) Signal List'!E116)</f>
        <v/>
      </c>
      <c r="F115" s="464" t="str">
        <f>IF('0) Signal List'!F116="","",'0) Signal List'!F116)</f>
        <v/>
      </c>
      <c r="G115" s="11" t="str">
        <f>IF('0) Signal List'!G116="","",'0) Signal List'!G116)</f>
        <v>Provided to</v>
      </c>
      <c r="H115" s="70" t="str">
        <f>IF('0) Signal List'!H116="","",'0) Signal List'!H116)</f>
        <v>TSO Pass-through to</v>
      </c>
      <c r="I115" s="159"/>
      <c r="J115" s="160"/>
      <c r="K115" s="160"/>
      <c r="L115" s="161"/>
    </row>
    <row r="116" spans="1:12" ht="21.75" customHeight="1" thickTop="1">
      <c r="A116" s="483" t="str">
        <f>IF('0) Signal List'!A117="","",'0) Signal List'!A117)</f>
        <v/>
      </c>
      <c r="B116" s="24" t="str">
        <f>IF('0) Signal List'!B117="","",'0) Signal List'!B117)</f>
        <v/>
      </c>
      <c r="C116" s="24" t="str">
        <f>IF('0) Signal List'!C117="","",'0) Signal List'!C117)</f>
        <v/>
      </c>
      <c r="D116" s="24" t="str">
        <f>IF('0) Signal List'!D117="","",'0) Signal List'!D117)</f>
        <v/>
      </c>
      <c r="E116" s="26" t="str">
        <f>IF('0) Signal List'!E117="","",'0) Signal List'!E117)</f>
        <v/>
      </c>
      <c r="F116" s="24" t="str">
        <f>IF('0) Signal List'!F117="","",'0) Signal List'!F117)</f>
        <v/>
      </c>
      <c r="G116" s="16" t="str">
        <f>IF('0) Signal List'!G117="","",'0) Signal List'!G117)</f>
        <v/>
      </c>
      <c r="H116" s="71" t="str">
        <f>IF('0) Signal List'!H117="","",'0) Signal List'!H117)</f>
        <v/>
      </c>
      <c r="I116" s="345"/>
      <c r="J116" s="442"/>
      <c r="K116" s="442"/>
      <c r="L116" s="454"/>
    </row>
    <row r="117" spans="1:12" ht="21.75" customHeight="1">
      <c r="A117" s="473" t="str">
        <f>IF('0) Signal List'!A118="","",'0) Signal List'!A118)</f>
        <v/>
      </c>
      <c r="B117" s="158" t="str">
        <f>IF('0) Signal List'!B118="","",'0) Signal List'!B118)</f>
        <v>Analogue Output Signals from EirGrid to WTG System</v>
      </c>
      <c r="C117" s="24" t="str">
        <f>IF('0) Signal List'!C118="","",'0) Signal List'!C118)</f>
        <v/>
      </c>
      <c r="D117" s="24" t="str">
        <f>IF('0) Signal List'!D118="","",'0) Signal List'!D118)</f>
        <v/>
      </c>
      <c r="E117" s="26" t="str">
        <f>IF('0) Signal List'!E118="","",'0) Signal List'!E118)</f>
        <v/>
      </c>
      <c r="F117" s="24" t="str">
        <f>IF('0) Signal List'!F118="","",'0) Signal List'!F118)</f>
        <v/>
      </c>
      <c r="G117" s="12" t="str">
        <f>IF('0) Signal List'!G118="","",'0) Signal List'!G118)</f>
        <v/>
      </c>
      <c r="H117" s="72" t="str">
        <f>IF('0) Signal List'!H118="","",'0) Signal List'!H118)</f>
        <v/>
      </c>
      <c r="I117" s="345"/>
      <c r="J117" s="442"/>
      <c r="K117" s="442"/>
      <c r="L117" s="454"/>
    </row>
    <row r="118" spans="1:12" ht="22.5" customHeight="1">
      <c r="A118" s="466" t="str">
        <f>IF('0) Signal List'!A119="","",'0) Signal List'!A119)</f>
        <v>G1</v>
      </c>
      <c r="B118" s="14" t="str">
        <f>IF('0) Signal List'!B119="","",'0) Signal List'!B119)</f>
        <v>Analogue Output Active Power Control Setpoint</v>
      </c>
      <c r="C118" s="481" t="str">
        <f>IF('0) Signal List'!C119="","",'0) Signal List'!C119)</f>
        <v>4 - 20</v>
      </c>
      <c r="D118" s="24" t="str">
        <f>IF('0) Signal List'!D119="","",'0) Signal List'!D119)</f>
        <v>mA</v>
      </c>
      <c r="E118" s="26" t="e">
        <f>IF('0) Signal List'!E119="","",'0) Signal List'!E119)</f>
        <v>#VALUE!</v>
      </c>
      <c r="F118" s="24" t="str">
        <f>IF('0) Signal List'!F119="","",'0) Signal List'!F119)</f>
        <v>MW</v>
      </c>
      <c r="G118" s="25" t="str">
        <f>IF('0) Signal List'!G119="","",'0) Signal List'!G119)</f>
        <v>WFPS</v>
      </c>
      <c r="H118" s="467" t="str">
        <f>IF('0) Signal List'!H119="","",'0) Signal List'!H119)</f>
        <v xml:space="preserve">N/A </v>
      </c>
      <c r="I118" s="347" t="s">
        <v>145</v>
      </c>
      <c r="J118" s="468"/>
      <c r="K118" s="468"/>
      <c r="L118" s="469"/>
    </row>
    <row r="119" spans="1:12" ht="21.75" customHeight="1">
      <c r="A119" s="466" t="str">
        <f>IF('0) Signal List'!A120="","",'0) Signal List'!A120)</f>
        <v>G2</v>
      </c>
      <c r="B119" s="14" t="str">
        <f>IF('0) Signal List'!B120="","",'0) Signal List'!B120)</f>
        <v>Analogue Voltage Control Setpoint</v>
      </c>
      <c r="C119" s="481" t="str">
        <f>IF('0) Signal List'!C120="","",'0) Signal List'!C120)</f>
        <v>4 - 20</v>
      </c>
      <c r="D119" s="24" t="str">
        <f>IF('0) Signal List'!D120="","",'0) Signal List'!D120)</f>
        <v>mA</v>
      </c>
      <c r="E119" s="26" t="str">
        <f>IF('0) Signal List'!E120="","",'0) Signal List'!E120)</f>
        <v>99 - 132</v>
      </c>
      <c r="F119" s="24" t="str">
        <f>IF('0) Signal List'!F120="","",'0) Signal List'!F120)</f>
        <v>kV</v>
      </c>
      <c r="G119" s="25" t="str">
        <f>IF('0) Signal List'!G120="","",'0) Signal List'!G120)</f>
        <v>WFPS</v>
      </c>
      <c r="H119" s="467" t="str">
        <f>IF('0) Signal List'!H120="","",'0) Signal List'!H120)</f>
        <v xml:space="preserve">N/A </v>
      </c>
      <c r="I119" s="347" t="s">
        <v>145</v>
      </c>
      <c r="J119" s="468"/>
      <c r="K119" s="468"/>
      <c r="L119" s="469"/>
    </row>
    <row r="120" spans="1:12" ht="21.75" customHeight="1">
      <c r="A120" s="466" t="str">
        <f>IF('0) Signal List'!A121="","",'0) Signal List'!A121)</f>
        <v>G3</v>
      </c>
      <c r="B120" s="14" t="str">
        <f>IF('0) Signal List'!B121="","",'0) Signal List'!B121)</f>
        <v>Analogue Mvar (Q) Control Setpoint</v>
      </c>
      <c r="C120" s="481" t="str">
        <f>IF('0) Signal List'!C121="","",'0) Signal List'!C121)</f>
        <v>4 - 20</v>
      </c>
      <c r="D120" s="24" t="str">
        <f>IF('0) Signal List'!D121="","",'0) Signal List'!D121)</f>
        <v>mA</v>
      </c>
      <c r="E120" s="26" t="e">
        <f>IF('0) Signal List'!E121="","",'0) Signal List'!E121)</f>
        <v>#VALUE!</v>
      </c>
      <c r="F120" s="24" t="str">
        <f>IF('0) Signal List'!F121="","",'0) Signal List'!F121)</f>
        <v>Mvar</v>
      </c>
      <c r="G120" s="25" t="str">
        <f>IF('0) Signal List'!G121="","",'0) Signal List'!G121)</f>
        <v>WFPS</v>
      </c>
      <c r="H120" s="467" t="str">
        <f>IF('0) Signal List'!H121="","",'0) Signal List'!H121)</f>
        <v xml:space="preserve">N/A </v>
      </c>
      <c r="I120" s="347" t="s">
        <v>145</v>
      </c>
      <c r="J120" s="468"/>
      <c r="K120" s="468"/>
      <c r="L120" s="469"/>
    </row>
    <row r="121" spans="1:12" ht="21.75" customHeight="1">
      <c r="A121" s="466" t="str">
        <f>IF('0) Signal List'!A122="","",'0) Signal List'!A122)</f>
        <v>G4</v>
      </c>
      <c r="B121" s="14" t="str">
        <f>IF('0) Signal List'!B122="","",'0) Signal List'!B122)</f>
        <v>Analogue Power Factor (PF) Control Setpoint</v>
      </c>
      <c r="C121" s="481" t="str">
        <f>IF('0) Signal List'!C122="","",'0) Signal List'!C122)</f>
        <v>4 - 20</v>
      </c>
      <c r="D121" s="24" t="str">
        <f>IF('0) Signal List'!D122="","",'0) Signal List'!D122)</f>
        <v>mA</v>
      </c>
      <c r="E121" s="26" t="str">
        <f>IF('0) Signal List'!E122="","",'0) Signal List'!E122)</f>
        <v xml:space="preserve"> +/- 90</v>
      </c>
      <c r="F121" s="24" t="str">
        <f>IF('0) Signal List'!F122="","",'0) Signal List'!F122)</f>
        <v>degrees</v>
      </c>
      <c r="G121" s="25" t="str">
        <f>IF('0) Signal List'!G122="","",'0) Signal List'!G122)</f>
        <v>WFPS</v>
      </c>
      <c r="H121" s="467" t="str">
        <f>IF('0) Signal List'!H122="","",'0) Signal List'!H122)</f>
        <v xml:space="preserve">N/A </v>
      </c>
      <c r="I121" s="347" t="s">
        <v>145</v>
      </c>
      <c r="J121" s="468"/>
      <c r="K121" s="468"/>
      <c r="L121" s="469"/>
    </row>
    <row r="122" spans="1:12" ht="21.75" customHeight="1">
      <c r="A122" s="466" t="str">
        <f>IF('0) Signal List'!A123="","",'0) Signal List'!A123)</f>
        <v>G5</v>
      </c>
      <c r="B122" s="14" t="str">
        <f>IF('0) Signal List'!B123="","",'0) Signal List'!B123)</f>
        <v>Frequency Droop Setting</v>
      </c>
      <c r="C122" s="481" t="str">
        <f>IF('0) Signal List'!C123="","",'0) Signal List'!C123)</f>
        <v>4 - 20</v>
      </c>
      <c r="D122" s="24" t="str">
        <f>IF('0) Signal List'!D123="","",'0) Signal List'!D123)</f>
        <v>mA</v>
      </c>
      <c r="E122" s="26" t="str">
        <f>IF('0) Signal List'!E123="","",'0) Signal List'!E123)</f>
        <v xml:space="preserve"> 0-12</v>
      </c>
      <c r="F122" s="24" t="str">
        <f>IF('0) Signal List'!F123="","",'0) Signal List'!F123)</f>
        <v>%</v>
      </c>
      <c r="G122" s="25" t="str">
        <f>IF('0) Signal List'!G123="","",'0) Signal List'!G123)</f>
        <v>WFPS</v>
      </c>
      <c r="H122" s="467" t="str">
        <f>IF('0) Signal List'!H123="","",'0) Signal List'!H123)</f>
        <v xml:space="preserve">N/A </v>
      </c>
      <c r="I122" s="347" t="s">
        <v>145</v>
      </c>
      <c r="J122" s="468"/>
      <c r="K122" s="468"/>
      <c r="L122" s="469"/>
    </row>
    <row r="123" spans="1:12" ht="43.5" customHeight="1">
      <c r="A123" s="473" t="str">
        <f>IF('0) Signal List'!A124="","",'0) Signal List'!A124)</f>
        <v/>
      </c>
      <c r="B123" s="24" t="str">
        <f>IF('0) Signal List'!B124="","",'0) Signal List'!B124)</f>
        <v/>
      </c>
      <c r="C123" s="24" t="str">
        <f>IF('0) Signal List'!C124="","",'0) Signal List'!C124)</f>
        <v/>
      </c>
      <c r="D123" s="24" t="str">
        <f>IF('0) Signal List'!D124="","",'0) Signal List'!D124)</f>
        <v/>
      </c>
      <c r="E123" s="26" t="str">
        <f>IF('0) Signal List'!E124="","",'0) Signal List'!E124)</f>
        <v/>
      </c>
      <c r="F123" s="24" t="str">
        <f>IF('0) Signal List'!F124="","",'0) Signal List'!F124)</f>
        <v/>
      </c>
      <c r="G123" s="12" t="str">
        <f>IF('0) Signal List'!G124="","",'0) Signal List'!G124)</f>
        <v/>
      </c>
      <c r="H123" s="72" t="str">
        <f>IF('0) Signal List'!H124="","",'0) Signal List'!H124)</f>
        <v/>
      </c>
      <c r="I123" s="345"/>
      <c r="J123" s="442"/>
      <c r="K123" s="442"/>
      <c r="L123" s="454"/>
    </row>
    <row r="124" spans="1:12" ht="21.75" customHeight="1">
      <c r="A124" s="473" t="str">
        <f>IF('0) Signal List'!A125="","",'0) Signal List'!A125)</f>
        <v/>
      </c>
      <c r="B124" s="722" t="str">
        <f>IF('0) Signal List'!B125="","",'0) Signal List'!B125)</f>
        <v>Recommended cable 5-pair cable: 5 x 2 x 0.6sqmm TP, stranded, individually screened pairs. Screens to be terminated by WFPS.</v>
      </c>
      <c r="C124" s="714"/>
      <c r="D124" s="714"/>
      <c r="E124" s="714"/>
      <c r="F124" s="582"/>
      <c r="G124" s="12" t="str">
        <f>IF('0) Signal List'!G125="","",'0) Signal List'!G125)</f>
        <v/>
      </c>
      <c r="H124" s="72" t="str">
        <f>IF('0) Signal List'!H125="","",'0) Signal List'!H125)</f>
        <v/>
      </c>
      <c r="I124" s="345"/>
      <c r="J124" s="442"/>
      <c r="K124" s="442"/>
      <c r="L124" s="454"/>
    </row>
    <row r="125" spans="1:12" ht="21.75" customHeight="1" thickBot="1">
      <c r="A125" s="484" t="str">
        <f>IF('0) Signal List'!A126="","",'0) Signal List'!A126)</f>
        <v/>
      </c>
      <c r="B125" s="461" t="str">
        <f>IF('0) Signal List'!B126="","",'0) Signal List'!B126)</f>
        <v/>
      </c>
      <c r="C125" s="461" t="str">
        <f>IF('0) Signal List'!C126="","",'0) Signal List'!C126)</f>
        <v/>
      </c>
      <c r="D125" s="461" t="str">
        <f>IF('0) Signal List'!D126="","",'0) Signal List'!D126)</f>
        <v/>
      </c>
      <c r="E125" s="485" t="str">
        <f>IF('0) Signal List'!E126="","",'0) Signal List'!E126)</f>
        <v/>
      </c>
      <c r="F125" s="461" t="str">
        <f>IF('0) Signal List'!F126="","",'0) Signal List'!F126)</f>
        <v/>
      </c>
      <c r="G125" s="29" t="str">
        <f>IF('0) Signal List'!G126="","",'0) Signal List'!G126)</f>
        <v/>
      </c>
      <c r="H125" s="73" t="str">
        <f>IF('0) Signal List'!H126="","",'0) Signal List'!H126)</f>
        <v/>
      </c>
      <c r="I125" s="486"/>
      <c r="J125" s="487"/>
      <c r="K125" s="487"/>
      <c r="L125" s="488"/>
    </row>
    <row r="126" spans="1:12" ht="16.5" customHeight="1" thickBot="1">
      <c r="A126" s="24"/>
      <c r="B126" s="24"/>
      <c r="C126" s="24"/>
      <c r="D126" s="24"/>
      <c r="E126" s="471"/>
      <c r="F126" s="24"/>
      <c r="I126" s="442"/>
      <c r="J126" s="442"/>
      <c r="K126" s="442"/>
      <c r="L126" s="442"/>
    </row>
    <row r="127" spans="1:12" ht="20.25" customHeight="1">
      <c r="A127" s="24"/>
      <c r="B127" s="725" t="s">
        <v>720</v>
      </c>
      <c r="C127" s="646" t="s">
        <v>464</v>
      </c>
      <c r="D127" s="727"/>
      <c r="E127" s="727"/>
      <c r="F127" s="647"/>
      <c r="I127" s="442"/>
      <c r="J127" s="442"/>
      <c r="K127" s="442"/>
      <c r="L127" s="442"/>
    </row>
    <row r="128" spans="1:12" ht="32.25" customHeight="1" thickBot="1">
      <c r="A128" s="14" t="str">
        <f>IF('0) Signal List'!A130="","",'0) Signal List'!A130)</f>
        <v/>
      </c>
      <c r="B128" s="726"/>
      <c r="C128" s="650"/>
      <c r="D128" s="728"/>
      <c r="E128" s="728"/>
      <c r="F128" s="651"/>
      <c r="G128" s="720"/>
      <c r="H128" s="720"/>
    </row>
    <row r="129" spans="1:12" ht="13.5" customHeight="1">
      <c r="A129" s="14" t="str">
        <f>IF('0) Signal List'!A131="","",'0) Signal List'!A131)</f>
        <v/>
      </c>
      <c r="B129" s="323" t="s">
        <v>543</v>
      </c>
      <c r="C129" s="729" t="str">
        <f>IF('0) Signal List'!F131="","",'0) Signal List'!F131)</f>
        <v/>
      </c>
      <c r="D129" s="730"/>
      <c r="E129" s="730"/>
      <c r="F129" s="731"/>
      <c r="G129" s="706" t="s">
        <v>495</v>
      </c>
      <c r="H129" s="707"/>
      <c r="I129" s="703">
        <f>'1a) Inst.Info &amp; Contact Details'!E24</f>
        <v>0</v>
      </c>
      <c r="J129" s="704"/>
      <c r="K129" s="704"/>
      <c r="L129" s="705"/>
    </row>
    <row r="130" spans="1:12" ht="20.25" customHeight="1">
      <c r="A130" s="14" t="str">
        <f>IF('0) Signal List'!A132="","",'0) Signal List'!A132)</f>
        <v/>
      </c>
      <c r="B130" s="324" t="s">
        <v>544</v>
      </c>
      <c r="C130" s="732"/>
      <c r="D130" s="733"/>
      <c r="E130" s="733"/>
      <c r="F130" s="734"/>
      <c r="G130" s="691" t="s">
        <v>491</v>
      </c>
      <c r="H130" s="692"/>
      <c r="I130" s="700"/>
      <c r="J130" s="701"/>
      <c r="K130" s="701"/>
      <c r="L130" s="702"/>
    </row>
    <row r="131" spans="1:12" ht="21">
      <c r="A131" s="14" t="str">
        <f>IF('0) Signal List'!A133="","",'0) Signal List'!A133)</f>
        <v/>
      </c>
      <c r="B131" s="324" t="s">
        <v>545</v>
      </c>
      <c r="C131" s="732"/>
      <c r="D131" s="733"/>
      <c r="E131" s="733"/>
      <c r="F131" s="734"/>
      <c r="G131" s="706" t="s">
        <v>139</v>
      </c>
      <c r="H131" s="707"/>
      <c r="I131" s="703"/>
      <c r="J131" s="704"/>
      <c r="K131" s="704"/>
      <c r="L131" s="705"/>
    </row>
    <row r="132" spans="1:12" ht="21.6" thickBot="1">
      <c r="A132" s="14" t="str">
        <f>IF('0) Signal List'!A134="","",'0) Signal List'!A134)</f>
        <v/>
      </c>
      <c r="B132" s="325" t="s">
        <v>546</v>
      </c>
      <c r="C132" s="735"/>
      <c r="D132" s="736"/>
      <c r="E132" s="736"/>
      <c r="F132" s="737"/>
      <c r="G132" s="691" t="s">
        <v>140</v>
      </c>
      <c r="H132" s="692"/>
      <c r="I132" s="700"/>
      <c r="J132" s="701"/>
      <c r="K132" s="701"/>
      <c r="L132" s="702"/>
    </row>
    <row r="133" spans="1:12" ht="49.5" customHeight="1">
      <c r="A133" s="14" t="str">
        <f>IF('0) Signal List'!A135="","",'0) Signal List'!A135)</f>
        <v/>
      </c>
      <c r="B133" s="694" t="s">
        <v>493</v>
      </c>
      <c r="C133" s="694"/>
      <c r="D133" s="694"/>
      <c r="E133" s="694"/>
      <c r="F133" s="429" t="str">
        <f>IF('0) Signal List'!F135="","",'0) Signal List'!F135)</f>
        <v/>
      </c>
      <c r="G133" s="718" t="s">
        <v>194</v>
      </c>
      <c r="H133" s="719"/>
      <c r="I133" s="695" t="str">
        <f>'1a) Inst.Info &amp; Contact Details'!E14</f>
        <v>ESBTS Team</v>
      </c>
      <c r="J133" s="696"/>
      <c r="K133" s="696"/>
      <c r="L133" s="697"/>
    </row>
    <row r="134" spans="1:12" ht="27" customHeight="1">
      <c r="A134" s="14"/>
      <c r="B134" s="694" t="s">
        <v>563</v>
      </c>
      <c r="C134" s="694"/>
      <c r="D134" s="694"/>
      <c r="E134" s="694"/>
      <c r="G134" s="397" t="s">
        <v>147</v>
      </c>
      <c r="H134" s="398"/>
      <c r="I134" s="399"/>
      <c r="J134" s="400"/>
      <c r="K134" s="400"/>
      <c r="L134" s="401"/>
    </row>
    <row r="135" spans="1:12" ht="21">
      <c r="A135" s="14" t="str">
        <f>IF('0) Signal List'!A136="","",'0) Signal List'!A136)</f>
        <v/>
      </c>
      <c r="B135" s="688" t="s">
        <v>547</v>
      </c>
      <c r="C135" s="688"/>
      <c r="D135" s="688"/>
      <c r="E135" s="688"/>
      <c r="F135" s="429" t="str">
        <f>IF('0) Signal List'!F136="","",'0) Signal List'!F136)</f>
        <v/>
      </c>
      <c r="G135" s="698" t="s">
        <v>138</v>
      </c>
      <c r="H135" s="699"/>
      <c r="I135" s="695"/>
      <c r="J135" s="696"/>
      <c r="K135" s="696"/>
      <c r="L135" s="697"/>
    </row>
    <row r="136" spans="1:12">
      <c r="A136" s="14" t="str">
        <f>IF('0) Signal List'!A137="","",'0) Signal List'!A137)</f>
        <v/>
      </c>
      <c r="B136" s="688"/>
      <c r="C136" s="688"/>
      <c r="D136" s="688"/>
      <c r="E136" s="688"/>
      <c r="F136" s="429" t="str">
        <f>IF('0) Signal List'!F137="","",'0) Signal List'!F137)</f>
        <v/>
      </c>
    </row>
    <row r="137" spans="1:12">
      <c r="A137" s="14" t="str">
        <f>IF('0) Signal List'!A138="","",'0) Signal List'!A138)</f>
        <v/>
      </c>
      <c r="B137" s="429" t="str">
        <f>IF('0) Signal List'!B138="","",'0) Signal List'!B138)</f>
        <v/>
      </c>
      <c r="C137" s="429" t="str">
        <f>IF('0) Signal List'!C138="","",'0) Signal List'!C138)</f>
        <v/>
      </c>
      <c r="D137" s="429" t="str">
        <f>IF('0) Signal List'!D138="","",'0) Signal List'!D138)</f>
        <v/>
      </c>
      <c r="E137" s="430" t="str">
        <f>IF('0) Signal List'!E138="","",'0) Signal List'!E138)</f>
        <v/>
      </c>
      <c r="F137" s="429" t="str">
        <f>IF('0) Signal List'!F138="","",'0) Signal List'!F138)</f>
        <v/>
      </c>
      <c r="G137" s="8" t="str">
        <f>IF('0) Signal List'!G138="","",'0) Signal List'!G138)</f>
        <v/>
      </c>
      <c r="H137" s="8" t="str">
        <f>IF('0) Signal List'!H138="","",'0) Signal List'!H138)</f>
        <v/>
      </c>
    </row>
    <row r="138" spans="1:12">
      <c r="A138" s="14" t="str">
        <f>IF('0) Signal List'!A139="","",'0) Signal List'!A139)</f>
        <v/>
      </c>
      <c r="B138" s="429" t="str">
        <f>IF('0) Signal List'!B139="","",'0) Signal List'!B139)</f>
        <v/>
      </c>
      <c r="C138" s="429" t="str">
        <f>IF('0) Signal List'!C139="","",'0) Signal List'!C139)</f>
        <v/>
      </c>
      <c r="D138" s="429" t="str">
        <f>IF('0) Signal List'!D139="","",'0) Signal List'!D139)</f>
        <v/>
      </c>
      <c r="E138" s="430" t="str">
        <f>IF('0) Signal List'!E139="","",'0) Signal List'!E139)</f>
        <v/>
      </c>
      <c r="F138" s="429" t="str">
        <f>IF('0) Signal List'!F139="","",'0) Signal List'!F139)</f>
        <v/>
      </c>
      <c r="G138" s="8" t="str">
        <f>IF('0) Signal List'!G139="","",'0) Signal List'!G139)</f>
        <v/>
      </c>
      <c r="H138" s="8" t="str">
        <f>IF('0) Signal List'!H139="","",'0) Signal List'!H139)</f>
        <v/>
      </c>
    </row>
    <row r="139" spans="1:12">
      <c r="A139" s="14" t="str">
        <f>IF('0) Signal List'!A140="","",'0) Signal List'!A140)</f>
        <v/>
      </c>
      <c r="B139" s="429" t="str">
        <f>IF('0) Signal List'!B140="","",'0) Signal List'!B140)</f>
        <v/>
      </c>
      <c r="C139" s="429" t="str">
        <f>IF('0) Signal List'!C140="","",'0) Signal List'!C140)</f>
        <v/>
      </c>
      <c r="D139" s="429" t="str">
        <f>IF('0) Signal List'!D140="","",'0) Signal List'!D140)</f>
        <v/>
      </c>
      <c r="E139" s="430" t="str">
        <f>IF('0) Signal List'!E140="","",'0) Signal List'!E140)</f>
        <v/>
      </c>
      <c r="F139" s="429" t="str">
        <f>IF('0) Signal List'!F140="","",'0) Signal List'!F140)</f>
        <v/>
      </c>
      <c r="G139" s="8" t="str">
        <f>IF('0) Signal List'!G140="","",'0) Signal List'!G140)</f>
        <v/>
      </c>
      <c r="H139" s="8" t="str">
        <f>IF('0) Signal List'!H140="","",'0) Signal List'!H140)</f>
        <v/>
      </c>
    </row>
    <row r="140" spans="1:12">
      <c r="A140" s="14" t="str">
        <f>IF('0) Signal List'!A141="","",'0) Signal List'!A141)</f>
        <v/>
      </c>
      <c r="B140" s="429" t="str">
        <f>IF('0) Signal List'!B141="","",'0) Signal List'!B141)</f>
        <v/>
      </c>
      <c r="C140" s="429" t="str">
        <f>IF('0) Signal List'!C141="","",'0) Signal List'!C141)</f>
        <v/>
      </c>
      <c r="D140" s="429" t="str">
        <f>IF('0) Signal List'!D141="","",'0) Signal List'!D141)</f>
        <v/>
      </c>
      <c r="E140" s="430" t="str">
        <f>IF('0) Signal List'!E141="","",'0) Signal List'!E141)</f>
        <v/>
      </c>
      <c r="F140" s="429" t="str">
        <f>IF('0) Signal List'!F141="","",'0) Signal List'!F141)</f>
        <v/>
      </c>
      <c r="G140" s="8" t="str">
        <f>IF('0) Signal List'!G141="","",'0) Signal List'!G141)</f>
        <v/>
      </c>
      <c r="H140" s="8" t="str">
        <f>IF('0) Signal List'!H141="","",'0) Signal List'!H141)</f>
        <v/>
      </c>
    </row>
    <row r="141" spans="1:12">
      <c r="A141" s="14" t="str">
        <f>IF('0) Signal List'!A142="","",'0) Signal List'!A142)</f>
        <v/>
      </c>
      <c r="B141" s="429" t="str">
        <f>IF('0) Signal List'!B142="","",'0) Signal List'!B142)</f>
        <v/>
      </c>
      <c r="C141" s="429" t="str">
        <f>IF('0) Signal List'!C142="","",'0) Signal List'!C142)</f>
        <v/>
      </c>
      <c r="D141" s="429" t="str">
        <f>IF('0) Signal List'!D142="","",'0) Signal List'!D142)</f>
        <v/>
      </c>
      <c r="E141" s="430" t="str">
        <f>IF('0) Signal List'!E142="","",'0) Signal List'!E142)</f>
        <v/>
      </c>
      <c r="F141" s="429" t="str">
        <f>IF('0) Signal List'!F142="","",'0) Signal List'!F142)</f>
        <v/>
      </c>
      <c r="G141" s="8" t="str">
        <f>IF('0) Signal List'!G142="","",'0) Signal List'!G142)</f>
        <v/>
      </c>
      <c r="H141" s="8" t="str">
        <f>IF('0) Signal List'!H142="","",'0) Signal List'!H142)</f>
        <v/>
      </c>
    </row>
    <row r="142" spans="1:12">
      <c r="A142" s="14" t="str">
        <f>IF('0) Signal List'!A143="","",'0) Signal List'!A143)</f>
        <v/>
      </c>
      <c r="B142" s="429" t="str">
        <f>IF('0) Signal List'!B143="","",'0) Signal List'!B143)</f>
        <v/>
      </c>
      <c r="C142" s="429" t="str">
        <f>IF('0) Signal List'!C143="","",'0) Signal List'!C143)</f>
        <v/>
      </c>
      <c r="D142" s="429" t="str">
        <f>IF('0) Signal List'!D143="","",'0) Signal List'!D143)</f>
        <v/>
      </c>
      <c r="E142" s="430" t="str">
        <f>IF('0) Signal List'!E143="","",'0) Signal List'!E143)</f>
        <v/>
      </c>
      <c r="F142" s="429" t="str">
        <f>IF('0) Signal List'!F143="","",'0) Signal List'!F143)</f>
        <v/>
      </c>
      <c r="G142" s="8" t="str">
        <f>IF('0) Signal List'!G143="","",'0) Signal List'!G143)</f>
        <v/>
      </c>
      <c r="H142" s="8" t="str">
        <f>IF('0) Signal List'!H143="","",'0) Signal List'!H143)</f>
        <v/>
      </c>
    </row>
    <row r="143" spans="1:12">
      <c r="A143" s="431" t="str">
        <f>IF('0) Signal List'!A144="","",'0) Signal List'!A144)</f>
        <v/>
      </c>
      <c r="B143" s="429" t="str">
        <f>IF('0) Signal List'!B144="","",'0) Signal List'!B144)</f>
        <v/>
      </c>
      <c r="C143" s="429" t="str">
        <f>IF('0) Signal List'!C144="","",'0) Signal List'!C144)</f>
        <v/>
      </c>
      <c r="D143" s="429" t="str">
        <f>IF('0) Signal List'!D144="","",'0) Signal List'!D144)</f>
        <v/>
      </c>
      <c r="E143" s="430" t="str">
        <f>IF('0) Signal List'!E144="","",'0) Signal List'!E144)</f>
        <v/>
      </c>
      <c r="F143" s="429" t="str">
        <f>IF('0) Signal List'!F144="","",'0) Signal List'!F144)</f>
        <v/>
      </c>
      <c r="G143" s="8" t="str">
        <f>IF('0) Signal List'!G144="","",'0) Signal List'!G144)</f>
        <v/>
      </c>
      <c r="H143" s="8" t="str">
        <f>IF('0) Signal List'!H144="","",'0) Signal List'!H144)</f>
        <v/>
      </c>
    </row>
    <row r="144" spans="1:12">
      <c r="A144" s="431" t="str">
        <f>IF('0) Signal List'!A145="","",'0) Signal List'!A145)</f>
        <v/>
      </c>
      <c r="B144" s="429" t="str">
        <f>IF('0) Signal List'!B145="","",'0) Signal List'!B145)</f>
        <v/>
      </c>
      <c r="C144" s="429" t="str">
        <f>IF('0) Signal List'!C145="","",'0) Signal List'!C145)</f>
        <v/>
      </c>
      <c r="D144" s="429" t="str">
        <f>IF('0) Signal List'!D145="","",'0) Signal List'!D145)</f>
        <v/>
      </c>
      <c r="E144" s="430" t="str">
        <f>IF('0) Signal List'!E145="","",'0) Signal List'!E145)</f>
        <v/>
      </c>
      <c r="F144" s="429" t="str">
        <f>IF('0) Signal List'!F145="","",'0) Signal List'!F145)</f>
        <v/>
      </c>
      <c r="G144" s="8" t="str">
        <f>IF('0) Signal List'!G145="","",'0) Signal List'!G145)</f>
        <v/>
      </c>
      <c r="H144" s="8" t="str">
        <f>IF('0) Signal List'!H145="","",'0) Signal List'!H145)</f>
        <v/>
      </c>
    </row>
    <row r="145" spans="1:8">
      <c r="A145" s="431" t="str">
        <f>IF('0) Signal List'!A146="","",'0) Signal List'!A146)</f>
        <v/>
      </c>
      <c r="B145" s="429" t="str">
        <f>IF('0) Signal List'!B146="","",'0) Signal List'!B146)</f>
        <v/>
      </c>
      <c r="C145" s="429" t="str">
        <f>IF('0) Signal List'!C146="","",'0) Signal List'!C146)</f>
        <v/>
      </c>
      <c r="D145" s="429" t="str">
        <f>IF('0) Signal List'!D146="","",'0) Signal List'!D146)</f>
        <v/>
      </c>
      <c r="E145" s="430" t="str">
        <f>IF('0) Signal List'!E146="","",'0) Signal List'!E146)</f>
        <v/>
      </c>
      <c r="F145" s="429" t="str">
        <f>IF('0) Signal List'!F146="","",'0) Signal List'!F146)</f>
        <v/>
      </c>
      <c r="G145" s="8" t="str">
        <f>IF('0) Signal List'!G146="","",'0) Signal List'!G146)</f>
        <v/>
      </c>
      <c r="H145" s="8" t="str">
        <f>IF('0) Signal List'!H146="","",'0) Signal List'!H146)</f>
        <v/>
      </c>
    </row>
    <row r="146" spans="1:8">
      <c r="A146" s="431" t="str">
        <f>IF('0) Signal List'!A147="","",'0) Signal List'!A147)</f>
        <v/>
      </c>
      <c r="B146" s="429" t="str">
        <f>IF('0) Signal List'!B147="","",'0) Signal List'!B147)</f>
        <v/>
      </c>
      <c r="C146" s="429" t="str">
        <f>IF('0) Signal List'!C147="","",'0) Signal List'!C147)</f>
        <v/>
      </c>
      <c r="D146" s="429" t="str">
        <f>IF('0) Signal List'!D147="","",'0) Signal List'!D147)</f>
        <v/>
      </c>
      <c r="E146" s="430" t="str">
        <f>IF('0) Signal List'!E147="","",'0) Signal List'!E147)</f>
        <v/>
      </c>
      <c r="F146" s="429" t="str">
        <f>IF('0) Signal List'!F147="","",'0) Signal List'!F147)</f>
        <v/>
      </c>
      <c r="G146" s="8" t="str">
        <f>IF('0) Signal List'!G147="","",'0) Signal List'!G147)</f>
        <v/>
      </c>
      <c r="H146" s="8" t="str">
        <f>IF('0) Signal List'!H147="","",'0) Signal List'!H147)</f>
        <v/>
      </c>
    </row>
    <row r="147" spans="1:8">
      <c r="A147" s="431" t="str">
        <f>IF('0) Signal List'!A148="","",'0) Signal List'!A148)</f>
        <v/>
      </c>
      <c r="B147" s="429" t="str">
        <f>IF('0) Signal List'!B148="","",'0) Signal List'!B148)</f>
        <v/>
      </c>
      <c r="C147" s="429" t="str">
        <f>IF('0) Signal List'!C148="","",'0) Signal List'!C148)</f>
        <v/>
      </c>
      <c r="D147" s="429" t="str">
        <f>IF('0) Signal List'!D148="","",'0) Signal List'!D148)</f>
        <v/>
      </c>
      <c r="E147" s="430" t="str">
        <f>IF('0) Signal List'!E148="","",'0) Signal List'!E148)</f>
        <v/>
      </c>
      <c r="F147" s="429" t="str">
        <f>IF('0) Signal List'!F148="","",'0) Signal List'!F148)</f>
        <v/>
      </c>
      <c r="G147" s="8" t="str">
        <f>IF('0) Signal List'!G148="","",'0) Signal List'!G148)</f>
        <v/>
      </c>
      <c r="H147" s="8" t="str">
        <f>IF('0) Signal List'!H148="","",'0) Signal List'!H148)</f>
        <v/>
      </c>
    </row>
    <row r="148" spans="1:8">
      <c r="A148" s="431" t="str">
        <f>IF('0) Signal List'!A149="","",'0) Signal List'!A149)</f>
        <v/>
      </c>
      <c r="B148" s="429" t="str">
        <f>IF('0) Signal List'!B149="","",'0) Signal List'!B149)</f>
        <v/>
      </c>
      <c r="C148" s="429" t="str">
        <f>IF('0) Signal List'!C149="","",'0) Signal List'!C149)</f>
        <v/>
      </c>
      <c r="D148" s="429" t="str">
        <f>IF('0) Signal List'!D149="","",'0) Signal List'!D149)</f>
        <v/>
      </c>
      <c r="E148" s="430" t="str">
        <f>IF('0) Signal List'!E149="","",'0) Signal List'!E149)</f>
        <v/>
      </c>
      <c r="F148" s="429" t="str">
        <f>IF('0) Signal List'!F149="","",'0) Signal List'!F149)</f>
        <v/>
      </c>
      <c r="G148" s="8" t="str">
        <f>IF('0) Signal List'!G149="","",'0) Signal List'!G149)</f>
        <v/>
      </c>
      <c r="H148" s="8" t="str">
        <f>IF('0) Signal List'!H149="","",'0) Signal List'!H149)</f>
        <v/>
      </c>
    </row>
    <row r="149" spans="1:8">
      <c r="A149" s="431" t="str">
        <f>IF('0) Signal List'!A150="","",'0) Signal List'!A150)</f>
        <v/>
      </c>
      <c r="B149" s="429" t="str">
        <f>IF('0) Signal List'!B150="","",'0) Signal List'!B150)</f>
        <v/>
      </c>
      <c r="C149" s="429" t="str">
        <f>IF('0) Signal List'!C150="","",'0) Signal List'!C150)</f>
        <v/>
      </c>
      <c r="D149" s="429" t="str">
        <f>IF('0) Signal List'!D150="","",'0) Signal List'!D150)</f>
        <v/>
      </c>
      <c r="E149" s="430" t="str">
        <f>IF('0) Signal List'!E150="","",'0) Signal List'!E150)</f>
        <v/>
      </c>
      <c r="F149" s="429" t="str">
        <f>IF('0) Signal List'!F150="","",'0) Signal List'!F150)</f>
        <v/>
      </c>
      <c r="G149" s="8" t="str">
        <f>IF('0) Signal List'!G150="","",'0) Signal List'!G150)</f>
        <v/>
      </c>
      <c r="H149" s="8" t="str">
        <f>IF('0) Signal List'!H150="","",'0) Signal List'!H150)</f>
        <v/>
      </c>
    </row>
    <row r="150" spans="1:8">
      <c r="A150" s="431" t="str">
        <f>IF('0) Signal List'!A151="","",'0) Signal List'!A151)</f>
        <v/>
      </c>
      <c r="B150" s="429" t="str">
        <f>IF('0) Signal List'!B151="","",'0) Signal List'!B151)</f>
        <v/>
      </c>
      <c r="C150" s="429" t="str">
        <f>IF('0) Signal List'!C151="","",'0) Signal List'!C151)</f>
        <v/>
      </c>
      <c r="D150" s="429" t="str">
        <f>IF('0) Signal List'!D151="","",'0) Signal List'!D151)</f>
        <v/>
      </c>
      <c r="E150" s="430" t="str">
        <f>IF('0) Signal List'!E151="","",'0) Signal List'!E151)</f>
        <v/>
      </c>
      <c r="F150" s="429" t="str">
        <f>IF('0) Signal List'!F151="","",'0) Signal List'!F151)</f>
        <v/>
      </c>
      <c r="G150" s="8" t="str">
        <f>IF('0) Signal List'!G151="","",'0) Signal List'!G151)</f>
        <v/>
      </c>
      <c r="H150" s="8" t="str">
        <f>IF('0) Signal List'!H151="","",'0) Signal List'!H151)</f>
        <v/>
      </c>
    </row>
    <row r="151" spans="1:8">
      <c r="A151" s="431" t="str">
        <f>IF('0) Signal List'!A152="","",'0) Signal List'!A152)</f>
        <v/>
      </c>
      <c r="B151" s="429" t="str">
        <f>IF('0) Signal List'!B152="","",'0) Signal List'!B152)</f>
        <v/>
      </c>
      <c r="C151" s="429" t="str">
        <f>IF('0) Signal List'!C152="","",'0) Signal List'!C152)</f>
        <v/>
      </c>
      <c r="D151" s="429" t="str">
        <f>IF('0) Signal List'!D152="","",'0) Signal List'!D152)</f>
        <v/>
      </c>
      <c r="E151" s="430" t="str">
        <f>IF('0) Signal List'!E152="","",'0) Signal List'!E152)</f>
        <v/>
      </c>
      <c r="F151" s="429" t="str">
        <f>IF('0) Signal List'!F152="","",'0) Signal List'!F152)</f>
        <v/>
      </c>
      <c r="G151" s="8" t="str">
        <f>IF('0) Signal List'!G152="","",'0) Signal List'!G152)</f>
        <v/>
      </c>
      <c r="H151" s="8" t="str">
        <f>IF('0) Signal List'!H152="","",'0) Signal List'!H152)</f>
        <v/>
      </c>
    </row>
    <row r="152" spans="1:8">
      <c r="A152" s="431" t="str">
        <f>IF('0) Signal List'!A153="","",'0) Signal List'!A153)</f>
        <v/>
      </c>
      <c r="B152" s="429" t="str">
        <f>IF('0) Signal List'!B153="","",'0) Signal List'!B153)</f>
        <v/>
      </c>
      <c r="C152" s="429" t="str">
        <f>IF('0) Signal List'!C153="","",'0) Signal List'!C153)</f>
        <v/>
      </c>
      <c r="D152" s="429" t="str">
        <f>IF('0) Signal List'!D153="","",'0) Signal List'!D153)</f>
        <v/>
      </c>
      <c r="E152" s="430" t="str">
        <f>IF('0) Signal List'!E153="","",'0) Signal List'!E153)</f>
        <v/>
      </c>
      <c r="F152" s="429" t="str">
        <f>IF('0) Signal List'!F153="","",'0) Signal List'!F153)</f>
        <v/>
      </c>
      <c r="G152" s="8" t="str">
        <f>IF('0) Signal List'!G153="","",'0) Signal List'!G153)</f>
        <v/>
      </c>
      <c r="H152" s="8" t="str">
        <f>IF('0) Signal List'!H153="","",'0) Signal List'!H153)</f>
        <v/>
      </c>
    </row>
    <row r="153" spans="1:8">
      <c r="A153" s="431" t="str">
        <f>IF('0) Signal List'!A154="","",'0) Signal List'!A154)</f>
        <v/>
      </c>
      <c r="B153" s="429" t="str">
        <f>IF('0) Signal List'!B154="","",'0) Signal List'!B154)</f>
        <v/>
      </c>
      <c r="C153" s="429" t="str">
        <f>IF('0) Signal List'!C154="","",'0) Signal List'!C154)</f>
        <v/>
      </c>
      <c r="D153" s="429" t="str">
        <f>IF('0) Signal List'!D154="","",'0) Signal List'!D154)</f>
        <v/>
      </c>
      <c r="E153" s="430" t="str">
        <f>IF('0) Signal List'!E154="","",'0) Signal List'!E154)</f>
        <v/>
      </c>
      <c r="F153" s="429" t="str">
        <f>IF('0) Signal List'!F154="","",'0) Signal List'!F154)</f>
        <v/>
      </c>
      <c r="G153" s="8" t="str">
        <f>IF('0) Signal List'!G154="","",'0) Signal List'!G154)</f>
        <v/>
      </c>
      <c r="H153" s="8" t="str">
        <f>IF('0) Signal List'!H154="","",'0) Signal List'!H154)</f>
        <v/>
      </c>
    </row>
    <row r="154" spans="1:8">
      <c r="A154" s="431" t="str">
        <f>IF('0) Signal List'!A155="","",'0) Signal List'!A155)</f>
        <v/>
      </c>
      <c r="B154" s="429" t="str">
        <f>IF('0) Signal List'!B155="","",'0) Signal List'!B155)</f>
        <v/>
      </c>
      <c r="C154" s="429" t="str">
        <f>IF('0) Signal List'!C155="","",'0) Signal List'!C155)</f>
        <v/>
      </c>
      <c r="D154" s="429" t="str">
        <f>IF('0) Signal List'!D155="","",'0) Signal List'!D155)</f>
        <v/>
      </c>
      <c r="E154" s="430" t="str">
        <f>IF('0) Signal List'!E155="","",'0) Signal List'!E155)</f>
        <v/>
      </c>
      <c r="F154" s="429" t="str">
        <f>IF('0) Signal List'!F155="","",'0) Signal List'!F155)</f>
        <v/>
      </c>
      <c r="G154" s="8" t="str">
        <f>IF('0) Signal List'!G155="","",'0) Signal List'!G155)</f>
        <v/>
      </c>
      <c r="H154" s="8" t="str">
        <f>IF('0) Signal List'!H155="","",'0) Signal List'!H155)</f>
        <v/>
      </c>
    </row>
    <row r="155" spans="1:8">
      <c r="A155" s="431" t="str">
        <f>IF('0) Signal List'!A156="","",'0) Signal List'!A156)</f>
        <v/>
      </c>
      <c r="B155" s="429" t="str">
        <f>IF('0) Signal List'!B156="","",'0) Signal List'!B156)</f>
        <v/>
      </c>
      <c r="C155" s="429" t="str">
        <f>IF('0) Signal List'!C156="","",'0) Signal List'!C156)</f>
        <v/>
      </c>
      <c r="D155" s="429" t="str">
        <f>IF('0) Signal List'!D156="","",'0) Signal List'!D156)</f>
        <v/>
      </c>
      <c r="E155" s="430" t="str">
        <f>IF('0) Signal List'!E156="","",'0) Signal List'!E156)</f>
        <v/>
      </c>
      <c r="F155" s="429" t="str">
        <f>IF('0) Signal List'!F156="","",'0) Signal List'!F156)</f>
        <v/>
      </c>
      <c r="G155" s="8" t="str">
        <f>IF('0) Signal List'!G156="","",'0) Signal List'!G156)</f>
        <v/>
      </c>
      <c r="H155" s="8" t="str">
        <f>IF('0) Signal List'!H156="","",'0) Signal List'!H156)</f>
        <v/>
      </c>
    </row>
    <row r="156" spans="1:8">
      <c r="A156" s="431" t="str">
        <f>IF('0) Signal List'!A157="","",'0) Signal List'!A157)</f>
        <v/>
      </c>
      <c r="B156" s="429" t="str">
        <f>IF('0) Signal List'!B157="","",'0) Signal List'!B157)</f>
        <v/>
      </c>
      <c r="C156" s="429" t="str">
        <f>IF('0) Signal List'!C157="","",'0) Signal List'!C157)</f>
        <v/>
      </c>
      <c r="D156" s="429" t="str">
        <f>IF('0) Signal List'!D157="","",'0) Signal List'!D157)</f>
        <v/>
      </c>
      <c r="E156" s="430" t="str">
        <f>IF('0) Signal List'!E157="","",'0) Signal List'!E157)</f>
        <v/>
      </c>
      <c r="F156" s="429" t="str">
        <f>IF('0) Signal List'!F157="","",'0) Signal List'!F157)</f>
        <v/>
      </c>
      <c r="G156" s="8" t="str">
        <f>IF('0) Signal List'!G157="","",'0) Signal List'!G157)</f>
        <v/>
      </c>
      <c r="H156" s="8" t="str">
        <f>IF('0) Signal List'!H157="","",'0) Signal List'!H157)</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8">
    <mergeCell ref="A1:B1"/>
    <mergeCell ref="I1:L1"/>
    <mergeCell ref="G128:H128"/>
    <mergeCell ref="G129:H129"/>
    <mergeCell ref="I129:L129"/>
    <mergeCell ref="C86:F86"/>
    <mergeCell ref="B124:F124"/>
    <mergeCell ref="A2:H2"/>
    <mergeCell ref="C7:F7"/>
    <mergeCell ref="B82:F82"/>
    <mergeCell ref="B113:F113"/>
    <mergeCell ref="B43:F43"/>
    <mergeCell ref="B127:B128"/>
    <mergeCell ref="C127:F128"/>
    <mergeCell ref="C129:F132"/>
    <mergeCell ref="G131:H131"/>
    <mergeCell ref="I131:L131"/>
    <mergeCell ref="B133:E133"/>
    <mergeCell ref="B135:E136"/>
    <mergeCell ref="G130:H130"/>
    <mergeCell ref="I130:L130"/>
    <mergeCell ref="G135:H135"/>
    <mergeCell ref="I135:L135"/>
    <mergeCell ref="G132:H132"/>
    <mergeCell ref="I132:L132"/>
    <mergeCell ref="G133:H133"/>
    <mergeCell ref="I133:L133"/>
    <mergeCell ref="B134:E134"/>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0"/>
  <sheetViews>
    <sheetView view="pageBreakPreview" zoomScale="85" zoomScaleNormal="130" zoomScaleSheetLayoutView="85" workbookViewId="0">
      <selection activeCell="S14" sqref="S14"/>
    </sheetView>
  </sheetViews>
  <sheetFormatPr defaultRowHeight="13.2"/>
  <cols>
    <col min="1" max="1" width="96.88671875" bestFit="1" customWidth="1"/>
  </cols>
  <sheetData>
    <row r="1" spans="1:14" ht="24.6">
      <c r="A1" s="738" t="s">
        <v>378</v>
      </c>
      <c r="B1" s="739"/>
      <c r="C1" s="739"/>
      <c r="D1" s="739"/>
      <c r="E1" s="739"/>
      <c r="F1" s="739"/>
      <c r="G1" s="739"/>
      <c r="H1" s="739"/>
      <c r="I1" s="739"/>
      <c r="J1" s="739"/>
      <c r="K1" s="739"/>
      <c r="L1" s="739"/>
      <c r="M1" s="739"/>
      <c r="N1" s="739"/>
    </row>
    <row r="30" spans="6:14">
      <c r="F30" s="740" t="s">
        <v>379</v>
      </c>
      <c r="G30" s="741"/>
      <c r="H30" s="741"/>
      <c r="I30" s="741"/>
      <c r="J30" s="741"/>
      <c r="K30" s="741"/>
      <c r="L30" s="741"/>
      <c r="M30" s="741"/>
      <c r="N30" s="741"/>
    </row>
    <row r="31" spans="6:14">
      <c r="F31" s="742"/>
      <c r="G31" s="742"/>
      <c r="H31" s="742"/>
      <c r="I31" s="742"/>
      <c r="J31" s="742"/>
      <c r="K31" s="742"/>
      <c r="L31" s="742"/>
      <c r="M31" s="742"/>
      <c r="N31" s="742"/>
    </row>
    <row r="33" spans="1:14">
      <c r="F33" s="743" t="s">
        <v>380</v>
      </c>
      <c r="G33" s="744"/>
      <c r="H33" s="744"/>
      <c r="I33" s="744"/>
      <c r="J33" s="744"/>
      <c r="K33" s="744"/>
      <c r="L33" s="744"/>
      <c r="M33" s="744"/>
      <c r="N33" s="744"/>
    </row>
    <row r="34" spans="1:14">
      <c r="F34" s="742"/>
      <c r="G34" s="742"/>
      <c r="H34" s="742"/>
      <c r="I34" s="742"/>
      <c r="J34" s="742"/>
      <c r="K34" s="742"/>
      <c r="L34" s="742"/>
      <c r="M34" s="742"/>
      <c r="N34" s="742"/>
    </row>
    <row r="38" spans="1:14">
      <c r="B38" s="22"/>
      <c r="C38" s="22"/>
      <c r="D38" s="22"/>
      <c r="E38" s="22"/>
      <c r="F38" s="22"/>
    </row>
    <row r="39" spans="1:14" ht="13.8" thickBot="1"/>
    <row r="40" spans="1:14" ht="13.8" thickBot="1">
      <c r="A40" s="230" t="s">
        <v>381</v>
      </c>
    </row>
    <row r="41" spans="1:14">
      <c r="A41" s="231" t="s">
        <v>382</v>
      </c>
      <c r="D41" s="745"/>
    </row>
    <row r="42" spans="1:14">
      <c r="A42" s="231" t="s">
        <v>496</v>
      </c>
      <c r="D42" s="746"/>
    </row>
    <row r="43" spans="1:14">
      <c r="A43" s="231" t="s">
        <v>383</v>
      </c>
      <c r="D43" s="746"/>
    </row>
    <row r="44" spans="1:14">
      <c r="A44" s="231" t="s">
        <v>497</v>
      </c>
    </row>
    <row r="45" spans="1:14">
      <c r="A45" s="231" t="s">
        <v>384</v>
      </c>
    </row>
    <row r="46" spans="1:14">
      <c r="A46" s="231" t="s">
        <v>385</v>
      </c>
    </row>
    <row r="47" spans="1:14">
      <c r="A47" s="231" t="s">
        <v>498</v>
      </c>
    </row>
    <row r="48" spans="1:14">
      <c r="A48" s="231" t="s">
        <v>499</v>
      </c>
      <c r="B48" s="22"/>
      <c r="C48" s="22"/>
      <c r="D48" s="22"/>
      <c r="E48" s="22"/>
      <c r="F48" s="22"/>
    </row>
    <row r="49" spans="1:1">
      <c r="A49" s="231" t="s">
        <v>386</v>
      </c>
    </row>
    <row r="50" spans="1:1" ht="13.8" thickBot="1">
      <c r="A50" s="232" t="s">
        <v>387</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2"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D193"/>
  <sheetViews>
    <sheetView view="pageBreakPreview" topLeftCell="A19" zoomScale="115" zoomScaleNormal="100" zoomScaleSheetLayoutView="115" workbookViewId="0">
      <selection activeCell="A5" sqref="A5:A6"/>
    </sheetView>
  </sheetViews>
  <sheetFormatPr defaultRowHeight="13.2"/>
  <cols>
    <col min="1" max="1" width="58.5546875" style="14" customWidth="1"/>
    <col min="2" max="2" width="8.5546875" style="14" bestFit="1" customWidth="1"/>
    <col min="3" max="3" width="10.109375" style="14" customWidth="1"/>
    <col min="4" max="4" width="11.6640625" style="522" bestFit="1" customWidth="1"/>
    <col min="5" max="16384" width="8.88671875" style="14"/>
  </cols>
  <sheetData>
    <row r="1" spans="1:4" ht="25.5" customHeight="1" thickBot="1">
      <c r="A1" s="105" t="s">
        <v>121</v>
      </c>
      <c r="B1" s="106"/>
      <c r="C1" s="107" t="s">
        <v>82</v>
      </c>
      <c r="D1" s="108" t="s">
        <v>122</v>
      </c>
    </row>
    <row r="2" spans="1:4" ht="12.75" customHeight="1" thickBot="1">
      <c r="A2" s="104" t="s">
        <v>175</v>
      </c>
      <c r="B2" s="489"/>
      <c r="C2" s="490"/>
      <c r="D2" s="109" t="s">
        <v>123</v>
      </c>
    </row>
    <row r="3" spans="1:4">
      <c r="A3" s="491" t="str">
        <f>IF('0) Signal List'!B9="","",'0) Signal List'!B9)</f>
        <v>WINDFARM T121 WFPS 20 kV CB</v>
      </c>
      <c r="B3" s="492" t="str">
        <f>'0) Signal List'!D9</f>
        <v>open</v>
      </c>
      <c r="C3" s="493" t="str">
        <f>'0) Signal List'!A9</f>
        <v>A1</v>
      </c>
      <c r="D3" s="494">
        <v>1</v>
      </c>
    </row>
    <row r="4" spans="1:4">
      <c r="A4" s="495" t="str">
        <f>'0) Signal List'!B10</f>
        <v>WINDFARM T121 WFPS 20 kV CB</v>
      </c>
      <c r="B4" s="496" t="str">
        <f>'0) Signal List'!D10</f>
        <v>closed</v>
      </c>
      <c r="C4" s="115" t="str">
        <f>'0) Signal List'!A10</f>
        <v>A2</v>
      </c>
      <c r="D4" s="494">
        <v>2</v>
      </c>
    </row>
    <row r="5" spans="1:4">
      <c r="A5" s="495" t="str">
        <f>'0) Signal List'!B11</f>
        <v>WINDFARM Feeder 1 20 kV CB</v>
      </c>
      <c r="B5" s="496" t="str">
        <f>'0) Signal List'!D11</f>
        <v>open</v>
      </c>
      <c r="C5" s="115" t="str">
        <f>'0) Signal List'!A11</f>
        <v>A3</v>
      </c>
      <c r="D5" s="494">
        <v>3</v>
      </c>
    </row>
    <row r="6" spans="1:4">
      <c r="A6" s="495" t="str">
        <f>'0) Signal List'!B12</f>
        <v>WINDFARM Feeder 1 20 kV CB</v>
      </c>
      <c r="B6" s="496" t="str">
        <f>'0) Signal List'!D12</f>
        <v>closed</v>
      </c>
      <c r="C6" s="115" t="str">
        <f>'0) Signal List'!A12</f>
        <v>A4</v>
      </c>
      <c r="D6" s="494">
        <v>4</v>
      </c>
    </row>
    <row r="7" spans="1:4">
      <c r="A7" s="495" t="str">
        <f>'0) Signal List'!B13</f>
        <v>WINDFARM Feeder 2 20 kV CB</v>
      </c>
      <c r="B7" s="496" t="str">
        <f>'0) Signal List'!D13</f>
        <v>open</v>
      </c>
      <c r="C7" s="115" t="str">
        <f>'0) Signal List'!A13</f>
        <v>A5</v>
      </c>
      <c r="D7" s="494">
        <v>5</v>
      </c>
    </row>
    <row r="8" spans="1:4">
      <c r="A8" s="495" t="str">
        <f>'0) Signal List'!B14</f>
        <v>WINDFARM Feeder 2 20 kV CB</v>
      </c>
      <c r="B8" s="496" t="str">
        <f>'0) Signal List'!D14</f>
        <v>closed</v>
      </c>
      <c r="C8" s="115" t="str">
        <f>'0) Signal List'!A14</f>
        <v>A6</v>
      </c>
      <c r="D8" s="494">
        <v>6</v>
      </c>
    </row>
    <row r="9" spans="1:4">
      <c r="A9" s="495" t="str">
        <f>'0) Signal List'!B15</f>
        <v>WINDFARM Feeder 3 20 kV CB</v>
      </c>
      <c r="B9" s="496" t="str">
        <f>'0) Signal List'!D15</f>
        <v>open</v>
      </c>
      <c r="C9" s="115" t="str">
        <f>'0) Signal List'!A15</f>
        <v>A7</v>
      </c>
      <c r="D9" s="494">
        <v>7</v>
      </c>
    </row>
    <row r="10" spans="1:4">
      <c r="A10" s="495" t="str">
        <f>'0) Signal List'!B16</f>
        <v>WINDFARM Feeder 3 20 kV CB</v>
      </c>
      <c r="B10" s="496" t="str">
        <f>'0) Signal List'!D16</f>
        <v>closed</v>
      </c>
      <c r="C10" s="115" t="str">
        <f>'0) Signal List'!A16</f>
        <v>A8</v>
      </c>
      <c r="D10" s="494">
        <v>8</v>
      </c>
    </row>
    <row r="11" spans="1:4">
      <c r="A11" s="495" t="str">
        <f>'0) Signal List'!B17</f>
        <v>WINDFARM Feeder 4 20 kV CB</v>
      </c>
      <c r="B11" s="496" t="str">
        <f>'0) Signal List'!D17</f>
        <v>open</v>
      </c>
      <c r="C11" s="115" t="str">
        <f>'0) Signal List'!A17</f>
        <v>A9</v>
      </c>
      <c r="D11" s="494">
        <v>9</v>
      </c>
    </row>
    <row r="12" spans="1:4">
      <c r="A12" s="495" t="str">
        <f>'0) Signal List'!B18</f>
        <v>WINDFARM Feeder 4 20 kV CB</v>
      </c>
      <c r="B12" s="496" t="str">
        <f>'0) Signal List'!D18</f>
        <v>closed</v>
      </c>
      <c r="C12" s="115" t="str">
        <f>'0) Signal List'!A18</f>
        <v>A10</v>
      </c>
      <c r="D12" s="494">
        <v>10</v>
      </c>
    </row>
    <row r="13" spans="1:4">
      <c r="A13" s="495" t="str">
        <f>'0) Signal List'!B19</f>
        <v>WINDFARM Feeder 5 20 kV CB</v>
      </c>
      <c r="B13" s="496" t="str">
        <f>'0) Signal List'!D19</f>
        <v>open</v>
      </c>
      <c r="C13" s="115" t="str">
        <f>'0) Signal List'!A19</f>
        <v>A11</v>
      </c>
      <c r="D13" s="494">
        <v>11</v>
      </c>
    </row>
    <row r="14" spans="1:4">
      <c r="A14" s="495" t="str">
        <f>'0) Signal List'!B20</f>
        <v>WINDFARM Feeder 5 20 kV CB</v>
      </c>
      <c r="B14" s="496" t="str">
        <f>'0) Signal List'!D20</f>
        <v>closed</v>
      </c>
      <c r="C14" s="115" t="str">
        <f>'0) Signal List'!A20</f>
        <v>A12</v>
      </c>
      <c r="D14" s="494">
        <v>12</v>
      </c>
    </row>
    <row r="15" spans="1:4">
      <c r="A15" s="495" t="str">
        <f>'0) Signal List'!B21</f>
        <v>TSO Remote Control Enable Switch</v>
      </c>
      <c r="B15" s="496" t="str">
        <f>'0) Signal List'!D21</f>
        <v>off</v>
      </c>
      <c r="C15" s="115" t="str">
        <f>'0) Signal List'!A21</f>
        <v>A13</v>
      </c>
      <c r="D15" s="494">
        <v>13</v>
      </c>
    </row>
    <row r="16" spans="1:4">
      <c r="A16" s="495" t="str">
        <f>'0) Signal List'!B22</f>
        <v>TSO Remote Control Enable Switch</v>
      </c>
      <c r="B16" s="496" t="str">
        <f>'0) Signal List'!D22</f>
        <v>on</v>
      </c>
      <c r="C16" s="115" t="str">
        <f>'0) Signal List'!A22</f>
        <v>A14</v>
      </c>
      <c r="D16" s="494">
        <v>14</v>
      </c>
    </row>
    <row r="17" spans="1:4">
      <c r="A17" s="495" t="str">
        <f>'0) Signal List'!B23</f>
        <v>Black Start Shutdown Feedback</v>
      </c>
      <c r="B17" s="496" t="str">
        <f>'0) Signal List'!D23</f>
        <v>off</v>
      </c>
      <c r="C17" s="115" t="str">
        <f>'0) Signal List'!A23</f>
        <v>A15</v>
      </c>
      <c r="D17" s="494">
        <v>15</v>
      </c>
    </row>
    <row r="18" spans="1:4">
      <c r="A18" s="495" t="str">
        <f>'0) Signal List'!B24</f>
        <v>Black Start Shutdown Feedback</v>
      </c>
      <c r="B18" s="496" t="str">
        <f>'0) Signal List'!D24</f>
        <v>on</v>
      </c>
      <c r="C18" s="115" t="str">
        <f>'0) Signal List'!A24</f>
        <v>A16</v>
      </c>
      <c r="D18" s="494">
        <v>16</v>
      </c>
    </row>
    <row r="19" spans="1:4">
      <c r="A19" s="495" t="str">
        <f>'0) Signal List'!B25</f>
        <v>Reactive Device &gt;5 Mvar 1</v>
      </c>
      <c r="B19" s="496" t="str">
        <f>'0) Signal List'!D25</f>
        <v>off</v>
      </c>
      <c r="C19" s="115" t="str">
        <f>'0) Signal List'!A25</f>
        <v>A17</v>
      </c>
      <c r="D19" s="494">
        <v>17</v>
      </c>
    </row>
    <row r="20" spans="1:4">
      <c r="A20" s="495" t="str">
        <f>'0) Signal List'!B26</f>
        <v>Reactive Device &gt;5 Mvar 1</v>
      </c>
      <c r="B20" s="496" t="str">
        <f>'0) Signal List'!D26</f>
        <v>on</v>
      </c>
      <c r="C20" s="115" t="str">
        <f>'0) Signal List'!A26</f>
        <v>A18</v>
      </c>
      <c r="D20" s="494">
        <v>18</v>
      </c>
    </row>
    <row r="21" spans="1:4">
      <c r="A21" s="495" t="str">
        <f>'0) Signal List'!B29</f>
        <v>Active Power Control facility status (feedback)</v>
      </c>
      <c r="B21" s="496" t="str">
        <f>'0) Signal List'!D29</f>
        <v>off</v>
      </c>
      <c r="C21" s="115" t="str">
        <f>'0) Signal List'!A29</f>
        <v>B1</v>
      </c>
      <c r="D21" s="494">
        <v>19</v>
      </c>
    </row>
    <row r="22" spans="1:4">
      <c r="A22" s="495" t="str">
        <f>'0) Signal List'!B30</f>
        <v>Active Power Control facility status (feedback)</v>
      </c>
      <c r="B22" s="496" t="str">
        <f>'0) Signal List'!D30</f>
        <v>on</v>
      </c>
      <c r="C22" s="115" t="str">
        <f>'0) Signal List'!A30</f>
        <v>B2</v>
      </c>
      <c r="D22" s="494">
        <v>20</v>
      </c>
    </row>
    <row r="23" spans="1:4">
      <c r="A23" s="495" t="str">
        <f>'0) Signal List'!B31</f>
        <v>Frequency Response System Mode Status (feedback)</v>
      </c>
      <c r="B23" s="496" t="str">
        <f>'0) Signal List'!D31</f>
        <v>off</v>
      </c>
      <c r="C23" s="115" t="str">
        <f>'0) Signal List'!A31</f>
        <v>B3</v>
      </c>
      <c r="D23" s="494">
        <v>21</v>
      </c>
    </row>
    <row r="24" spans="1:4">
      <c r="A24" s="495" t="str">
        <f>'0) Signal List'!B32</f>
        <v>Frequency Response System Mode Status (feedback)</v>
      </c>
      <c r="B24" s="496" t="str">
        <f>'0) Signal List'!D32</f>
        <v>on</v>
      </c>
      <c r="C24" s="115" t="str">
        <f>'0) Signal List'!A32</f>
        <v>B4</v>
      </c>
      <c r="D24" s="494">
        <v>22</v>
      </c>
    </row>
    <row r="25" spans="1:4">
      <c r="A25" s="495" t="str">
        <f>'0) Signal List'!B33</f>
        <v>Frequency Response Curve (feedback)</v>
      </c>
      <c r="B25" s="496" t="str">
        <f>'0) Signal List'!D33</f>
        <v>Curve 1</v>
      </c>
      <c r="C25" s="115" t="str">
        <f>'0) Signal List'!A33</f>
        <v>B5</v>
      </c>
      <c r="D25" s="494">
        <v>23</v>
      </c>
    </row>
    <row r="26" spans="1:4">
      <c r="A26" s="495" t="str">
        <f>'0) Signal List'!B34</f>
        <v>Frequency Response Curve (feedback)</v>
      </c>
      <c r="B26" s="496" t="str">
        <f>'0) Signal List'!D34</f>
        <v>Curve 2</v>
      </c>
      <c r="C26" s="115" t="str">
        <f>'0) Signal List'!A34</f>
        <v>B6</v>
      </c>
      <c r="D26" s="494">
        <v>24</v>
      </c>
    </row>
    <row r="27" spans="1:4">
      <c r="A27" s="495" t="str">
        <f>'0) Signal List'!B35</f>
        <v>AVR (kV) Control facility status (feedback)</v>
      </c>
      <c r="B27" s="496" t="str">
        <f>'0) Signal List'!D35</f>
        <v>off</v>
      </c>
      <c r="C27" s="115" t="str">
        <f>'0) Signal List'!A35</f>
        <v>B7</v>
      </c>
      <c r="D27" s="494">
        <v>25</v>
      </c>
    </row>
    <row r="28" spans="1:4">
      <c r="A28" s="495" t="str">
        <f>'0) Signal List'!B36</f>
        <v>AVR (kV) Control facility status (feedback)</v>
      </c>
      <c r="B28" s="496" t="str">
        <f>'0) Signal List'!D36</f>
        <v>on</v>
      </c>
      <c r="C28" s="115" t="str">
        <f>'0) Signal List'!A36</f>
        <v>B8</v>
      </c>
      <c r="D28" s="494">
        <v>26</v>
      </c>
    </row>
    <row r="29" spans="1:4">
      <c r="A29" s="495" t="str">
        <f>'0) Signal List'!B37</f>
        <v>Q (Mvar) Control facility status (feedback)</v>
      </c>
      <c r="B29" s="496" t="str">
        <f>'0) Signal List'!D37</f>
        <v>off</v>
      </c>
      <c r="C29" s="115" t="str">
        <f>'0) Signal List'!A37</f>
        <v>B9</v>
      </c>
      <c r="D29" s="494">
        <v>27</v>
      </c>
    </row>
    <row r="30" spans="1:4">
      <c r="A30" s="495" t="str">
        <f>'0) Signal List'!B38</f>
        <v>Q (Mvar) Control facility status (feedback)</v>
      </c>
      <c r="B30" s="496" t="str">
        <f>'0) Signal List'!D38</f>
        <v>on</v>
      </c>
      <c r="C30" s="115" t="str">
        <f>'0) Signal List'!A38</f>
        <v>B10</v>
      </c>
      <c r="D30" s="494">
        <v>28</v>
      </c>
    </row>
    <row r="31" spans="1:4">
      <c r="A31" s="495" t="str">
        <f>'0) Signal List'!B39</f>
        <v>Power Factor (PF) Control facility status (feedback)</v>
      </c>
      <c r="B31" s="496" t="str">
        <f>'0) Signal List'!D39</f>
        <v>off</v>
      </c>
      <c r="C31" s="115" t="str">
        <f>'0) Signal List'!A39</f>
        <v>B11</v>
      </c>
      <c r="D31" s="494">
        <v>29</v>
      </c>
    </row>
    <row r="32" spans="1:4">
      <c r="A32" s="495" t="str">
        <f>'0) Signal List'!B40</f>
        <v>Power Factor (PF) Control facility status (feedback)</v>
      </c>
      <c r="B32" s="496" t="str">
        <f>'0) Signal List'!D40</f>
        <v>on</v>
      </c>
      <c r="C32" s="115" t="str">
        <f>'0) Signal List'!A40</f>
        <v>B12</v>
      </c>
      <c r="D32" s="494">
        <v>30</v>
      </c>
    </row>
    <row r="33" spans="1:4">
      <c r="A33" s="495" t="str">
        <f>'0) Signal List'!B41</f>
        <v>Emulated Inertia status (feedback)</v>
      </c>
      <c r="B33" s="337" t="s">
        <v>7</v>
      </c>
      <c r="C33" s="288" t="str">
        <f>'0) Signal List'!A41</f>
        <v>B13</v>
      </c>
      <c r="D33" s="497">
        <v>31</v>
      </c>
    </row>
    <row r="34" spans="1:4">
      <c r="A34" s="495" t="str">
        <f>'0) Signal List'!B42</f>
        <v>Emulated Inertia status (feedback)</v>
      </c>
      <c r="B34" s="337" t="s">
        <v>8</v>
      </c>
      <c r="C34" s="288" t="str">
        <f>'0) Signal List'!A42</f>
        <v>B14</v>
      </c>
      <c r="D34" s="497">
        <v>32</v>
      </c>
    </row>
    <row r="35" spans="1:4">
      <c r="A35" s="498"/>
      <c r="B35" s="499"/>
      <c r="C35" s="500"/>
      <c r="D35" s="336">
        <v>33</v>
      </c>
    </row>
    <row r="36" spans="1:4">
      <c r="A36" s="498"/>
      <c r="B36" s="499"/>
      <c r="C36" s="500"/>
      <c r="D36" s="336">
        <v>34</v>
      </c>
    </row>
    <row r="37" spans="1:4">
      <c r="A37" s="498"/>
      <c r="B37" s="499"/>
      <c r="C37" s="500"/>
      <c r="D37" s="336">
        <v>35</v>
      </c>
    </row>
    <row r="38" spans="1:4">
      <c r="A38" s="498"/>
      <c r="B38" s="499"/>
      <c r="C38" s="500"/>
      <c r="D38" s="336">
        <v>36</v>
      </c>
    </row>
    <row r="39" spans="1:4">
      <c r="A39" s="498"/>
      <c r="B39" s="499"/>
      <c r="C39" s="500"/>
      <c r="D39" s="336">
        <v>37</v>
      </c>
    </row>
    <row r="40" spans="1:4">
      <c r="A40" s="498"/>
      <c r="B40" s="499"/>
      <c r="C40" s="500"/>
      <c r="D40" s="336">
        <v>38</v>
      </c>
    </row>
    <row r="41" spans="1:4">
      <c r="A41" s="498"/>
      <c r="B41" s="499"/>
      <c r="C41" s="500"/>
      <c r="D41" s="336">
        <v>39</v>
      </c>
    </row>
    <row r="42" spans="1:4" ht="13.8" thickBot="1">
      <c r="A42" s="498"/>
      <c r="B42" s="499"/>
      <c r="C42" s="500"/>
      <c r="D42" s="336">
        <v>40</v>
      </c>
    </row>
    <row r="43" spans="1:4" ht="12.75" customHeight="1" thickBot="1">
      <c r="A43" s="110" t="s">
        <v>176</v>
      </c>
      <c r="B43" s="489"/>
      <c r="C43" s="490"/>
      <c r="D43" s="501" t="s">
        <v>123</v>
      </c>
    </row>
    <row r="44" spans="1:4">
      <c r="A44" s="502"/>
      <c r="B44" s="503"/>
      <c r="C44" s="504"/>
      <c r="D44" s="336">
        <v>41</v>
      </c>
    </row>
    <row r="45" spans="1:4">
      <c r="A45" s="502"/>
      <c r="B45" s="503"/>
      <c r="C45" s="504"/>
      <c r="D45" s="505">
        <v>42</v>
      </c>
    </row>
    <row r="46" spans="1:4">
      <c r="A46" s="502"/>
      <c r="B46" s="503"/>
      <c r="C46" s="504"/>
      <c r="D46" s="505">
        <v>43</v>
      </c>
    </row>
    <row r="47" spans="1:4">
      <c r="A47" s="502"/>
      <c r="B47" s="503"/>
      <c r="C47" s="504"/>
      <c r="D47" s="505">
        <v>44</v>
      </c>
    </row>
    <row r="48" spans="1:4">
      <c r="A48" s="502"/>
      <c r="B48" s="503"/>
      <c r="C48" s="504"/>
      <c r="D48" s="505">
        <v>45</v>
      </c>
    </row>
    <row r="49" spans="1:4">
      <c r="A49" s="502"/>
      <c r="B49" s="503"/>
      <c r="C49" s="504"/>
      <c r="D49" s="505">
        <v>46</v>
      </c>
    </row>
    <row r="50" spans="1:4">
      <c r="A50" s="502"/>
      <c r="B50" s="503"/>
      <c r="C50" s="504"/>
      <c r="D50" s="505">
        <v>47</v>
      </c>
    </row>
    <row r="51" spans="1:4">
      <c r="A51" s="502"/>
      <c r="B51" s="503"/>
      <c r="C51" s="504"/>
      <c r="D51" s="505">
        <v>48</v>
      </c>
    </row>
    <row r="52" spans="1:4">
      <c r="A52" s="502"/>
      <c r="B52" s="503"/>
      <c r="C52" s="504"/>
      <c r="D52" s="505">
        <v>49</v>
      </c>
    </row>
    <row r="53" spans="1:4">
      <c r="A53" s="502"/>
      <c r="B53" s="503"/>
      <c r="C53" s="504"/>
      <c r="D53" s="505">
        <v>50</v>
      </c>
    </row>
    <row r="54" spans="1:4">
      <c r="A54" s="502"/>
      <c r="B54" s="503"/>
      <c r="C54" s="504"/>
      <c r="D54" s="505">
        <v>51</v>
      </c>
    </row>
    <row r="55" spans="1:4">
      <c r="A55" s="502"/>
      <c r="B55" s="503"/>
      <c r="C55" s="504"/>
      <c r="D55" s="505">
        <v>52</v>
      </c>
    </row>
    <row r="56" spans="1:4">
      <c r="A56" s="502"/>
      <c r="B56" s="503"/>
      <c r="C56" s="504"/>
      <c r="D56" s="505">
        <v>53</v>
      </c>
    </row>
    <row r="57" spans="1:4">
      <c r="A57" s="502"/>
      <c r="B57" s="503"/>
      <c r="C57" s="504"/>
      <c r="D57" s="505">
        <v>54</v>
      </c>
    </row>
    <row r="58" spans="1:4">
      <c r="A58" s="502"/>
      <c r="B58" s="503"/>
      <c r="C58" s="504"/>
      <c r="D58" s="505">
        <v>55</v>
      </c>
    </row>
    <row r="59" spans="1:4">
      <c r="A59" s="502"/>
      <c r="B59" s="503"/>
      <c r="C59" s="504"/>
      <c r="D59" s="505">
        <v>56</v>
      </c>
    </row>
    <row r="60" spans="1:4">
      <c r="A60" s="502"/>
      <c r="B60" s="503"/>
      <c r="C60" s="504"/>
      <c r="D60" s="505">
        <v>57</v>
      </c>
    </row>
    <row r="61" spans="1:4">
      <c r="A61" s="502"/>
      <c r="B61" s="503"/>
      <c r="C61" s="504"/>
      <c r="D61" s="505">
        <v>58</v>
      </c>
    </row>
    <row r="62" spans="1:4">
      <c r="A62" s="502"/>
      <c r="B62" s="499"/>
      <c r="C62" s="500"/>
      <c r="D62" s="505">
        <v>59</v>
      </c>
    </row>
    <row r="63" spans="1:4">
      <c r="A63" s="502"/>
      <c r="B63" s="499"/>
      <c r="C63" s="500"/>
      <c r="D63" s="505">
        <v>60</v>
      </c>
    </row>
    <row r="64" spans="1:4" ht="12.75" customHeight="1">
      <c r="A64" s="502"/>
      <c r="B64" s="499"/>
      <c r="C64" s="500"/>
      <c r="D64" s="505">
        <v>61</v>
      </c>
    </row>
    <row r="65" spans="1:4" ht="12.75" customHeight="1">
      <c r="A65" s="502"/>
      <c r="B65" s="499"/>
      <c r="C65" s="500"/>
      <c r="D65" s="505">
        <v>62</v>
      </c>
    </row>
    <row r="66" spans="1:4" ht="12.75" customHeight="1">
      <c r="A66" s="502"/>
      <c r="B66" s="21"/>
      <c r="C66" s="500"/>
      <c r="D66" s="505">
        <v>63</v>
      </c>
    </row>
    <row r="67" spans="1:4" ht="12.75" customHeight="1" thickBot="1">
      <c r="A67" s="502"/>
      <c r="B67" s="21"/>
      <c r="C67" s="500"/>
      <c r="D67" s="505">
        <v>64</v>
      </c>
    </row>
    <row r="68" spans="1:4" ht="12.75" customHeight="1" thickBot="1">
      <c r="A68" s="100" t="s">
        <v>124</v>
      </c>
      <c r="B68" s="101" t="s">
        <v>515</v>
      </c>
      <c r="C68" s="102" t="s">
        <v>82</v>
      </c>
      <c r="D68" s="103" t="s">
        <v>125</v>
      </c>
    </row>
    <row r="69" spans="1:4" ht="12.75" customHeight="1">
      <c r="A69" s="506" t="str">
        <f>'0) Signal List'!B49</f>
        <v>Active Power Output at LV side of Grid Connected Transformer</v>
      </c>
      <c r="B69" s="309" t="s">
        <v>123</v>
      </c>
      <c r="C69" s="507" t="str">
        <f>'0) Signal List'!A49</f>
        <v>C1</v>
      </c>
      <c r="D69" s="497">
        <v>1</v>
      </c>
    </row>
    <row r="70" spans="1:4" ht="12.75" customHeight="1">
      <c r="A70" s="342" t="str">
        <f>'0) Signal List'!B49</f>
        <v>Active Power Output at LV side of Grid Connected Transformer</v>
      </c>
      <c r="B70" s="310" t="s">
        <v>516</v>
      </c>
      <c r="C70" s="337" t="str">
        <f>'0) Signal List'!A49</f>
        <v>C1</v>
      </c>
      <c r="D70" s="338">
        <v>2</v>
      </c>
    </row>
    <row r="71" spans="1:4" ht="12.75" customHeight="1">
      <c r="A71" s="342" t="str">
        <f>'0) Signal List'!B50</f>
        <v>Reactive Power at LV side of Grid Connected Transformer</v>
      </c>
      <c r="B71" s="309" t="s">
        <v>123</v>
      </c>
      <c r="C71" s="337" t="str">
        <f>'0) Signal List'!A50</f>
        <v>C2</v>
      </c>
      <c r="D71" s="338">
        <v>3</v>
      </c>
    </row>
    <row r="72" spans="1:4" ht="12.75" customHeight="1">
      <c r="A72" s="342" t="str">
        <f>'0) Signal List'!B50</f>
        <v>Reactive Power at LV side of Grid Connected Transformer</v>
      </c>
      <c r="B72" s="310" t="s">
        <v>516</v>
      </c>
      <c r="C72" s="337" t="str">
        <f>'0) Signal List'!A50</f>
        <v>C2</v>
      </c>
      <c r="D72" s="338">
        <v>4</v>
      </c>
    </row>
    <row r="73" spans="1:4" ht="12.75" customHeight="1">
      <c r="A73" s="342" t="str">
        <f>'0) Signal List'!B51</f>
        <v>Voltage at LV side of Grid Connected Transformer</v>
      </c>
      <c r="B73" s="309" t="s">
        <v>123</v>
      </c>
      <c r="C73" s="337" t="str">
        <f>'0) Signal List'!A51</f>
        <v>C3</v>
      </c>
      <c r="D73" s="338">
        <v>5</v>
      </c>
    </row>
    <row r="74" spans="1:4" ht="12.75" customHeight="1">
      <c r="A74" s="342" t="str">
        <f>'0) Signal List'!B51</f>
        <v>Voltage at LV side of Grid Connected Transformer</v>
      </c>
      <c r="B74" s="310" t="s">
        <v>516</v>
      </c>
      <c r="C74" s="337" t="str">
        <f>'0) Signal List'!A51</f>
        <v>C3</v>
      </c>
      <c r="D74" s="338">
        <v>6</v>
      </c>
    </row>
    <row r="75" spans="1:4" ht="12.75" customHeight="1">
      <c r="A75" s="342" t="str">
        <f>'0) Signal List'!B54</f>
        <v>Available Active Power</v>
      </c>
      <c r="B75" s="309" t="s">
        <v>123</v>
      </c>
      <c r="C75" s="288" t="str">
        <f>'0) Signal List'!A54</f>
        <v>D1</v>
      </c>
      <c r="D75" s="338">
        <v>7</v>
      </c>
    </row>
    <row r="76" spans="1:4" ht="12.75" customHeight="1">
      <c r="A76" s="342" t="str">
        <f>'0) Signal List'!B54</f>
        <v>Available Active Power</v>
      </c>
      <c r="B76" s="310" t="s">
        <v>516</v>
      </c>
      <c r="C76" s="288" t="str">
        <f>'0) Signal List'!A54</f>
        <v>D1</v>
      </c>
      <c r="D76" s="338">
        <v>8</v>
      </c>
    </row>
    <row r="77" spans="1:4" ht="12.75" customHeight="1">
      <c r="A77" s="342" t="str">
        <f>'0) Signal List'!B55</f>
        <v>Active Power Control Setpoint (feedback)</v>
      </c>
      <c r="B77" s="309" t="s">
        <v>123</v>
      </c>
      <c r="C77" s="288" t="str">
        <f>'0) Signal List'!A55</f>
        <v>D2</v>
      </c>
      <c r="D77" s="338">
        <v>9</v>
      </c>
    </row>
    <row r="78" spans="1:4" ht="12.75" customHeight="1">
      <c r="A78" s="342" t="str">
        <f>'0) Signal List'!B55</f>
        <v>Active Power Control Setpoint (feedback)</v>
      </c>
      <c r="B78" s="310" t="s">
        <v>516</v>
      </c>
      <c r="C78" s="288" t="str">
        <f>'0) Signal List'!A55</f>
        <v>D2</v>
      </c>
      <c r="D78" s="338">
        <v>10</v>
      </c>
    </row>
    <row r="79" spans="1:4" ht="12.75" customHeight="1">
      <c r="A79" s="342" t="str">
        <f>'0) Signal List'!B56</f>
        <v>Voltage Control Setpoint (feedback)</v>
      </c>
      <c r="B79" s="309" t="s">
        <v>123</v>
      </c>
      <c r="C79" s="288" t="str">
        <f>'0) Signal List'!A56</f>
        <v>D3</v>
      </c>
      <c r="D79" s="338">
        <v>11</v>
      </c>
    </row>
    <row r="80" spans="1:4" ht="12.75" customHeight="1">
      <c r="A80" s="342" t="str">
        <f>'0) Signal List'!B56</f>
        <v>Voltage Control Setpoint (feedback)</v>
      </c>
      <c r="B80" s="310" t="s">
        <v>516</v>
      </c>
      <c r="C80" s="288" t="str">
        <f>'0) Signal List'!A56</f>
        <v>D3</v>
      </c>
      <c r="D80" s="338">
        <v>12</v>
      </c>
    </row>
    <row r="81" spans="1:4" ht="12.75" customHeight="1">
      <c r="A81" s="342" t="str">
        <f>'0) Signal List'!B57</f>
        <v>Mvar (Q) Control Setpoint (feedback)</v>
      </c>
      <c r="B81" s="309" t="s">
        <v>123</v>
      </c>
      <c r="C81" s="288" t="str">
        <f>'0) Signal List'!A57</f>
        <v>D4</v>
      </c>
      <c r="D81" s="338">
        <v>13</v>
      </c>
    </row>
    <row r="82" spans="1:4" ht="12.75" customHeight="1">
      <c r="A82" s="342" t="str">
        <f>'0) Signal List'!B57</f>
        <v>Mvar (Q) Control Setpoint (feedback)</v>
      </c>
      <c r="B82" s="310" t="s">
        <v>516</v>
      </c>
      <c r="C82" s="288" t="str">
        <f>'0) Signal List'!A57</f>
        <v>D4</v>
      </c>
      <c r="D82" s="338">
        <v>14</v>
      </c>
    </row>
    <row r="83" spans="1:4" ht="12.75" customHeight="1">
      <c r="A83" s="342" t="str">
        <f>'0) Signal List'!B58</f>
        <v>Power Factor (PF) Control Setpoint (feedback)</v>
      </c>
      <c r="B83" s="309" t="s">
        <v>123</v>
      </c>
      <c r="C83" s="288" t="str">
        <f>'0) Signal List'!A58</f>
        <v>D5</v>
      </c>
      <c r="D83" s="338">
        <v>15</v>
      </c>
    </row>
    <row r="84" spans="1:4" ht="12.75" customHeight="1">
      <c r="A84" s="342" t="str">
        <f>'0) Signal List'!B58</f>
        <v>Power Factor (PF) Control Setpoint (feedback)</v>
      </c>
      <c r="B84" s="310" t="s">
        <v>516</v>
      </c>
      <c r="C84" s="288" t="str">
        <f>'0) Signal List'!A58</f>
        <v>D5</v>
      </c>
      <c r="D84" s="338">
        <v>16</v>
      </c>
    </row>
    <row r="85" spans="1:4" ht="12.75" customHeight="1">
      <c r="A85" s="342" t="str">
        <f>'0) Signal List'!B59</f>
        <v>Frequency Droop Setting (feedback)</v>
      </c>
      <c r="B85" s="309" t="s">
        <v>123</v>
      </c>
      <c r="C85" s="288" t="str">
        <f>'0) Signal List'!A59</f>
        <v>D6</v>
      </c>
      <c r="D85" s="338">
        <v>17</v>
      </c>
    </row>
    <row r="86" spans="1:4" ht="12.75" customHeight="1">
      <c r="A86" s="342" t="str">
        <f>'0) Signal List'!B59</f>
        <v>Frequency Droop Setting (feedback)</v>
      </c>
      <c r="B86" s="310" t="s">
        <v>516</v>
      </c>
      <c r="C86" s="288" t="str">
        <f>'0) Signal List'!A59</f>
        <v>D6</v>
      </c>
      <c r="D86" s="338">
        <v>18</v>
      </c>
    </row>
    <row r="87" spans="1:4" ht="12.75" customHeight="1">
      <c r="A87" s="342" t="str">
        <f>'0) Signal List'!B60</f>
        <v>Transformer Tap Position</v>
      </c>
      <c r="B87" s="309" t="s">
        <v>123</v>
      </c>
      <c r="C87" s="288" t="str">
        <f>'0) Signal List'!A60</f>
        <v>D7</v>
      </c>
      <c r="D87" s="338">
        <v>19</v>
      </c>
    </row>
    <row r="88" spans="1:4" ht="12.75" customHeight="1">
      <c r="A88" s="342" t="str">
        <f>'0) Signal List'!B60</f>
        <v>Transformer Tap Position</v>
      </c>
      <c r="B88" s="310" t="s">
        <v>516</v>
      </c>
      <c r="C88" s="288" t="str">
        <f>'0) Signal List'!A60</f>
        <v>D7</v>
      </c>
      <c r="D88" s="338">
        <v>20</v>
      </c>
    </row>
    <row r="89" spans="1:4" ht="12.75" customHeight="1">
      <c r="A89" s="342" t="str">
        <f>'0) Signal List'!B63</f>
        <v>%WTG not generating due to high wind</v>
      </c>
      <c r="B89" s="309" t="s">
        <v>123</v>
      </c>
      <c r="C89" s="288" t="str">
        <f>'0) Signal List'!A63</f>
        <v>D8</v>
      </c>
      <c r="D89" s="338">
        <v>21</v>
      </c>
    </row>
    <row r="90" spans="1:4" ht="12.75" customHeight="1">
      <c r="A90" s="342" t="str">
        <f>'0) Signal List'!B63</f>
        <v>%WTG not generating due to high wind</v>
      </c>
      <c r="B90" s="310" t="s">
        <v>516</v>
      </c>
      <c r="C90" s="288" t="str">
        <f>'0) Signal List'!A63</f>
        <v>D8</v>
      </c>
      <c r="D90" s="338">
        <v>22</v>
      </c>
    </row>
    <row r="91" spans="1:4" ht="12.75" customHeight="1">
      <c r="A91" s="342" t="str">
        <f>'0) Signal List'!B64</f>
        <v xml:space="preserve">%WTG not generating due to low wind </v>
      </c>
      <c r="B91" s="309" t="s">
        <v>123</v>
      </c>
      <c r="C91" s="288" t="str">
        <f>'0) Signal List'!A64</f>
        <v>D9</v>
      </c>
      <c r="D91" s="338">
        <v>23</v>
      </c>
    </row>
    <row r="92" spans="1:4" ht="12.75" customHeight="1">
      <c r="A92" s="342" t="str">
        <f>'0) Signal List'!B64</f>
        <v xml:space="preserve">%WTG not generating due to low wind </v>
      </c>
      <c r="B92" s="310" t="s">
        <v>516</v>
      </c>
      <c r="C92" s="288" t="str">
        <f>'0) Signal List'!A64</f>
        <v>D9</v>
      </c>
      <c r="D92" s="338">
        <v>24</v>
      </c>
    </row>
    <row r="93" spans="1:4" ht="12.75" customHeight="1">
      <c r="A93" s="342" t="str">
        <f>'0) Signal List'!B65</f>
        <v>Wind Farm Availability</v>
      </c>
      <c r="B93" s="309" t="s">
        <v>123</v>
      </c>
      <c r="C93" s="288" t="str">
        <f>'0) Signal List'!A65</f>
        <v>D10</v>
      </c>
      <c r="D93" s="338">
        <v>25</v>
      </c>
    </row>
    <row r="94" spans="1:4" ht="12.75" customHeight="1">
      <c r="A94" s="342" t="str">
        <f>'0) Signal List'!B65</f>
        <v>Wind Farm Availability</v>
      </c>
      <c r="B94" s="310" t="s">
        <v>516</v>
      </c>
      <c r="C94" s="288" t="str">
        <f>'0) Signal List'!A65</f>
        <v>D10</v>
      </c>
      <c r="D94" s="338">
        <v>26</v>
      </c>
    </row>
    <row r="95" spans="1:4" ht="12.75" customHeight="1">
      <c r="A95" s="342" t="str">
        <f>'0) Signal List'!B68</f>
        <v>Emulated Inertia FFR availability</v>
      </c>
      <c r="B95" s="309" t="s">
        <v>123</v>
      </c>
      <c r="C95" s="288" t="str">
        <f>'0) Signal List'!A68</f>
        <v>D11</v>
      </c>
      <c r="D95" s="338">
        <v>27</v>
      </c>
    </row>
    <row r="96" spans="1:4" ht="12.75" customHeight="1">
      <c r="A96" s="342" t="str">
        <f>'0) Signal List'!B68</f>
        <v>Emulated Inertia FFR availability</v>
      </c>
      <c r="B96" s="309" t="s">
        <v>516</v>
      </c>
      <c r="C96" s="288" t="str">
        <f>'0) Signal List'!A68</f>
        <v>D11</v>
      </c>
      <c r="D96" s="338">
        <v>28</v>
      </c>
    </row>
    <row r="97" spans="1:4" ht="12.75" customHeight="1">
      <c r="A97" s="342" t="str">
        <f>'0) Signal List'!B69</f>
        <v>Emulated Inertia POR availability</v>
      </c>
      <c r="B97" s="309" t="s">
        <v>123</v>
      </c>
      <c r="C97" s="288" t="str">
        <f>'0) Signal List'!A69</f>
        <v>D12</v>
      </c>
      <c r="D97" s="338">
        <v>29</v>
      </c>
    </row>
    <row r="98" spans="1:4" ht="12.75" customHeight="1">
      <c r="A98" s="342" t="str">
        <f>'0) Signal List'!B69</f>
        <v>Emulated Inertia POR availability</v>
      </c>
      <c r="B98" s="309" t="s">
        <v>516</v>
      </c>
      <c r="C98" s="288" t="str">
        <f>'0) Signal List'!A69</f>
        <v>D12</v>
      </c>
      <c r="D98" s="338">
        <v>30</v>
      </c>
    </row>
    <row r="99" spans="1:4" ht="12.75" customHeight="1">
      <c r="A99" s="342" t="str">
        <f>'0) Signal List'!B72</f>
        <v>Wind Speed 1</v>
      </c>
      <c r="B99" s="309" t="s">
        <v>123</v>
      </c>
      <c r="C99" s="288" t="str">
        <f>'0) Signal List'!A72</f>
        <v>D13</v>
      </c>
      <c r="D99" s="338">
        <v>31</v>
      </c>
    </row>
    <row r="100" spans="1:4" ht="12.75" customHeight="1">
      <c r="A100" s="508" t="str">
        <f>'0) Signal List'!B72</f>
        <v>Wind Speed 1</v>
      </c>
      <c r="B100" s="310" t="s">
        <v>516</v>
      </c>
      <c r="C100" s="288" t="str">
        <f>'0) Signal List'!A72</f>
        <v>D13</v>
      </c>
      <c r="D100" s="338">
        <v>32</v>
      </c>
    </row>
    <row r="101" spans="1:4" ht="12.75" customHeight="1">
      <c r="A101" s="508" t="str">
        <f>'0) Signal List'!B73</f>
        <v>Wind Direction 1</v>
      </c>
      <c r="B101" s="309" t="s">
        <v>123</v>
      </c>
      <c r="C101" s="288" t="str">
        <f>'0) Signal List'!A73</f>
        <v>D14</v>
      </c>
      <c r="D101" s="338">
        <v>33</v>
      </c>
    </row>
    <row r="102" spans="1:4" ht="12.75" customHeight="1">
      <c r="A102" s="508" t="str">
        <f>'0) Signal List'!B73</f>
        <v>Wind Direction 1</v>
      </c>
      <c r="B102" s="310" t="s">
        <v>516</v>
      </c>
      <c r="C102" s="288" t="str">
        <f>'0) Signal List'!A73</f>
        <v>D14</v>
      </c>
      <c r="D102" s="338">
        <v>34</v>
      </c>
    </row>
    <row r="103" spans="1:4" ht="12.75" customHeight="1">
      <c r="A103" s="508" t="str">
        <f>'0) Signal List'!B74</f>
        <v>Air Temperature 1</v>
      </c>
      <c r="B103" s="309" t="s">
        <v>123</v>
      </c>
      <c r="C103" s="288" t="str">
        <f>'0) Signal List'!A74</f>
        <v>D15</v>
      </c>
      <c r="D103" s="338">
        <v>35</v>
      </c>
    </row>
    <row r="104" spans="1:4" ht="12.75" customHeight="1">
      <c r="A104" s="508" t="str">
        <f>'0) Signal List'!B74</f>
        <v>Air Temperature 1</v>
      </c>
      <c r="B104" s="310" t="s">
        <v>516</v>
      </c>
      <c r="C104" s="288" t="str">
        <f>'0) Signal List'!A74</f>
        <v>D15</v>
      </c>
      <c r="D104" s="338">
        <v>36</v>
      </c>
    </row>
    <row r="105" spans="1:4" ht="12.75" customHeight="1">
      <c r="A105" s="508" t="str">
        <f>'0) Signal List'!B75</f>
        <v>Air Pressure 1</v>
      </c>
      <c r="B105" s="309" t="s">
        <v>123</v>
      </c>
      <c r="C105" s="288" t="str">
        <f>'0) Signal List'!A75</f>
        <v>D16</v>
      </c>
      <c r="D105" s="338">
        <v>37</v>
      </c>
    </row>
    <row r="106" spans="1:4" ht="12.75" customHeight="1">
      <c r="A106" s="508" t="str">
        <f>'0) Signal List'!B75</f>
        <v>Air Pressure 1</v>
      </c>
      <c r="B106" s="310" t="s">
        <v>516</v>
      </c>
      <c r="C106" s="288" t="str">
        <f>'0) Signal List'!A75</f>
        <v>D16</v>
      </c>
      <c r="D106" s="338">
        <v>38</v>
      </c>
    </row>
    <row r="107" spans="1:4" ht="12.75" customHeight="1">
      <c r="A107" s="508" t="str">
        <f>'0) Signal List'!B78</f>
        <v>Wind Speed N</v>
      </c>
      <c r="B107" s="309" t="s">
        <v>123</v>
      </c>
      <c r="C107" s="288" t="str">
        <f>'0) Signal List'!A78</f>
        <v>D17</v>
      </c>
      <c r="D107" s="338">
        <v>39</v>
      </c>
    </row>
    <row r="108" spans="1:4" ht="12.75" customHeight="1">
      <c r="A108" s="508" t="str">
        <f>'0) Signal List'!B78</f>
        <v>Wind Speed N</v>
      </c>
      <c r="B108" s="310" t="s">
        <v>516</v>
      </c>
      <c r="C108" s="288" t="str">
        <f>'0) Signal List'!A78</f>
        <v>D17</v>
      </c>
      <c r="D108" s="338">
        <v>40</v>
      </c>
    </row>
    <row r="109" spans="1:4" ht="12.75" customHeight="1">
      <c r="A109" s="508" t="str">
        <f>'0) Signal List'!B79</f>
        <v>Wind Direction  N</v>
      </c>
      <c r="B109" s="309" t="s">
        <v>123</v>
      </c>
      <c r="C109" s="288" t="str">
        <f>'0) Signal List'!A79</f>
        <v>D18</v>
      </c>
      <c r="D109" s="338">
        <v>41</v>
      </c>
    </row>
    <row r="110" spans="1:4" ht="12.75" customHeight="1">
      <c r="A110" s="508" t="str">
        <f>'0) Signal List'!B79</f>
        <v>Wind Direction  N</v>
      </c>
      <c r="B110" s="310" t="s">
        <v>516</v>
      </c>
      <c r="C110" s="288" t="str">
        <f>'0) Signal List'!A79</f>
        <v>D18</v>
      </c>
      <c r="D110" s="338">
        <v>42</v>
      </c>
    </row>
    <row r="111" spans="1:4" ht="12.75" customHeight="1">
      <c r="A111" s="508" t="str">
        <f>'0) Signal List'!B80</f>
        <v>Air Temperature N</v>
      </c>
      <c r="B111" s="309" t="s">
        <v>123</v>
      </c>
      <c r="C111" s="288" t="str">
        <f>'0) Signal List'!A80</f>
        <v>D19</v>
      </c>
      <c r="D111" s="338">
        <v>43</v>
      </c>
    </row>
    <row r="112" spans="1:4" ht="12.75" customHeight="1">
      <c r="A112" s="508" t="str">
        <f>'0) Signal List'!B80</f>
        <v>Air Temperature N</v>
      </c>
      <c r="B112" s="310" t="s">
        <v>516</v>
      </c>
      <c r="C112" s="288" t="str">
        <f>'0) Signal List'!A80</f>
        <v>D19</v>
      </c>
      <c r="D112" s="338">
        <v>44</v>
      </c>
    </row>
    <row r="113" spans="1:4" ht="12.75" customHeight="1">
      <c r="A113" s="508" t="str">
        <f>'0) Signal List'!B81</f>
        <v>Air Pressure N</v>
      </c>
      <c r="B113" s="309" t="s">
        <v>123</v>
      </c>
      <c r="C113" s="288" t="str">
        <f>'0) Signal List'!A81</f>
        <v>D20</v>
      </c>
      <c r="D113" s="338">
        <v>45</v>
      </c>
    </row>
    <row r="114" spans="1:4" ht="12.75" customHeight="1">
      <c r="A114" s="508" t="str">
        <f>'0) Signal List'!B81</f>
        <v>Air Pressure N</v>
      </c>
      <c r="B114" s="310" t="s">
        <v>516</v>
      </c>
      <c r="C114" s="288" t="str">
        <f>'0) Signal List'!A81</f>
        <v>D20</v>
      </c>
      <c r="D114" s="338">
        <v>46</v>
      </c>
    </row>
    <row r="115" spans="1:4" ht="12.75" customHeight="1">
      <c r="A115" s="509"/>
      <c r="B115" s="510"/>
      <c r="C115" s="500"/>
      <c r="D115" s="505">
        <v>47</v>
      </c>
    </row>
    <row r="116" spans="1:4" ht="12.75" customHeight="1">
      <c r="A116" s="509"/>
      <c r="B116" s="510"/>
      <c r="C116" s="500"/>
      <c r="D116" s="505">
        <v>48</v>
      </c>
    </row>
    <row r="117" spans="1:4" ht="12.75" customHeight="1">
      <c r="A117" s="509"/>
      <c r="B117" s="510"/>
      <c r="C117" s="500"/>
      <c r="D117" s="505">
        <v>49</v>
      </c>
    </row>
    <row r="118" spans="1:4" ht="12.75" customHeight="1">
      <c r="A118" s="509"/>
      <c r="B118" s="510"/>
      <c r="C118" s="500"/>
      <c r="D118" s="505">
        <v>50</v>
      </c>
    </row>
    <row r="119" spans="1:4" ht="12.75" customHeight="1">
      <c r="A119" s="509"/>
      <c r="B119" s="510"/>
      <c r="C119" s="500"/>
      <c r="D119" s="505">
        <v>51</v>
      </c>
    </row>
    <row r="120" spans="1:4" ht="12.75" customHeight="1">
      <c r="A120" s="509"/>
      <c r="B120" s="510"/>
      <c r="C120" s="500"/>
      <c r="D120" s="505">
        <v>52</v>
      </c>
    </row>
    <row r="121" spans="1:4" ht="12.75" customHeight="1">
      <c r="A121" s="509"/>
      <c r="B121" s="510"/>
      <c r="C121" s="500"/>
      <c r="D121" s="505">
        <v>53</v>
      </c>
    </row>
    <row r="122" spans="1:4" ht="12.75" customHeight="1">
      <c r="A122" s="509"/>
      <c r="B122" s="510"/>
      <c r="C122" s="500"/>
      <c r="D122" s="505">
        <v>54</v>
      </c>
    </row>
    <row r="123" spans="1:4" ht="12.75" customHeight="1">
      <c r="A123" s="509"/>
      <c r="B123" s="510"/>
      <c r="C123" s="500"/>
      <c r="D123" s="505">
        <v>55</v>
      </c>
    </row>
    <row r="124" spans="1:4" ht="12.75" customHeight="1">
      <c r="A124" s="509"/>
      <c r="B124" s="510"/>
      <c r="C124" s="500"/>
      <c r="D124" s="505">
        <v>56</v>
      </c>
    </row>
    <row r="125" spans="1:4" ht="12.75" customHeight="1">
      <c r="A125" s="509"/>
      <c r="B125" s="510"/>
      <c r="C125" s="500"/>
      <c r="D125" s="505">
        <v>57</v>
      </c>
    </row>
    <row r="126" spans="1:4" ht="12.75" customHeight="1">
      <c r="A126" s="509"/>
      <c r="B126" s="510"/>
      <c r="C126" s="500"/>
      <c r="D126" s="505">
        <v>58</v>
      </c>
    </row>
    <row r="127" spans="1:4" ht="12.75" customHeight="1">
      <c r="A127" s="509"/>
      <c r="B127" s="510"/>
      <c r="C127" s="500"/>
      <c r="D127" s="505">
        <v>59</v>
      </c>
    </row>
    <row r="128" spans="1:4" ht="12.75" customHeight="1" thickBot="1">
      <c r="A128" s="509"/>
      <c r="B128" s="510"/>
      <c r="C128" s="500"/>
      <c r="D128" s="505">
        <v>60</v>
      </c>
    </row>
    <row r="129" spans="1:4" ht="13.8" thickBot="1">
      <c r="A129" s="100" t="s">
        <v>126</v>
      </c>
      <c r="B129" s="101" t="s">
        <v>515</v>
      </c>
      <c r="C129" s="102" t="s">
        <v>82</v>
      </c>
      <c r="D129" s="103" t="s">
        <v>127</v>
      </c>
    </row>
    <row r="130" spans="1:4">
      <c r="A130" s="341" t="str">
        <f>'0) Signal List'!B119</f>
        <v>Analogue Output Active Power Control Setpoint</v>
      </c>
      <c r="B130" s="309" t="s">
        <v>123</v>
      </c>
      <c r="C130" s="115" t="str">
        <f>'0) Signal List'!A119</f>
        <v>G1</v>
      </c>
      <c r="D130" s="162">
        <v>1</v>
      </c>
    </row>
    <row r="131" spans="1:4">
      <c r="A131" s="341" t="str">
        <f>'0) Signal List'!B119</f>
        <v>Analogue Output Active Power Control Setpoint</v>
      </c>
      <c r="B131" s="310" t="s">
        <v>516</v>
      </c>
      <c r="C131" s="115" t="str">
        <f>'0) Signal List'!A119</f>
        <v>G1</v>
      </c>
      <c r="D131" s="162">
        <v>2</v>
      </c>
    </row>
    <row r="132" spans="1:4">
      <c r="A132" s="341" t="str">
        <f>'0) Signal List'!B120</f>
        <v>Analogue Voltage Control Setpoint</v>
      </c>
      <c r="B132" s="309" t="s">
        <v>123</v>
      </c>
      <c r="C132" s="115" t="str">
        <f>'0) Signal List'!A120</f>
        <v>G2</v>
      </c>
      <c r="D132" s="338">
        <v>3</v>
      </c>
    </row>
    <row r="133" spans="1:4">
      <c r="A133" s="341" t="str">
        <f>'0) Signal List'!B120</f>
        <v>Analogue Voltage Control Setpoint</v>
      </c>
      <c r="B133" s="310" t="s">
        <v>516</v>
      </c>
      <c r="C133" s="115" t="str">
        <f>'0) Signal List'!A120</f>
        <v>G2</v>
      </c>
      <c r="D133" s="162">
        <v>4</v>
      </c>
    </row>
    <row r="134" spans="1:4">
      <c r="A134" s="341" t="str">
        <f>'0) Signal List'!B121</f>
        <v>Analogue Mvar (Q) Control Setpoint</v>
      </c>
      <c r="B134" s="309" t="s">
        <v>123</v>
      </c>
      <c r="C134" s="115" t="str">
        <f>'0) Signal List'!A121</f>
        <v>G3</v>
      </c>
      <c r="D134" s="338">
        <v>5</v>
      </c>
    </row>
    <row r="135" spans="1:4">
      <c r="A135" s="341" t="str">
        <f>'0) Signal List'!B121</f>
        <v>Analogue Mvar (Q) Control Setpoint</v>
      </c>
      <c r="B135" s="310" t="s">
        <v>516</v>
      </c>
      <c r="C135" s="115" t="str">
        <f>'0) Signal List'!A121</f>
        <v>G3</v>
      </c>
      <c r="D135" s="162">
        <v>6</v>
      </c>
    </row>
    <row r="136" spans="1:4">
      <c r="A136" s="341" t="str">
        <f>'0) Signal List'!B122</f>
        <v>Analogue Power Factor (PF) Control Setpoint</v>
      </c>
      <c r="B136" s="309" t="s">
        <v>123</v>
      </c>
      <c r="C136" s="115" t="str">
        <f>'0) Signal List'!A122</f>
        <v>G4</v>
      </c>
      <c r="D136" s="338">
        <v>7</v>
      </c>
    </row>
    <row r="137" spans="1:4">
      <c r="A137" s="341" t="str">
        <f>'0) Signal List'!B122</f>
        <v>Analogue Power Factor (PF) Control Setpoint</v>
      </c>
      <c r="B137" s="310" t="s">
        <v>516</v>
      </c>
      <c r="C137" s="115" t="str">
        <f>'0) Signal List'!A122</f>
        <v>G4</v>
      </c>
      <c r="D137" s="162">
        <v>8</v>
      </c>
    </row>
    <row r="138" spans="1:4">
      <c r="A138" s="341" t="str">
        <f>'0) Signal List'!B123</f>
        <v>Frequency Droop Setting</v>
      </c>
      <c r="B138" s="309" t="s">
        <v>123</v>
      </c>
      <c r="C138" s="115" t="str">
        <f>'0) Signal List'!A123</f>
        <v>G5</v>
      </c>
      <c r="D138" s="338">
        <v>9</v>
      </c>
    </row>
    <row r="139" spans="1:4" ht="13.8" thickBot="1">
      <c r="A139" s="341" t="str">
        <f>'0) Signal List'!B123</f>
        <v>Frequency Droop Setting</v>
      </c>
      <c r="B139" s="310" t="s">
        <v>516</v>
      </c>
      <c r="C139" s="115" t="str">
        <f>'0) Signal List'!A123</f>
        <v>G5</v>
      </c>
      <c r="D139" s="162">
        <v>10</v>
      </c>
    </row>
    <row r="140" spans="1:4" ht="13.8" thickBot="1">
      <c r="A140" s="100" t="s">
        <v>148</v>
      </c>
      <c r="B140" s="101"/>
      <c r="C140" s="102" t="s">
        <v>82</v>
      </c>
      <c r="D140" s="103" t="s">
        <v>149</v>
      </c>
    </row>
    <row r="141" spans="1:4">
      <c r="A141" s="491" t="str">
        <f>'0) Signal List'!B89</f>
        <v xml:space="preserve">Active Power Control facility status </v>
      </c>
      <c r="B141" s="337" t="str">
        <f>'0) Signal List'!D89</f>
        <v>off</v>
      </c>
      <c r="C141" s="493" t="str">
        <f>'0) Signal List'!A89</f>
        <v>E1</v>
      </c>
      <c r="D141" s="494">
        <v>1</v>
      </c>
    </row>
    <row r="142" spans="1:4">
      <c r="A142" s="511" t="s">
        <v>128</v>
      </c>
      <c r="B142" s="499"/>
      <c r="C142" s="500"/>
      <c r="D142" s="505">
        <v>2</v>
      </c>
    </row>
    <row r="143" spans="1:4">
      <c r="A143" s="495" t="str">
        <f>'0) Signal List'!B90</f>
        <v>Active Power Control facility status</v>
      </c>
      <c r="B143" s="337" t="str">
        <f>'0) Signal List'!D90</f>
        <v>on</v>
      </c>
      <c r="C143" s="115" t="str">
        <f>'0) Signal List'!A90</f>
        <v>E2</v>
      </c>
      <c r="D143" s="512">
        <v>3</v>
      </c>
    </row>
    <row r="144" spans="1:4">
      <c r="A144" s="495" t="str">
        <f>'0) Signal List'!B91</f>
        <v>Frequency Response System Mode Status</v>
      </c>
      <c r="B144" s="337" t="str">
        <f>'0) Signal List'!D91</f>
        <v>off</v>
      </c>
      <c r="C144" s="115" t="str">
        <f>'0) Signal List'!A91</f>
        <v>E3</v>
      </c>
      <c r="D144" s="512">
        <v>4</v>
      </c>
    </row>
    <row r="145" spans="1:4">
      <c r="A145" s="511" t="s">
        <v>128</v>
      </c>
      <c r="B145" s="499"/>
      <c r="C145" s="500"/>
      <c r="D145" s="505">
        <v>5</v>
      </c>
    </row>
    <row r="146" spans="1:4">
      <c r="A146" s="495" t="str">
        <f>'0) Signal List'!B92</f>
        <v>Frequency Response System Mode Status</v>
      </c>
      <c r="B146" s="337" t="str">
        <f>'0) Signal List'!D92</f>
        <v>on</v>
      </c>
      <c r="C146" s="115" t="str">
        <f>'0) Signal List'!A92</f>
        <v>E4</v>
      </c>
      <c r="D146" s="512">
        <v>6</v>
      </c>
    </row>
    <row r="147" spans="1:4">
      <c r="A147" s="495" t="str">
        <f>'0) Signal List'!B93</f>
        <v>Frequency Response Curve Select</v>
      </c>
      <c r="B147" s="496" t="str">
        <f>'0) Signal List'!D93</f>
        <v>Curve 1</v>
      </c>
      <c r="C147" s="115" t="str">
        <f>'0) Signal List'!A93</f>
        <v>E5</v>
      </c>
      <c r="D147" s="512">
        <v>7</v>
      </c>
    </row>
    <row r="148" spans="1:4">
      <c r="A148" s="511" t="s">
        <v>128</v>
      </c>
      <c r="B148" s="499"/>
      <c r="C148" s="500"/>
      <c r="D148" s="505">
        <v>8</v>
      </c>
    </row>
    <row r="149" spans="1:4">
      <c r="A149" s="495" t="str">
        <f>'0) Signal List'!B94</f>
        <v>Frequency Response Curve Select</v>
      </c>
      <c r="B149" s="496" t="str">
        <f>'0) Signal List'!D94</f>
        <v>Curve 2</v>
      </c>
      <c r="C149" s="115" t="str">
        <f>'0) Signal List'!A94</f>
        <v>E6</v>
      </c>
      <c r="D149" s="512">
        <v>9</v>
      </c>
    </row>
    <row r="150" spans="1:4">
      <c r="A150" s="495" t="str">
        <f>'0) Signal List'!B95</f>
        <v xml:space="preserve">Emulated Intertia </v>
      </c>
      <c r="B150" s="496" t="str">
        <f>'0) Signal List'!D95</f>
        <v>off</v>
      </c>
      <c r="C150" s="115" t="str">
        <f>'0) Signal List'!A95</f>
        <v>E7</v>
      </c>
      <c r="D150" s="512">
        <v>10</v>
      </c>
    </row>
    <row r="151" spans="1:4">
      <c r="A151" s="511" t="s">
        <v>128</v>
      </c>
      <c r="B151" s="499"/>
      <c r="C151" s="500"/>
      <c r="D151" s="505">
        <v>11</v>
      </c>
    </row>
    <row r="152" spans="1:4">
      <c r="A152" s="495" t="str">
        <f>'0) Signal List'!B96</f>
        <v>Emulated Intertia</v>
      </c>
      <c r="B152" s="496" t="str">
        <f>'0) Signal List'!D96</f>
        <v>on</v>
      </c>
      <c r="C152" s="115" t="str">
        <f>'0) Signal List'!A96</f>
        <v>E8</v>
      </c>
      <c r="D152" s="512">
        <v>12</v>
      </c>
    </row>
    <row r="153" spans="1:4">
      <c r="A153" s="513" t="str">
        <f>'0) Signal List'!B99</f>
        <v>Blackstart Shutdown</v>
      </c>
      <c r="B153" s="337" t="str">
        <f>'0) Signal List'!D99</f>
        <v xml:space="preserve">off </v>
      </c>
      <c r="C153" s="115" t="str">
        <f>'0) Signal List'!A99</f>
        <v>F1</v>
      </c>
      <c r="D153" s="514">
        <v>13</v>
      </c>
    </row>
    <row r="154" spans="1:4">
      <c r="A154" s="515" t="s">
        <v>128</v>
      </c>
      <c r="B154" s="516"/>
      <c r="C154" s="517"/>
      <c r="D154" s="518">
        <v>14</v>
      </c>
    </row>
    <row r="155" spans="1:4">
      <c r="A155" s="513" t="str">
        <f>'0) Signal List'!B100</f>
        <v>Blackstart Shutdown</v>
      </c>
      <c r="B155" s="337" t="str">
        <f>'0) Signal List'!D100</f>
        <v xml:space="preserve">on </v>
      </c>
      <c r="C155" s="115" t="str">
        <f>'0) Signal List'!A100</f>
        <v>F2</v>
      </c>
      <c r="D155" s="512">
        <v>15</v>
      </c>
    </row>
    <row r="156" spans="1:4">
      <c r="A156" s="502" t="s">
        <v>129</v>
      </c>
      <c r="B156" s="499"/>
      <c r="C156" s="517"/>
      <c r="D156" s="505">
        <v>16</v>
      </c>
    </row>
    <row r="157" spans="1:4">
      <c r="A157" s="511" t="s">
        <v>128</v>
      </c>
      <c r="B157" s="499"/>
      <c r="C157" s="517"/>
      <c r="D157" s="519">
        <v>17</v>
      </c>
    </row>
    <row r="158" spans="1:4">
      <c r="A158" s="502" t="s">
        <v>129</v>
      </c>
      <c r="B158" s="499"/>
      <c r="C158" s="517"/>
      <c r="D158" s="505">
        <v>18</v>
      </c>
    </row>
    <row r="159" spans="1:4">
      <c r="A159" s="502" t="s">
        <v>129</v>
      </c>
      <c r="B159" s="499"/>
      <c r="C159" s="517"/>
      <c r="D159" s="505">
        <v>19</v>
      </c>
    </row>
    <row r="160" spans="1:4">
      <c r="A160" s="511" t="s">
        <v>128</v>
      </c>
      <c r="B160" s="499"/>
      <c r="C160" s="517"/>
      <c r="D160" s="519">
        <v>20</v>
      </c>
    </row>
    <row r="161" spans="1:4">
      <c r="A161" s="502" t="s">
        <v>129</v>
      </c>
      <c r="B161" s="499"/>
      <c r="C161" s="517"/>
      <c r="D161" s="505">
        <v>21</v>
      </c>
    </row>
    <row r="162" spans="1:4">
      <c r="A162" s="502" t="s">
        <v>129</v>
      </c>
      <c r="B162" s="499"/>
      <c r="C162" s="517"/>
      <c r="D162" s="505">
        <v>22</v>
      </c>
    </row>
    <row r="163" spans="1:4">
      <c r="A163" s="511" t="s">
        <v>128</v>
      </c>
      <c r="B163" s="499"/>
      <c r="C163" s="517"/>
      <c r="D163" s="519">
        <v>23</v>
      </c>
    </row>
    <row r="164" spans="1:4">
      <c r="A164" s="502" t="s">
        <v>129</v>
      </c>
      <c r="B164" s="499"/>
      <c r="C164" s="517"/>
      <c r="D164" s="505">
        <v>24</v>
      </c>
    </row>
    <row r="165" spans="1:4">
      <c r="A165" s="502" t="s">
        <v>129</v>
      </c>
      <c r="B165" s="499"/>
      <c r="C165" s="517"/>
      <c r="D165" s="505">
        <v>25</v>
      </c>
    </row>
    <row r="166" spans="1:4">
      <c r="A166" s="511" t="s">
        <v>128</v>
      </c>
      <c r="B166" s="499"/>
      <c r="C166" s="517"/>
      <c r="D166" s="519">
        <v>26</v>
      </c>
    </row>
    <row r="167" spans="1:4">
      <c r="A167" s="502" t="s">
        <v>129</v>
      </c>
      <c r="B167" s="499"/>
      <c r="C167" s="517"/>
      <c r="D167" s="505">
        <v>27</v>
      </c>
    </row>
    <row r="168" spans="1:4">
      <c r="A168" s="502" t="s">
        <v>129</v>
      </c>
      <c r="B168" s="499"/>
      <c r="C168" s="517"/>
      <c r="D168" s="505">
        <v>28</v>
      </c>
    </row>
    <row r="169" spans="1:4">
      <c r="A169" s="511" t="s">
        <v>128</v>
      </c>
      <c r="B169" s="499"/>
      <c r="C169" s="517"/>
      <c r="D169" s="519">
        <v>29</v>
      </c>
    </row>
    <row r="170" spans="1:4" ht="13.8" thickBot="1">
      <c r="A170" s="502" t="s">
        <v>129</v>
      </c>
      <c r="B170" s="499"/>
      <c r="C170" s="517"/>
      <c r="D170" s="505">
        <v>30</v>
      </c>
    </row>
    <row r="171" spans="1:4" ht="13.8" thickBot="1">
      <c r="A171" s="163" t="s">
        <v>150</v>
      </c>
      <c r="B171" s="520"/>
      <c r="C171" s="521"/>
      <c r="D171" s="133" t="s">
        <v>123</v>
      </c>
    </row>
    <row r="172" spans="1:4">
      <c r="A172" s="509"/>
      <c r="B172" s="499"/>
      <c r="C172" s="500"/>
      <c r="D172" s="336">
        <v>31</v>
      </c>
    </row>
    <row r="173" spans="1:4">
      <c r="A173" s="509"/>
      <c r="B173" s="499"/>
      <c r="C173" s="500"/>
      <c r="D173" s="505">
        <v>32</v>
      </c>
    </row>
    <row r="174" spans="1:4">
      <c r="A174" s="509"/>
      <c r="B174" s="499"/>
      <c r="C174" s="500"/>
      <c r="D174" s="505">
        <v>33</v>
      </c>
    </row>
    <row r="175" spans="1:4">
      <c r="A175" s="509"/>
      <c r="B175" s="499"/>
      <c r="C175" s="500"/>
      <c r="D175" s="505">
        <v>34</v>
      </c>
    </row>
    <row r="176" spans="1:4">
      <c r="A176" s="509"/>
      <c r="B176" s="499"/>
      <c r="C176" s="500"/>
      <c r="D176" s="505">
        <v>35</v>
      </c>
    </row>
    <row r="177" spans="1:4">
      <c r="A177" s="509"/>
      <c r="B177" s="499"/>
      <c r="C177" s="500"/>
      <c r="D177" s="505">
        <v>36</v>
      </c>
    </row>
    <row r="178" spans="1:4">
      <c r="A178" s="747" t="str">
        <f>'0) Signal List'!B111</f>
        <v>Voltage Control facility status ON</v>
      </c>
      <c r="B178" s="288"/>
      <c r="C178" s="288" t="str">
        <f>'0) Signal List'!A111</f>
        <v>E14</v>
      </c>
      <c r="D178" s="338">
        <v>37</v>
      </c>
    </row>
    <row r="179" spans="1:4">
      <c r="A179" s="748"/>
      <c r="B179" s="337"/>
      <c r="C179" s="288" t="str">
        <f>'0) Signal List'!A111</f>
        <v>E14</v>
      </c>
      <c r="D179" s="338">
        <v>38</v>
      </c>
    </row>
    <row r="180" spans="1:4">
      <c r="A180" s="747" t="str">
        <f>'0) Signal List'!B112</f>
        <v>Mvar (Q) Control Facility status ON</v>
      </c>
      <c r="B180" s="288"/>
      <c r="C180" s="288" t="str">
        <f>'0) Signal List'!A112</f>
        <v>E15</v>
      </c>
      <c r="D180" s="338">
        <v>39</v>
      </c>
    </row>
    <row r="181" spans="1:4">
      <c r="A181" s="748"/>
      <c r="B181" s="337"/>
      <c r="C181" s="288" t="str">
        <f>'0) Signal List'!A112</f>
        <v>E15</v>
      </c>
      <c r="D181" s="338">
        <v>40</v>
      </c>
    </row>
    <row r="182" spans="1:4">
      <c r="A182" s="747" t="str">
        <f>'0) Signal List'!B113</f>
        <v>Power Factor (PF) Control facility status ON</v>
      </c>
      <c r="B182" s="288"/>
      <c r="C182" s="288" t="str">
        <f>'0) Signal List'!A113</f>
        <v>E16</v>
      </c>
      <c r="D182" s="338">
        <v>41</v>
      </c>
    </row>
    <row r="183" spans="1:4">
      <c r="A183" s="748"/>
      <c r="B183" s="337"/>
      <c r="C183" s="288" t="str">
        <f>'0) Signal List'!A113</f>
        <v>E16</v>
      </c>
      <c r="D183" s="338">
        <v>42</v>
      </c>
    </row>
    <row r="184" spans="1:4">
      <c r="A184" s="747" t="str">
        <f>'0) Signal List'!B104</f>
        <v>Digital Output Active Power Control Setpoint Enable</v>
      </c>
      <c r="B184" s="337"/>
      <c r="C184" s="288" t="str">
        <f>'0) Signal List'!A104</f>
        <v>E9</v>
      </c>
      <c r="D184" s="338">
        <v>43</v>
      </c>
    </row>
    <row r="185" spans="1:4">
      <c r="A185" s="748"/>
      <c r="B185" s="337"/>
      <c r="C185" s="288" t="str">
        <f>'0) Signal List'!A104</f>
        <v>E9</v>
      </c>
      <c r="D185" s="338">
        <v>44</v>
      </c>
    </row>
    <row r="186" spans="1:4">
      <c r="A186" s="747" t="str">
        <f>'0) Signal List'!B105</f>
        <v>Digital Output Voltage Control (kV) Setpoint Enable</v>
      </c>
      <c r="B186" s="337"/>
      <c r="C186" s="288" t="str">
        <f>'0) Signal List'!A105</f>
        <v>E10</v>
      </c>
      <c r="D186" s="338">
        <v>45</v>
      </c>
    </row>
    <row r="187" spans="1:4">
      <c r="A187" s="748"/>
      <c r="B187" s="337"/>
      <c r="C187" s="288" t="str">
        <f>'0) Signal List'!A105</f>
        <v>E10</v>
      </c>
      <c r="D187" s="338">
        <v>46</v>
      </c>
    </row>
    <row r="188" spans="1:4">
      <c r="A188" s="747" t="str">
        <f>'0) Signal List'!B106</f>
        <v>Digital Output Mvar Control (Q) Setpoint Enable</v>
      </c>
      <c r="B188" s="337"/>
      <c r="C188" s="288" t="str">
        <f>'0) Signal List'!A106</f>
        <v>E11</v>
      </c>
      <c r="D188" s="338">
        <v>47</v>
      </c>
    </row>
    <row r="189" spans="1:4">
      <c r="A189" s="748"/>
      <c r="B189" s="337"/>
      <c r="C189" s="288" t="str">
        <f>'0) Signal List'!A106</f>
        <v>E11</v>
      </c>
      <c r="D189" s="338">
        <v>48</v>
      </c>
    </row>
    <row r="190" spans="1:4">
      <c r="A190" s="747" t="str">
        <f>'0) Signal List'!B107</f>
        <v>Digital Output Power Factor Control (PF) Setpoint Enable</v>
      </c>
      <c r="B190" s="337"/>
      <c r="C190" s="288" t="str">
        <f>'0) Signal List'!A107</f>
        <v>E12</v>
      </c>
      <c r="D190" s="338">
        <v>49</v>
      </c>
    </row>
    <row r="191" spans="1:4">
      <c r="A191" s="748"/>
      <c r="B191" s="337"/>
      <c r="C191" s="288" t="str">
        <f>'0) Signal List'!A107</f>
        <v>E12</v>
      </c>
      <c r="D191" s="338">
        <v>50</v>
      </c>
    </row>
    <row r="192" spans="1:4">
      <c r="A192" s="747" t="str">
        <f>'0) Signal List'!B108</f>
        <v>Digital Output Frequency Droop Setting Enable</v>
      </c>
      <c r="B192" s="337"/>
      <c r="C192" s="288" t="str">
        <f>'0) Signal List'!A108</f>
        <v>E13</v>
      </c>
      <c r="D192" s="338" t="s">
        <v>578</v>
      </c>
    </row>
    <row r="193" spans="1:4" ht="13.8" thickBot="1">
      <c r="A193" s="748"/>
      <c r="B193" s="340"/>
      <c r="C193" s="288" t="str">
        <f>'0) Signal List'!A108</f>
        <v>E13</v>
      </c>
      <c r="D193" s="338" t="s">
        <v>578</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8">
    <mergeCell ref="A192:A193"/>
    <mergeCell ref="A190:A191"/>
    <mergeCell ref="A188:A189"/>
    <mergeCell ref="A186:A187"/>
    <mergeCell ref="A178:A179"/>
    <mergeCell ref="A180:A181"/>
    <mergeCell ref="A182:A183"/>
    <mergeCell ref="A184:A185"/>
  </mergeCells>
  <printOptions horizontalCentered="1" verticalCentered="1"/>
  <pageMargins left="0.23622047244094491" right="0.23622047244094491" top="0.74803149606299213" bottom="0.74803149606299213" header="0.31496062992125984" footer="0.31496062992125984"/>
  <pageSetup paperSize="9" fitToHeight="0" orientation="portrait" r:id="rId2"/>
  <headerFooter>
    <oddHeader>&amp;L&amp;G&amp;C&amp;24ETIE Layout / Wiring Configuration</oddHeader>
    <oddFooter>&amp;L&amp;14EirGrid Confidential - &amp;F&amp;R&amp;14Page &amp;P
&amp;D</oddFooter>
  </headerFooter>
  <rowBreaks count="1" manualBreakCount="1">
    <brk id="67" max="16383" man="1"/>
  </rowBreaks>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M96"/>
  <sheetViews>
    <sheetView view="pageBreakPreview" topLeftCell="A70" zoomScale="85" zoomScaleNormal="100" zoomScaleSheetLayoutView="85" workbookViewId="0">
      <selection activeCell="A70" sqref="A1:XFD1048576"/>
    </sheetView>
  </sheetViews>
  <sheetFormatPr defaultColWidth="9.109375" defaultRowHeight="13.2"/>
  <cols>
    <col min="1" max="2" width="9.109375" style="307"/>
    <col min="3" max="3" width="28.44140625" style="307" customWidth="1"/>
    <col min="4" max="4" width="34.44140625" style="307" customWidth="1"/>
    <col min="5" max="5" width="36.33203125" style="307" customWidth="1"/>
    <col min="6" max="6" width="61.44140625" style="307" customWidth="1"/>
    <col min="7" max="7" width="19.109375" style="307" customWidth="1"/>
    <col min="8" max="16384" width="9.109375" style="307"/>
  </cols>
  <sheetData>
    <row r="1" spans="1:13" ht="51" customHeight="1">
      <c r="A1" s="754" t="s">
        <v>400</v>
      </c>
      <c r="B1" s="755"/>
      <c r="C1" s="755"/>
      <c r="D1" s="755"/>
      <c r="E1" s="755"/>
      <c r="F1" s="755"/>
      <c r="G1" s="755"/>
      <c r="H1" s="755"/>
      <c r="I1" s="756"/>
      <c r="J1" s="756"/>
      <c r="K1" s="756"/>
      <c r="L1" s="756"/>
      <c r="M1" s="756"/>
    </row>
    <row r="2" spans="1:13" ht="14.25" customHeight="1">
      <c r="A2" s="406"/>
      <c r="B2" s="303"/>
      <c r="C2" s="303"/>
      <c r="D2" s="303"/>
      <c r="E2" s="303"/>
      <c r="F2" s="303"/>
      <c r="G2" s="303"/>
      <c r="H2" s="303"/>
      <c r="I2" s="381"/>
      <c r="J2" s="381"/>
      <c r="K2" s="381"/>
      <c r="L2" s="381"/>
      <c r="M2" s="381"/>
    </row>
    <row r="3" spans="1:13" ht="24.6">
      <c r="A3" s="234" t="s">
        <v>424</v>
      </c>
      <c r="B3" s="303"/>
      <c r="C3" s="303"/>
      <c r="D3" s="303"/>
      <c r="E3" s="303"/>
      <c r="F3" s="303"/>
      <c r="G3" s="303"/>
      <c r="H3" s="303"/>
      <c r="I3" s="381"/>
      <c r="J3" s="381"/>
      <c r="K3" s="381"/>
      <c r="L3" s="381"/>
      <c r="M3" s="381"/>
    </row>
    <row r="4" spans="1:13" s="523" customFormat="1" ht="14.25" customHeight="1">
      <c r="A4" s="235"/>
      <c r="B4" s="236" t="s">
        <v>425</v>
      </c>
      <c r="C4" s="236" t="s">
        <v>18</v>
      </c>
      <c r="D4" s="237"/>
      <c r="E4" s="237"/>
      <c r="F4" s="237"/>
      <c r="G4" s="237"/>
      <c r="H4" s="237"/>
      <c r="I4" s="238"/>
      <c r="J4" s="238"/>
      <c r="K4" s="238"/>
      <c r="L4" s="238"/>
      <c r="M4" s="238"/>
    </row>
    <row r="5" spans="1:13" s="523" customFormat="1" ht="14.25" customHeight="1">
      <c r="A5" s="235"/>
      <c r="B5" s="236" t="s">
        <v>426</v>
      </c>
      <c r="C5" s="236" t="s">
        <v>427</v>
      </c>
      <c r="D5" s="237"/>
      <c r="E5" s="237"/>
      <c r="F5" s="237"/>
      <c r="G5" s="237"/>
      <c r="H5" s="237"/>
      <c r="I5" s="238"/>
      <c r="J5" s="238"/>
      <c r="K5" s="238"/>
      <c r="L5" s="238"/>
      <c r="M5" s="238"/>
    </row>
    <row r="6" spans="1:13" s="523" customFormat="1" ht="14.25" customHeight="1">
      <c r="A6" s="235"/>
      <c r="B6" s="236" t="s">
        <v>428</v>
      </c>
      <c r="C6" s="236" t="s">
        <v>376</v>
      </c>
      <c r="D6" s="237"/>
      <c r="E6" s="237"/>
      <c r="F6" s="237"/>
      <c r="G6" s="237"/>
      <c r="H6" s="237"/>
      <c r="I6" s="238"/>
      <c r="J6" s="238"/>
      <c r="K6" s="238"/>
      <c r="L6" s="238"/>
      <c r="M6" s="238"/>
    </row>
    <row r="7" spans="1:13" s="523" customFormat="1" ht="14.25" customHeight="1">
      <c r="A7" s="235"/>
      <c r="B7" s="236"/>
      <c r="C7" s="236"/>
      <c r="D7" s="237"/>
      <c r="E7" s="237"/>
      <c r="F7" s="237"/>
      <c r="G7" s="237"/>
      <c r="H7" s="237"/>
      <c r="I7" s="238"/>
      <c r="J7" s="238"/>
      <c r="K7" s="238"/>
      <c r="L7" s="238"/>
      <c r="M7" s="238"/>
    </row>
    <row r="8" spans="1:13" ht="33" customHeight="1">
      <c r="A8" s="750" t="s">
        <v>395</v>
      </c>
      <c r="B8" s="752"/>
      <c r="C8" s="752"/>
      <c r="D8" s="752"/>
      <c r="E8" s="752"/>
      <c r="F8" s="303"/>
      <c r="G8" s="303"/>
      <c r="H8" s="306" t="s">
        <v>456</v>
      </c>
      <c r="J8" s="381"/>
      <c r="K8" s="381"/>
      <c r="L8" s="381"/>
      <c r="M8" s="381"/>
    </row>
    <row r="9" spans="1:13" ht="20.399999999999999" thickBot="1">
      <c r="B9" s="524" t="s">
        <v>368</v>
      </c>
      <c r="C9" s="186"/>
      <c r="D9" s="186"/>
      <c r="E9" s="186"/>
      <c r="F9" s="186"/>
    </row>
    <row r="10" spans="1:13" ht="27" thickBot="1">
      <c r="B10" s="186"/>
      <c r="C10" s="275"/>
      <c r="D10" s="276" t="s">
        <v>401</v>
      </c>
      <c r="E10" s="277"/>
      <c r="F10" s="278" t="s">
        <v>134</v>
      </c>
    </row>
    <row r="11" spans="1:13" ht="15" customHeight="1">
      <c r="B11" s="186"/>
      <c r="C11" s="265"/>
      <c r="D11" s="266" t="s">
        <v>402</v>
      </c>
      <c r="E11" s="267"/>
      <c r="F11" s="268" t="s">
        <v>429</v>
      </c>
    </row>
    <row r="12" spans="1:13" ht="15" customHeight="1">
      <c r="B12" s="186"/>
      <c r="C12" s="270" t="s">
        <v>107</v>
      </c>
      <c r="D12" s="271">
        <v>48</v>
      </c>
      <c r="E12" s="272" t="s">
        <v>108</v>
      </c>
      <c r="F12" s="273" t="s">
        <v>429</v>
      </c>
    </row>
    <row r="13" spans="1:13" ht="15" customHeight="1">
      <c r="B13" s="186"/>
      <c r="C13" s="242" t="s">
        <v>410</v>
      </c>
      <c r="D13" s="243" t="s">
        <v>403</v>
      </c>
      <c r="E13" s="241"/>
      <c r="F13" s="246" t="s">
        <v>429</v>
      </c>
    </row>
    <row r="14" spans="1:13" ht="15" customHeight="1">
      <c r="B14" s="186"/>
      <c r="C14" s="270" t="s">
        <v>109</v>
      </c>
      <c r="D14" s="271" t="s">
        <v>404</v>
      </c>
      <c r="E14" s="272" t="s">
        <v>110</v>
      </c>
      <c r="F14" s="273" t="s">
        <v>429</v>
      </c>
    </row>
    <row r="15" spans="1:13" ht="15" customHeight="1">
      <c r="B15" s="186"/>
      <c r="C15" s="244" t="s">
        <v>369</v>
      </c>
      <c r="D15" s="243" t="s">
        <v>421</v>
      </c>
      <c r="E15" s="248"/>
      <c r="F15" s="246" t="s">
        <v>429</v>
      </c>
    </row>
    <row r="16" spans="1:13" ht="15" customHeight="1">
      <c r="B16" s="186"/>
      <c r="C16" s="270" t="s">
        <v>111</v>
      </c>
      <c r="D16" s="271" t="s">
        <v>405</v>
      </c>
      <c r="E16" s="272" t="s">
        <v>112</v>
      </c>
      <c r="F16" s="273" t="s">
        <v>429</v>
      </c>
    </row>
    <row r="17" spans="2:6" ht="15" customHeight="1">
      <c r="B17" s="186"/>
      <c r="C17" s="242" t="s">
        <v>406</v>
      </c>
      <c r="D17" s="243" t="s">
        <v>721</v>
      </c>
      <c r="E17" s="241"/>
      <c r="F17" s="245" t="s">
        <v>473</v>
      </c>
    </row>
    <row r="18" spans="2:6" ht="15" customHeight="1">
      <c r="B18" s="186"/>
      <c r="C18" s="270" t="s">
        <v>113</v>
      </c>
      <c r="D18" s="271" t="s">
        <v>722</v>
      </c>
      <c r="E18" s="272" t="s">
        <v>430</v>
      </c>
      <c r="F18" s="273" t="s">
        <v>723</v>
      </c>
    </row>
    <row r="19" spans="2:6" ht="15" customHeight="1">
      <c r="B19" s="186"/>
      <c r="C19" s="242" t="s">
        <v>114</v>
      </c>
      <c r="D19" s="296" t="s">
        <v>724</v>
      </c>
      <c r="E19" s="241" t="s">
        <v>115</v>
      </c>
      <c r="F19" s="297" t="s">
        <v>474</v>
      </c>
    </row>
    <row r="20" spans="2:6" ht="15" customHeight="1" thickBot="1">
      <c r="B20" s="186"/>
      <c r="C20" s="293"/>
      <c r="D20" s="294" t="s">
        <v>725</v>
      </c>
      <c r="E20" s="295"/>
      <c r="F20" s="292" t="s">
        <v>474</v>
      </c>
    </row>
    <row r="21" spans="2:6">
      <c r="B21" s="186"/>
      <c r="C21" s="219"/>
      <c r="D21" s="186"/>
      <c r="E21" s="186"/>
      <c r="F21" s="525"/>
    </row>
    <row r="22" spans="2:6" ht="20.399999999999999" thickBot="1">
      <c r="B22" s="524" t="s">
        <v>370</v>
      </c>
      <c r="C22" s="186"/>
      <c r="D22" s="186"/>
      <c r="E22" s="186"/>
      <c r="F22" s="525"/>
    </row>
    <row r="23" spans="2:6" ht="27" thickBot="1">
      <c r="B23" s="186"/>
      <c r="C23" s="275"/>
      <c r="D23" s="276" t="s">
        <v>401</v>
      </c>
      <c r="E23" s="277"/>
      <c r="F23" s="278" t="s">
        <v>134</v>
      </c>
    </row>
    <row r="24" spans="2:6">
      <c r="B24" s="186"/>
      <c r="C24" s="247"/>
      <c r="D24" s="239" t="s">
        <v>407</v>
      </c>
      <c r="E24" s="240"/>
      <c r="F24" s="264" t="s">
        <v>429</v>
      </c>
    </row>
    <row r="25" spans="2:6" ht="14.4">
      <c r="B25" s="186"/>
      <c r="C25" s="270" t="s">
        <v>107</v>
      </c>
      <c r="D25" s="271" t="s">
        <v>408</v>
      </c>
      <c r="E25" s="272" t="s">
        <v>108</v>
      </c>
      <c r="F25" s="273" t="s">
        <v>429</v>
      </c>
    </row>
    <row r="26" spans="2:6">
      <c r="B26" s="186"/>
      <c r="C26" s="242" t="s">
        <v>410</v>
      </c>
      <c r="D26" s="243" t="s">
        <v>409</v>
      </c>
      <c r="E26" s="241"/>
      <c r="F26" s="246" t="s">
        <v>431</v>
      </c>
    </row>
    <row r="27" spans="2:6" ht="15" customHeight="1">
      <c r="B27" s="186"/>
      <c r="C27" s="270" t="s">
        <v>109</v>
      </c>
      <c r="D27" s="271" t="s">
        <v>411</v>
      </c>
      <c r="E27" s="272" t="s">
        <v>110</v>
      </c>
      <c r="F27" s="274" t="s">
        <v>432</v>
      </c>
    </row>
    <row r="28" spans="2:6" ht="15" customHeight="1">
      <c r="B28" s="186"/>
      <c r="C28" s="244" t="s">
        <v>371</v>
      </c>
      <c r="D28" s="243" t="s">
        <v>412</v>
      </c>
      <c r="E28" s="248"/>
      <c r="F28" s="269" t="s">
        <v>432</v>
      </c>
    </row>
    <row r="29" spans="2:6" ht="14.4">
      <c r="B29" s="186"/>
      <c r="C29" s="270" t="s">
        <v>111</v>
      </c>
      <c r="D29" s="271" t="s">
        <v>413</v>
      </c>
      <c r="E29" s="272" t="s">
        <v>112</v>
      </c>
      <c r="F29" s="274" t="s">
        <v>432</v>
      </c>
    </row>
    <row r="30" spans="2:6" ht="15" customHeight="1">
      <c r="B30" s="186"/>
      <c r="C30" s="242" t="s">
        <v>406</v>
      </c>
      <c r="D30" s="243" t="s">
        <v>726</v>
      </c>
      <c r="E30" s="241"/>
      <c r="F30" s="246" t="s">
        <v>727</v>
      </c>
    </row>
    <row r="31" spans="2:6" ht="14.4">
      <c r="B31" s="186"/>
      <c r="C31" s="270" t="s">
        <v>113</v>
      </c>
      <c r="D31" s="271" t="s">
        <v>722</v>
      </c>
      <c r="E31" s="272" t="s">
        <v>430</v>
      </c>
      <c r="F31" s="273" t="s">
        <v>728</v>
      </c>
    </row>
    <row r="32" spans="2:6" ht="15">
      <c r="B32" s="186"/>
      <c r="C32" s="242" t="s">
        <v>114</v>
      </c>
      <c r="D32" s="296" t="s">
        <v>724</v>
      </c>
      <c r="E32" s="241" t="s">
        <v>115</v>
      </c>
      <c r="F32" s="297" t="s">
        <v>474</v>
      </c>
    </row>
    <row r="33" spans="2:8" ht="15.6" thickBot="1">
      <c r="B33" s="186"/>
      <c r="C33" s="293"/>
      <c r="D33" s="294" t="s">
        <v>725</v>
      </c>
      <c r="E33" s="295"/>
      <c r="F33" s="292" t="s">
        <v>474</v>
      </c>
    </row>
    <row r="34" spans="2:8" ht="14.25" customHeight="1">
      <c r="B34" s="186"/>
      <c r="C34" s="219"/>
      <c r="D34" s="186"/>
      <c r="E34" s="186"/>
      <c r="F34" s="525"/>
    </row>
    <row r="35" spans="2:8" ht="20.399999999999999" thickBot="1">
      <c r="B35" s="524" t="s">
        <v>373</v>
      </c>
      <c r="C35" s="186"/>
      <c r="D35" s="186"/>
      <c r="E35" s="186"/>
      <c r="F35" s="525"/>
    </row>
    <row r="36" spans="2:8" ht="27" thickBot="1">
      <c r="B36" s="524"/>
      <c r="C36" s="279"/>
      <c r="D36" s="276" t="s">
        <v>401</v>
      </c>
      <c r="E36" s="280"/>
      <c r="F36" s="278" t="s">
        <v>134</v>
      </c>
    </row>
    <row r="37" spans="2:8" ht="15" customHeight="1">
      <c r="B37" s="524"/>
      <c r="C37" s="249"/>
      <c r="D37" s="243" t="s">
        <v>414</v>
      </c>
      <c r="E37" s="243"/>
      <c r="F37" s="264" t="s">
        <v>429</v>
      </c>
    </row>
    <row r="38" spans="2:8" ht="15" customHeight="1">
      <c r="B38" s="524"/>
      <c r="C38" s="270" t="s">
        <v>107</v>
      </c>
      <c r="D38" s="271" t="s">
        <v>415</v>
      </c>
      <c r="E38" s="272" t="s">
        <v>108</v>
      </c>
      <c r="F38" s="273" t="s">
        <v>429</v>
      </c>
    </row>
    <row r="39" spans="2:8" ht="15" customHeight="1">
      <c r="B39" s="524"/>
      <c r="C39" s="251" t="s">
        <v>410</v>
      </c>
      <c r="D39" s="243" t="s">
        <v>416</v>
      </c>
      <c r="E39" s="250"/>
      <c r="F39" s="246" t="s">
        <v>465</v>
      </c>
      <c r="H39" s="186"/>
    </row>
    <row r="40" spans="2:8" ht="15" customHeight="1">
      <c r="B40" s="524"/>
      <c r="C40" s="270" t="s">
        <v>109</v>
      </c>
      <c r="D40" s="271" t="s">
        <v>411</v>
      </c>
      <c r="E40" s="272" t="s">
        <v>110</v>
      </c>
      <c r="F40" s="274" t="s">
        <v>466</v>
      </c>
    </row>
    <row r="41" spans="2:8" ht="15" customHeight="1">
      <c r="B41" s="524"/>
      <c r="C41" s="244" t="s">
        <v>371</v>
      </c>
      <c r="D41" s="243" t="s">
        <v>412</v>
      </c>
      <c r="E41" s="248"/>
      <c r="F41" s="287" t="s">
        <v>466</v>
      </c>
    </row>
    <row r="42" spans="2:8" ht="15" customHeight="1">
      <c r="B42" s="524"/>
      <c r="C42" s="270" t="s">
        <v>111</v>
      </c>
      <c r="D42" s="271" t="s">
        <v>413</v>
      </c>
      <c r="E42" s="272" t="s">
        <v>112</v>
      </c>
      <c r="F42" s="274" t="s">
        <v>466</v>
      </c>
    </row>
    <row r="43" spans="2:8" ht="15" customHeight="1">
      <c r="B43" s="524"/>
      <c r="C43" s="251" t="s">
        <v>406</v>
      </c>
      <c r="D43" s="243" t="s">
        <v>726</v>
      </c>
      <c r="E43" s="250"/>
      <c r="F43" s="246" t="s">
        <v>475</v>
      </c>
      <c r="G43" s="260"/>
    </row>
    <row r="44" spans="2:8" ht="15" customHeight="1">
      <c r="B44" s="524"/>
      <c r="C44" s="270" t="s">
        <v>113</v>
      </c>
      <c r="D44" s="271" t="s">
        <v>722</v>
      </c>
      <c r="E44" s="272" t="s">
        <v>430</v>
      </c>
      <c r="F44" s="273" t="s">
        <v>723</v>
      </c>
    </row>
    <row r="45" spans="2:8" ht="15" customHeight="1">
      <c r="B45" s="186"/>
      <c r="C45" s="242" t="s">
        <v>114</v>
      </c>
      <c r="D45" s="296" t="s">
        <v>724</v>
      </c>
      <c r="E45" s="241" t="s">
        <v>115</v>
      </c>
      <c r="F45" s="245" t="s">
        <v>474</v>
      </c>
    </row>
    <row r="46" spans="2:8" ht="15" customHeight="1" thickBot="1">
      <c r="B46" s="186"/>
      <c r="C46" s="293"/>
      <c r="D46" s="294" t="s">
        <v>725</v>
      </c>
      <c r="E46" s="295"/>
      <c r="F46" s="292" t="s">
        <v>474</v>
      </c>
    </row>
    <row r="47" spans="2:8">
      <c r="B47" s="186"/>
      <c r="C47" s="219"/>
      <c r="D47" s="186"/>
      <c r="E47" s="186"/>
      <c r="F47" s="525"/>
    </row>
    <row r="48" spans="2:8" ht="20.399999999999999" thickBot="1">
      <c r="B48" s="524" t="s">
        <v>374</v>
      </c>
      <c r="C48" s="186"/>
      <c r="D48" s="186"/>
      <c r="E48" s="186"/>
      <c r="F48" s="525"/>
    </row>
    <row r="49" spans="1:6" ht="27" thickBot="1">
      <c r="B49" s="524"/>
      <c r="C49" s="281"/>
      <c r="D49" s="276" t="s">
        <v>401</v>
      </c>
      <c r="E49" s="282"/>
      <c r="F49" s="278" t="s">
        <v>134</v>
      </c>
    </row>
    <row r="50" spans="1:6" ht="15" customHeight="1">
      <c r="B50" s="524"/>
      <c r="C50" s="247"/>
      <c r="D50" s="239" t="s">
        <v>417</v>
      </c>
      <c r="E50" s="239"/>
      <c r="F50" s="264" t="s">
        <v>429</v>
      </c>
    </row>
    <row r="51" spans="1:6" ht="15" customHeight="1">
      <c r="B51" s="524"/>
      <c r="C51" s="270" t="s">
        <v>107</v>
      </c>
      <c r="D51" s="271" t="s">
        <v>415</v>
      </c>
      <c r="E51" s="272" t="s">
        <v>108</v>
      </c>
      <c r="F51" s="273" t="s">
        <v>429</v>
      </c>
    </row>
    <row r="52" spans="1:6" ht="15" customHeight="1">
      <c r="B52" s="524"/>
      <c r="C52" s="242" t="s">
        <v>410</v>
      </c>
      <c r="D52" s="243" t="s">
        <v>416</v>
      </c>
      <c r="E52" s="241"/>
      <c r="F52" s="245" t="s">
        <v>510</v>
      </c>
    </row>
    <row r="53" spans="1:6" ht="15" customHeight="1">
      <c r="B53" s="524"/>
      <c r="C53" s="270" t="s">
        <v>109</v>
      </c>
      <c r="D53" s="271" t="s">
        <v>411</v>
      </c>
      <c r="E53" s="272" t="s">
        <v>110</v>
      </c>
      <c r="F53" s="274" t="s">
        <v>467</v>
      </c>
    </row>
    <row r="54" spans="1:6" ht="15" customHeight="1">
      <c r="B54" s="524"/>
      <c r="C54" s="244" t="s">
        <v>371</v>
      </c>
      <c r="D54" s="243" t="s">
        <v>412</v>
      </c>
      <c r="E54" s="248"/>
      <c r="F54" s="269" t="s">
        <v>467</v>
      </c>
    </row>
    <row r="55" spans="1:6" ht="15" customHeight="1">
      <c r="B55" s="524"/>
      <c r="C55" s="270" t="s">
        <v>111</v>
      </c>
      <c r="D55" s="271" t="s">
        <v>413</v>
      </c>
      <c r="E55" s="272" t="s">
        <v>112</v>
      </c>
      <c r="F55" s="274" t="s">
        <v>467</v>
      </c>
    </row>
    <row r="56" spans="1:6" ht="15" customHeight="1">
      <c r="B56" s="524"/>
      <c r="C56" s="251" t="s">
        <v>406</v>
      </c>
      <c r="D56" s="243" t="s">
        <v>726</v>
      </c>
      <c r="E56" s="250"/>
      <c r="F56" s="246" t="s">
        <v>729</v>
      </c>
    </row>
    <row r="57" spans="1:6" ht="15" customHeight="1">
      <c r="B57" s="524"/>
      <c r="C57" s="270" t="s">
        <v>113</v>
      </c>
      <c r="D57" s="271" t="s">
        <v>722</v>
      </c>
      <c r="E57" s="272" t="s">
        <v>430</v>
      </c>
      <c r="F57" s="273" t="s">
        <v>728</v>
      </c>
    </row>
    <row r="58" spans="1:6" ht="15" customHeight="1">
      <c r="B58" s="186"/>
      <c r="C58" s="242" t="s">
        <v>114</v>
      </c>
      <c r="D58" s="296" t="s">
        <v>724</v>
      </c>
      <c r="E58" s="241" t="s">
        <v>115</v>
      </c>
      <c r="F58" s="245" t="s">
        <v>474</v>
      </c>
    </row>
    <row r="59" spans="1:6" ht="15" customHeight="1" thickBot="1">
      <c r="B59" s="186"/>
      <c r="C59" s="293"/>
      <c r="D59" s="294" t="s">
        <v>725</v>
      </c>
      <c r="E59" s="295"/>
      <c r="F59" s="292" t="s">
        <v>474</v>
      </c>
    </row>
    <row r="60" spans="1:6" ht="15" customHeight="1">
      <c r="A60" s="307" t="s">
        <v>730</v>
      </c>
      <c r="B60" s="186"/>
      <c r="C60" s="261"/>
      <c r="D60" s="262"/>
      <c r="E60" s="261"/>
      <c r="F60" s="263"/>
    </row>
    <row r="62" spans="1:6" ht="30.75" customHeight="1">
      <c r="A62" s="750" t="s">
        <v>396</v>
      </c>
      <c r="B62" s="752"/>
      <c r="C62" s="752"/>
      <c r="D62" s="752"/>
      <c r="E62" s="752"/>
      <c r="F62" s="303"/>
    </row>
    <row r="63" spans="1:6" ht="25.2" thickBot="1">
      <c r="A63" s="404"/>
      <c r="B63" s="524" t="s">
        <v>398</v>
      </c>
      <c r="C63" s="186"/>
      <c r="D63" s="186"/>
      <c r="E63" s="186"/>
    </row>
    <row r="64" spans="1:6" ht="27" thickBot="1">
      <c r="B64" s="186"/>
      <c r="C64" s="275"/>
      <c r="D64" s="276" t="s">
        <v>106</v>
      </c>
      <c r="E64" s="277"/>
      <c r="F64" s="278" t="s">
        <v>134</v>
      </c>
    </row>
    <row r="65" spans="1:13" ht="15" customHeight="1" thickBot="1">
      <c r="A65" s="404"/>
      <c r="B65" s="186"/>
      <c r="C65" s="252"/>
      <c r="D65" s="253" t="s">
        <v>420</v>
      </c>
      <c r="E65" s="254" t="s">
        <v>433</v>
      </c>
      <c r="F65" s="255" t="s">
        <v>429</v>
      </c>
    </row>
    <row r="66" spans="1:13">
      <c r="B66" s="186"/>
      <c r="C66" s="219"/>
      <c r="D66" s="186"/>
      <c r="E66" s="186"/>
      <c r="F66" s="525"/>
    </row>
    <row r="67" spans="1:13" ht="25.2" thickBot="1">
      <c r="A67" s="404"/>
      <c r="B67" s="524" t="s">
        <v>399</v>
      </c>
      <c r="C67" s="186"/>
      <c r="D67" s="186"/>
      <c r="E67" s="186"/>
    </row>
    <row r="68" spans="1:13" ht="27" thickBot="1">
      <c r="A68" s="404"/>
      <c r="B68" s="186"/>
      <c r="C68" s="275"/>
      <c r="D68" s="276" t="s">
        <v>106</v>
      </c>
      <c r="E68" s="277"/>
      <c r="F68" s="278" t="s">
        <v>134</v>
      </c>
    </row>
    <row r="69" spans="1:13" ht="15" customHeight="1" thickBot="1">
      <c r="A69" s="404"/>
      <c r="B69" s="186"/>
      <c r="C69" s="252"/>
      <c r="D69" s="253" t="s">
        <v>731</v>
      </c>
      <c r="E69" s="254" t="s">
        <v>433</v>
      </c>
      <c r="F69" s="256" t="s">
        <v>434</v>
      </c>
    </row>
    <row r="71" spans="1:13" ht="15.6">
      <c r="A71" s="307" t="s">
        <v>732</v>
      </c>
    </row>
    <row r="72" spans="1:13" ht="15.6">
      <c r="A72" s="307" t="s">
        <v>733</v>
      </c>
    </row>
    <row r="73" spans="1:13" ht="15.6">
      <c r="A73" s="307" t="s">
        <v>476</v>
      </c>
    </row>
    <row r="74" spans="1:13">
      <c r="A74" s="307" t="s">
        <v>435</v>
      </c>
    </row>
    <row r="75" spans="1:13" ht="15.6">
      <c r="A75" s="307" t="s">
        <v>734</v>
      </c>
    </row>
    <row r="77" spans="1:13" ht="25.2" thickBot="1">
      <c r="A77" s="234" t="s">
        <v>436</v>
      </c>
      <c r="B77" s="303"/>
      <c r="C77" s="303"/>
      <c r="D77" s="303"/>
      <c r="E77" s="303"/>
      <c r="F77" s="303"/>
      <c r="G77" s="303"/>
      <c r="H77" s="303"/>
      <c r="I77" s="381"/>
      <c r="J77" s="381"/>
      <c r="K77" s="381"/>
      <c r="L77" s="381"/>
      <c r="M77" s="381"/>
    </row>
    <row r="78" spans="1:13" ht="25.2" thickBot="1">
      <c r="A78" s="234"/>
      <c r="B78" s="303"/>
      <c r="C78" s="283" t="s">
        <v>437</v>
      </c>
      <c r="D78" s="284" t="s">
        <v>438</v>
      </c>
      <c r="E78" s="284" t="s">
        <v>439</v>
      </c>
      <c r="F78" s="285" t="s">
        <v>144</v>
      </c>
      <c r="G78" s="303"/>
      <c r="H78" s="303"/>
      <c r="I78" s="381"/>
      <c r="J78" s="381"/>
      <c r="K78" s="381"/>
      <c r="L78" s="381"/>
      <c r="M78" s="381"/>
    </row>
    <row r="79" spans="1:13" ht="66">
      <c r="A79" s="234"/>
      <c r="B79" s="303"/>
      <c r="C79" s="526" t="s">
        <v>377</v>
      </c>
      <c r="D79" s="527" t="s">
        <v>446</v>
      </c>
      <c r="E79" s="527">
        <v>1</v>
      </c>
      <c r="F79" s="528"/>
      <c r="G79" s="303"/>
      <c r="H79" s="303"/>
      <c r="I79" s="381"/>
      <c r="J79" s="381"/>
      <c r="K79" s="381"/>
      <c r="L79" s="381"/>
      <c r="M79" s="381"/>
    </row>
    <row r="80" spans="1:13" ht="24.6">
      <c r="A80" s="234"/>
      <c r="B80" s="303"/>
      <c r="C80" s="529" t="s">
        <v>440</v>
      </c>
      <c r="D80" s="299" t="s">
        <v>372</v>
      </c>
      <c r="E80" s="299">
        <v>2</v>
      </c>
      <c r="F80" s="300" t="s">
        <v>454</v>
      </c>
      <c r="G80" s="303"/>
      <c r="H80" s="303"/>
      <c r="I80" s="381"/>
      <c r="J80" s="381"/>
      <c r="K80" s="381"/>
      <c r="L80" s="381"/>
      <c r="M80" s="381"/>
    </row>
    <row r="81" spans="1:13" ht="25.2" thickBot="1">
      <c r="A81" s="234"/>
      <c r="B81" s="303"/>
      <c r="C81" s="530" t="s">
        <v>441</v>
      </c>
      <c r="D81" s="301" t="s">
        <v>372</v>
      </c>
      <c r="E81" s="301">
        <v>3</v>
      </c>
      <c r="F81" s="302" t="s">
        <v>454</v>
      </c>
      <c r="G81" s="303"/>
      <c r="H81" s="303"/>
      <c r="I81" s="381"/>
      <c r="J81" s="381"/>
      <c r="K81" s="381"/>
      <c r="L81" s="381"/>
      <c r="M81" s="381"/>
    </row>
    <row r="82" spans="1:13" s="531" customFormat="1">
      <c r="C82" s="257"/>
      <c r="D82" s="532"/>
      <c r="E82" s="308"/>
      <c r="F82" s="258"/>
    </row>
    <row r="83" spans="1:13" ht="25.2" thickBot="1">
      <c r="A83" s="234" t="s">
        <v>442</v>
      </c>
      <c r="B83" s="303"/>
      <c r="C83" s="393"/>
      <c r="D83" s="393"/>
      <c r="E83" s="393"/>
      <c r="F83" s="303"/>
      <c r="G83" s="303"/>
      <c r="H83" s="303"/>
      <c r="I83" s="381"/>
      <c r="J83" s="381"/>
      <c r="K83" s="381"/>
      <c r="L83" s="381"/>
      <c r="M83" s="381"/>
    </row>
    <row r="84" spans="1:13" ht="25.2" thickBot="1">
      <c r="A84" s="234"/>
      <c r="B84" s="303"/>
      <c r="C84" s="283" t="s">
        <v>443</v>
      </c>
      <c r="D84" s="284" t="s">
        <v>444</v>
      </c>
      <c r="E84" s="304" t="s">
        <v>144</v>
      </c>
      <c r="F84" s="393"/>
      <c r="G84" s="303"/>
      <c r="H84" s="303"/>
      <c r="I84" s="381"/>
      <c r="J84" s="381"/>
      <c r="K84" s="381"/>
      <c r="L84" s="381"/>
      <c r="M84" s="381"/>
    </row>
    <row r="85" spans="1:13" ht="66" customHeight="1" thickBot="1">
      <c r="A85" s="234"/>
      <c r="B85" s="303"/>
      <c r="C85" s="533">
        <v>0.04</v>
      </c>
      <c r="D85" s="186"/>
      <c r="E85" s="305" t="s">
        <v>463</v>
      </c>
      <c r="F85" s="393"/>
      <c r="G85" s="303"/>
      <c r="H85" s="303"/>
      <c r="I85" s="381"/>
      <c r="J85" s="381"/>
      <c r="K85" s="381"/>
      <c r="L85" s="381"/>
      <c r="M85" s="381"/>
    </row>
    <row r="86" spans="1:13" s="531" customFormat="1">
      <c r="C86" s="259"/>
      <c r="D86" s="532"/>
      <c r="E86" s="534"/>
      <c r="F86" s="258"/>
    </row>
    <row r="87" spans="1:13" ht="24.6">
      <c r="A87" s="234" t="s">
        <v>445</v>
      </c>
      <c r="B87" s="303"/>
      <c r="C87" s="393"/>
      <c r="D87" s="393"/>
      <c r="E87" s="393"/>
      <c r="F87" s="303"/>
      <c r="G87" s="303"/>
      <c r="H87" s="303"/>
      <c r="I87" s="381"/>
      <c r="J87" s="381"/>
      <c r="K87" s="381"/>
      <c r="L87" s="381"/>
      <c r="M87" s="381"/>
    </row>
    <row r="88" spans="1:13" s="531" customFormat="1" ht="26.25" customHeight="1">
      <c r="C88" s="753" t="s">
        <v>419</v>
      </c>
      <c r="D88" s="753"/>
      <c r="E88" s="753"/>
      <c r="F88" s="753"/>
    </row>
    <row r="89" spans="1:13" s="531" customFormat="1" ht="15" customHeight="1">
      <c r="C89" s="749" t="s">
        <v>418</v>
      </c>
      <c r="D89" s="749"/>
      <c r="E89" s="405"/>
      <c r="F89" s="405"/>
    </row>
    <row r="90" spans="1:13" s="531" customFormat="1">
      <c r="C90" s="259"/>
      <c r="D90" s="535"/>
      <c r="E90" s="534"/>
      <c r="F90" s="258"/>
    </row>
    <row r="91" spans="1:13" ht="40.5" customHeight="1" thickBot="1">
      <c r="A91" s="750" t="s">
        <v>397</v>
      </c>
      <c r="B91" s="751"/>
      <c r="C91" s="751"/>
      <c r="D91" s="751"/>
      <c r="E91" s="751"/>
    </row>
    <row r="92" spans="1:13" ht="25.2" thickBot="1">
      <c r="A92" s="234"/>
      <c r="B92" s="303"/>
      <c r="C92" s="283" t="s">
        <v>460</v>
      </c>
      <c r="D92" s="286" t="s">
        <v>447</v>
      </c>
      <c r="E92" s="285" t="s">
        <v>144</v>
      </c>
      <c r="F92" s="393"/>
      <c r="G92" s="303"/>
      <c r="H92" s="303"/>
      <c r="I92" s="381"/>
      <c r="J92" s="381"/>
      <c r="K92" s="381"/>
      <c r="L92" s="381"/>
      <c r="M92" s="381"/>
    </row>
    <row r="93" spans="1:13" ht="66" customHeight="1" thickBot="1">
      <c r="A93" s="234"/>
      <c r="B93" s="303"/>
      <c r="C93" s="536">
        <v>0.04</v>
      </c>
      <c r="D93" s="537"/>
      <c r="E93" s="305" t="s">
        <v>511</v>
      </c>
      <c r="F93" s="393"/>
      <c r="G93" s="303"/>
      <c r="H93" s="303"/>
      <c r="I93" s="381"/>
      <c r="J93" s="381"/>
      <c r="K93" s="381"/>
      <c r="L93" s="381"/>
      <c r="M93" s="381"/>
    </row>
    <row r="94" spans="1:13">
      <c r="B94" s="223"/>
      <c r="C94" s="223"/>
      <c r="D94" s="223"/>
      <c r="E94" s="223"/>
    </row>
    <row r="95" spans="1:13">
      <c r="A95" s="307" t="s">
        <v>735</v>
      </c>
    </row>
    <row r="96" spans="1:13">
      <c r="A96" s="538" t="s">
        <v>736</v>
      </c>
      <c r="B96" s="538"/>
      <c r="C96" s="538"/>
      <c r="D96" s="538"/>
      <c r="E96" s="538"/>
    </row>
  </sheetData>
  <mergeCells count="6">
    <mergeCell ref="C89:D89"/>
    <mergeCell ref="A91:E91"/>
    <mergeCell ref="A62:E62"/>
    <mergeCell ref="C88:F88"/>
    <mergeCell ref="A1:M1"/>
    <mergeCell ref="A8:E8"/>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560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5601" r:id="rId6"/>
      </mc:Fallback>
    </mc:AlternateContent>
    <mc:AlternateContent xmlns:mc="http://schemas.openxmlformats.org/markup-compatibility/2006">
      <mc:Choice Requires="x14">
        <oleObject progId="Visio.Drawing.11" shapeId="2560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5602" r:id="rId8"/>
      </mc:Fallback>
    </mc:AlternateContent>
    <mc:AlternateContent xmlns:mc="http://schemas.openxmlformats.org/markup-compatibility/2006">
      <mc:Choice Requires="x14">
        <oleObject progId="Visio.Drawing.11" shapeId="2560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5603" r:id="rId10"/>
      </mc:Fallback>
    </mc:AlternateContent>
    <mc:AlternateContent xmlns:mc="http://schemas.openxmlformats.org/markup-compatibility/2006">
      <mc:Choice Requires="x14">
        <oleObject progId="Visio.Drawing.11" shapeId="2560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5604" r:id="rId11"/>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zoomScaleSheetLayoutView="100" workbookViewId="0">
      <selection sqref="A1:XFD1048576"/>
    </sheetView>
  </sheetViews>
  <sheetFormatPr defaultRowHeight="13.2"/>
  <cols>
    <col min="1" max="1" width="8.88671875" style="14"/>
    <col min="2" max="2" width="29.109375" style="14" customWidth="1"/>
    <col min="3" max="3" width="36.109375" style="14" customWidth="1"/>
    <col min="4" max="4" width="8.88671875" style="14"/>
    <col min="5" max="5" width="9.109375" style="539"/>
    <col min="6" max="6" width="58.44140625" style="14" customWidth="1"/>
    <col min="7" max="16384" width="8.88671875" style="14"/>
  </cols>
  <sheetData>
    <row r="1" spans="1:15" ht="52.5" customHeight="1">
      <c r="A1" s="757" t="s">
        <v>501</v>
      </c>
      <c r="B1" s="751"/>
      <c r="C1" s="751"/>
      <c r="D1" s="751"/>
      <c r="E1" s="751"/>
      <c r="F1" s="751"/>
      <c r="G1" s="751"/>
      <c r="H1" s="751"/>
      <c r="I1" s="751"/>
      <c r="J1" s="441"/>
      <c r="K1" s="441"/>
      <c r="L1" s="441"/>
      <c r="M1" s="441"/>
      <c r="N1" s="441"/>
      <c r="O1" s="441"/>
    </row>
    <row r="3" spans="1:15" ht="13.8" thickBot="1"/>
    <row r="4" spans="1:15" ht="27.6" thickBot="1">
      <c r="C4" s="540" t="s">
        <v>197</v>
      </c>
      <c r="D4" s="541" t="s">
        <v>198</v>
      </c>
      <c r="E4" s="542" t="s">
        <v>199</v>
      </c>
      <c r="F4" s="543" t="s">
        <v>200</v>
      </c>
    </row>
    <row r="5" spans="1:15" ht="15" thickBot="1">
      <c r="C5" s="540" t="s">
        <v>201</v>
      </c>
      <c r="D5" s="541" t="s">
        <v>202</v>
      </c>
      <c r="E5" s="544" t="s">
        <v>203</v>
      </c>
      <c r="F5" s="545"/>
    </row>
    <row r="6" spans="1:15" ht="15" thickBot="1">
      <c r="C6" s="540" t="s">
        <v>204</v>
      </c>
      <c r="D6" s="541" t="s">
        <v>205</v>
      </c>
      <c r="E6" s="544" t="s">
        <v>206</v>
      </c>
      <c r="F6" s="545"/>
    </row>
    <row r="7" spans="1:15" ht="15" thickBot="1">
      <c r="C7" s="540" t="s">
        <v>207</v>
      </c>
      <c r="D7" s="541" t="s">
        <v>208</v>
      </c>
      <c r="E7" s="544" t="s">
        <v>209</v>
      </c>
      <c r="F7" s="545"/>
    </row>
    <row r="8" spans="1:15" ht="15" thickBot="1">
      <c r="C8" s="540" t="s">
        <v>210</v>
      </c>
      <c r="D8" s="541" t="s">
        <v>211</v>
      </c>
      <c r="E8" s="544" t="s">
        <v>212</v>
      </c>
      <c r="F8" s="545"/>
    </row>
    <row r="9" spans="1:15" ht="15" thickBot="1">
      <c r="C9" s="540" t="s">
        <v>213</v>
      </c>
      <c r="D9" s="541" t="s">
        <v>214</v>
      </c>
      <c r="E9" s="544" t="s">
        <v>215</v>
      </c>
      <c r="F9" s="545"/>
    </row>
    <row r="10" spans="1:15" ht="15" thickBot="1">
      <c r="C10" s="546"/>
      <c r="D10" s="547"/>
      <c r="E10" s="548"/>
      <c r="F10" s="549"/>
    </row>
    <row r="11" spans="1:15" ht="15" thickBot="1">
      <c r="C11" s="540" t="s">
        <v>216</v>
      </c>
      <c r="D11" s="541" t="s">
        <v>217</v>
      </c>
      <c r="E11" s="544" t="s">
        <v>218</v>
      </c>
      <c r="F11" s="545"/>
    </row>
    <row r="12" spans="1:15" ht="15" thickBot="1">
      <c r="C12" s="540" t="s">
        <v>219</v>
      </c>
      <c r="D12" s="541" t="s">
        <v>220</v>
      </c>
      <c r="E12" s="544" t="s">
        <v>203</v>
      </c>
      <c r="F12" s="545"/>
    </row>
    <row r="13" spans="1:15" ht="15" thickBot="1">
      <c r="C13" s="540" t="s">
        <v>221</v>
      </c>
      <c r="D13" s="541" t="s">
        <v>222</v>
      </c>
      <c r="E13" s="544" t="s">
        <v>223</v>
      </c>
      <c r="F13" s="545"/>
    </row>
    <row r="14" spans="1:15" ht="15" thickBot="1">
      <c r="C14" s="540" t="s">
        <v>224</v>
      </c>
      <c r="D14" s="541" t="s">
        <v>225</v>
      </c>
      <c r="E14" s="544" t="s">
        <v>215</v>
      </c>
      <c r="F14" s="545"/>
    </row>
    <row r="15" spans="1:15" ht="15" thickBot="1">
      <c r="C15" s="550"/>
      <c r="D15" s="551"/>
      <c r="E15" s="548"/>
      <c r="F15" s="549"/>
    </row>
    <row r="16" spans="1:15" ht="30" customHeight="1" thickBot="1">
      <c r="C16" s="552" t="s">
        <v>226</v>
      </c>
      <c r="D16" s="553" t="s">
        <v>227</v>
      </c>
      <c r="E16" s="544" t="s">
        <v>228</v>
      </c>
      <c r="F16" s="758" t="s">
        <v>737</v>
      </c>
    </row>
    <row r="17" spans="3:6" ht="30" customHeight="1" thickBot="1">
      <c r="C17" s="552" t="s">
        <v>229</v>
      </c>
      <c r="D17" s="553" t="s">
        <v>230</v>
      </c>
      <c r="E17" s="544" t="s">
        <v>228</v>
      </c>
      <c r="F17" s="759"/>
    </row>
    <row r="18" spans="3:6" ht="15" thickBot="1">
      <c r="C18" s="550"/>
      <c r="D18" s="551"/>
      <c r="E18" s="548"/>
      <c r="F18" s="549"/>
    </row>
    <row r="19" spans="3:6" ht="15" thickBot="1">
      <c r="C19" s="554" t="s">
        <v>231</v>
      </c>
      <c r="D19" s="555" t="s">
        <v>232</v>
      </c>
      <c r="E19" s="542" t="s">
        <v>233</v>
      </c>
      <c r="F19" s="545"/>
    </row>
    <row r="20" spans="3:6" ht="15" thickBot="1">
      <c r="C20" s="552" t="s">
        <v>234</v>
      </c>
      <c r="D20" s="553" t="s">
        <v>202</v>
      </c>
      <c r="E20" s="544" t="s">
        <v>235</v>
      </c>
      <c r="F20" s="545"/>
    </row>
    <row r="21" spans="3:6" ht="15" thickBot="1">
      <c r="C21" s="554" t="s">
        <v>236</v>
      </c>
      <c r="D21" s="553" t="s">
        <v>237</v>
      </c>
      <c r="E21" s="544" t="s">
        <v>238</v>
      </c>
      <c r="F21" s="545"/>
    </row>
    <row r="22" spans="3:6" ht="15" thickBot="1">
      <c r="C22" s="554" t="s">
        <v>239</v>
      </c>
      <c r="D22" s="553" t="s">
        <v>208</v>
      </c>
      <c r="E22" s="544" t="s">
        <v>240</v>
      </c>
      <c r="F22" s="545"/>
    </row>
    <row r="23" spans="3:6" ht="15" thickBot="1">
      <c r="C23" s="550"/>
      <c r="D23" s="551"/>
      <c r="E23" s="548"/>
      <c r="F23" s="549"/>
    </row>
    <row r="24" spans="3:6" ht="15" thickBot="1">
      <c r="C24" s="552" t="s">
        <v>241</v>
      </c>
      <c r="D24" s="553" t="s">
        <v>242</v>
      </c>
      <c r="E24" s="544" t="s">
        <v>243</v>
      </c>
      <c r="F24" s="545"/>
    </row>
    <row r="25" spans="3:6" ht="40.799999999999997" thickBot="1">
      <c r="C25" s="552" t="s">
        <v>244</v>
      </c>
      <c r="D25" s="553" t="s">
        <v>220</v>
      </c>
      <c r="E25" s="544" t="s">
        <v>245</v>
      </c>
      <c r="F25" s="543" t="s">
        <v>500</v>
      </c>
    </row>
    <row r="26" spans="3:6" ht="15" thickBot="1">
      <c r="C26" s="552" t="s">
        <v>246</v>
      </c>
      <c r="D26" s="553" t="s">
        <v>247</v>
      </c>
      <c r="E26" s="544" t="s">
        <v>248</v>
      </c>
      <c r="F26" s="545"/>
    </row>
    <row r="27" spans="3:6" ht="40.799999999999997" thickBot="1">
      <c r="C27" s="552" t="s">
        <v>249</v>
      </c>
      <c r="D27" s="553" t="s">
        <v>225</v>
      </c>
      <c r="E27" s="544" t="s">
        <v>250</v>
      </c>
      <c r="F27" s="543" t="s">
        <v>500</v>
      </c>
    </row>
    <row r="28" spans="3:6" ht="15" thickBot="1">
      <c r="C28" s="550"/>
      <c r="D28" s="551"/>
      <c r="E28" s="548"/>
      <c r="F28" s="549"/>
    </row>
    <row r="29" spans="3:6" ht="15" thickBot="1">
      <c r="C29" s="552" t="s">
        <v>558</v>
      </c>
      <c r="D29" s="553" t="s">
        <v>559</v>
      </c>
      <c r="E29" s="544" t="s">
        <v>560</v>
      </c>
      <c r="F29" s="760" t="s">
        <v>561</v>
      </c>
    </row>
    <row r="30" spans="3:6" ht="29.4" thickBot="1">
      <c r="C30" s="556" t="s">
        <v>562</v>
      </c>
      <c r="D30" s="557" t="s">
        <v>230</v>
      </c>
      <c r="E30" s="558" t="s">
        <v>560</v>
      </c>
      <c r="F30" s="761"/>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5" orientation="landscape" r:id="rId1"/>
  <headerFooter>
    <oddHeader>&amp;L&amp;G&amp;CRecommended IPP Turbine Protection Settings</oddHeader>
    <oddFooter>&amp;LEirGrid Confidential - &amp;F&amp;RPage &amp;P
&amp;D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Normal="100" workbookViewId="0">
      <selection sqref="A1:XFD1048576"/>
    </sheetView>
  </sheetViews>
  <sheetFormatPr defaultColWidth="9.109375" defaultRowHeight="13.2"/>
  <cols>
    <col min="1" max="1" width="16" style="186" bestFit="1" customWidth="1"/>
    <col min="2" max="2" width="55.5546875" style="559" customWidth="1"/>
    <col min="3" max="3" width="15.109375" style="559" customWidth="1"/>
    <col min="4" max="16384" width="9.109375" style="186"/>
  </cols>
  <sheetData>
    <row r="1" spans="1:3" ht="30" customHeight="1">
      <c r="A1" s="777" t="s">
        <v>523</v>
      </c>
      <c r="B1" s="777"/>
      <c r="C1" s="777"/>
    </row>
    <row r="2" spans="1:3" ht="13.8" thickBot="1"/>
    <row r="3" spans="1:3" ht="13.8">
      <c r="A3" s="762" t="s">
        <v>524</v>
      </c>
      <c r="B3" s="319" t="s">
        <v>525</v>
      </c>
      <c r="C3" s="319" t="s">
        <v>526</v>
      </c>
    </row>
    <row r="4" spans="1:3" ht="13.8">
      <c r="A4" s="768"/>
      <c r="B4" s="408" t="s">
        <v>527</v>
      </c>
      <c r="C4" s="408" t="s">
        <v>526</v>
      </c>
    </row>
    <row r="5" spans="1:3" ht="13.8">
      <c r="A5" s="768"/>
      <c r="B5" s="408" t="s">
        <v>528</v>
      </c>
      <c r="C5" s="408" t="s">
        <v>529</v>
      </c>
    </row>
    <row r="6" spans="1:3" ht="14.4" thickBot="1">
      <c r="A6" s="763"/>
      <c r="B6" s="320" t="s">
        <v>530</v>
      </c>
      <c r="C6" s="320" t="s">
        <v>531</v>
      </c>
    </row>
    <row r="7" spans="1:3" ht="14.4" thickBot="1">
      <c r="A7" s="407" t="s">
        <v>532</v>
      </c>
      <c r="B7" s="320" t="s">
        <v>533</v>
      </c>
      <c r="C7" s="320" t="s">
        <v>534</v>
      </c>
    </row>
    <row r="8" spans="1:3" ht="13.8">
      <c r="A8" s="762" t="s">
        <v>535</v>
      </c>
      <c r="B8" s="764" t="s">
        <v>738</v>
      </c>
      <c r="C8" s="765"/>
    </row>
    <row r="9" spans="1:3" ht="13.8">
      <c r="A9" s="768"/>
      <c r="B9" s="769" t="s">
        <v>739</v>
      </c>
      <c r="C9" s="770"/>
    </row>
    <row r="10" spans="1:3" ht="14.4" thickBot="1">
      <c r="A10" s="763"/>
      <c r="B10" s="766" t="s">
        <v>740</v>
      </c>
      <c r="C10" s="767"/>
    </row>
    <row r="11" spans="1:3">
      <c r="A11" s="762" t="s">
        <v>536</v>
      </c>
      <c r="B11" s="764"/>
      <c r="C11" s="765"/>
    </row>
    <row r="12" spans="1:3" ht="13.8" thickBot="1">
      <c r="A12" s="763"/>
      <c r="B12" s="766"/>
      <c r="C12" s="767"/>
    </row>
    <row r="13" spans="1:3" ht="14.4" thickBot="1">
      <c r="A13" s="321"/>
    </row>
    <row r="14" spans="1:3" ht="13.8">
      <c r="A14" s="762" t="s">
        <v>524</v>
      </c>
      <c r="B14" s="319" t="s">
        <v>525</v>
      </c>
      <c r="C14" s="319" t="s">
        <v>526</v>
      </c>
    </row>
    <row r="15" spans="1:3" ht="13.8">
      <c r="A15" s="768"/>
      <c r="B15" s="408" t="s">
        <v>527</v>
      </c>
      <c r="C15" s="408" t="s">
        <v>526</v>
      </c>
    </row>
    <row r="16" spans="1:3" ht="13.8">
      <c r="A16" s="768"/>
      <c r="B16" s="408" t="s">
        <v>528</v>
      </c>
      <c r="C16" s="408" t="s">
        <v>531</v>
      </c>
    </row>
    <row r="17" spans="1:3" ht="14.4" thickBot="1">
      <c r="A17" s="763"/>
      <c r="B17" s="320" t="s">
        <v>530</v>
      </c>
      <c r="C17" s="320" t="s">
        <v>529</v>
      </c>
    </row>
    <row r="18" spans="1:3" ht="14.4" thickBot="1">
      <c r="A18" s="407" t="s">
        <v>532</v>
      </c>
      <c r="B18" s="320" t="s">
        <v>533</v>
      </c>
      <c r="C18" s="320" t="s">
        <v>534</v>
      </c>
    </row>
    <row r="19" spans="1:3" ht="13.8">
      <c r="A19" s="762" t="s">
        <v>535</v>
      </c>
      <c r="B19" s="764" t="s">
        <v>741</v>
      </c>
      <c r="C19" s="765"/>
    </row>
    <row r="20" spans="1:3" ht="13.8">
      <c r="A20" s="768"/>
      <c r="B20" s="775" t="s">
        <v>739</v>
      </c>
      <c r="C20" s="776"/>
    </row>
    <row r="21" spans="1:3" ht="14.4" thickBot="1">
      <c r="A21" s="763"/>
      <c r="B21" s="766" t="s">
        <v>742</v>
      </c>
      <c r="C21" s="767"/>
    </row>
    <row r="22" spans="1:3">
      <c r="A22" s="762" t="s">
        <v>536</v>
      </c>
      <c r="B22" s="771" t="s">
        <v>537</v>
      </c>
      <c r="C22" s="772"/>
    </row>
    <row r="23" spans="1:3" ht="13.8" thickBot="1">
      <c r="A23" s="763"/>
      <c r="B23" s="773"/>
      <c r="C23" s="774"/>
    </row>
    <row r="24" spans="1:3" ht="14.4" thickBot="1">
      <c r="A24" s="321"/>
    </row>
    <row r="25" spans="1:3" ht="13.8">
      <c r="A25" s="762" t="s">
        <v>524</v>
      </c>
      <c r="B25" s="319" t="s">
        <v>525</v>
      </c>
      <c r="C25" s="319" t="s">
        <v>538</v>
      </c>
    </row>
    <row r="26" spans="1:3" ht="13.8">
      <c r="A26" s="768"/>
      <c r="B26" s="408" t="s">
        <v>527</v>
      </c>
      <c r="C26" s="408" t="s">
        <v>538</v>
      </c>
    </row>
    <row r="27" spans="1:3" ht="13.8">
      <c r="A27" s="768"/>
      <c r="B27" s="408" t="s">
        <v>528</v>
      </c>
      <c r="C27" s="408" t="s">
        <v>531</v>
      </c>
    </row>
    <row r="28" spans="1:3" ht="13.8">
      <c r="A28" s="768"/>
      <c r="B28" s="408" t="s">
        <v>530</v>
      </c>
      <c r="C28" s="408" t="s">
        <v>531</v>
      </c>
    </row>
    <row r="29" spans="1:3" ht="14.4" thickBot="1">
      <c r="A29" s="763"/>
      <c r="B29" s="320" t="s">
        <v>539</v>
      </c>
      <c r="C29" s="320" t="s">
        <v>531</v>
      </c>
    </row>
    <row r="30" spans="1:3" ht="14.4" thickBot="1">
      <c r="A30" s="407" t="s">
        <v>532</v>
      </c>
      <c r="B30" s="320" t="s">
        <v>540</v>
      </c>
      <c r="C30" s="320" t="s">
        <v>534</v>
      </c>
    </row>
    <row r="31" spans="1:3" ht="13.8">
      <c r="A31" s="762" t="s">
        <v>535</v>
      </c>
      <c r="B31" s="764" t="s">
        <v>743</v>
      </c>
      <c r="C31" s="765"/>
    </row>
    <row r="32" spans="1:3" ht="13.8">
      <c r="A32" s="768"/>
      <c r="B32" s="769" t="s">
        <v>744</v>
      </c>
      <c r="C32" s="770"/>
    </row>
    <row r="33" spans="1:3" ht="14.4" thickBot="1">
      <c r="A33" s="763"/>
      <c r="B33" s="766" t="s">
        <v>745</v>
      </c>
      <c r="C33" s="767"/>
    </row>
    <row r="34" spans="1:3">
      <c r="A34" s="762" t="s">
        <v>536</v>
      </c>
      <c r="B34" s="771" t="s">
        <v>541</v>
      </c>
      <c r="C34" s="772"/>
    </row>
    <row r="35" spans="1:3" ht="13.8" thickBot="1">
      <c r="A35" s="763"/>
      <c r="B35" s="773"/>
      <c r="C35" s="774"/>
    </row>
    <row r="36" spans="1:3" ht="14.4" thickBot="1">
      <c r="A36" s="321"/>
    </row>
    <row r="37" spans="1:3" ht="13.8">
      <c r="A37" s="762" t="s">
        <v>524</v>
      </c>
      <c r="B37" s="319" t="s">
        <v>525</v>
      </c>
      <c r="C37" s="319" t="s">
        <v>538</v>
      </c>
    </row>
    <row r="38" spans="1:3" ht="13.8">
      <c r="A38" s="768"/>
      <c r="B38" s="408" t="s">
        <v>527</v>
      </c>
      <c r="C38" s="408" t="s">
        <v>538</v>
      </c>
    </row>
    <row r="39" spans="1:3" ht="13.8">
      <c r="A39" s="768"/>
      <c r="B39" s="408" t="s">
        <v>528</v>
      </c>
      <c r="C39" s="408" t="s">
        <v>531</v>
      </c>
    </row>
    <row r="40" spans="1:3" ht="13.8">
      <c r="A40" s="768"/>
      <c r="B40" s="408" t="s">
        <v>530</v>
      </c>
      <c r="C40" s="408" t="s">
        <v>531</v>
      </c>
    </row>
    <row r="41" spans="1:3" ht="14.4" thickBot="1">
      <c r="A41" s="763"/>
      <c r="B41" s="320" t="s">
        <v>539</v>
      </c>
      <c r="C41" s="320" t="s">
        <v>531</v>
      </c>
    </row>
    <row r="42" spans="1:3" ht="14.4" thickBot="1">
      <c r="A42" s="407" t="s">
        <v>532</v>
      </c>
      <c r="B42" s="320" t="s">
        <v>542</v>
      </c>
      <c r="C42" s="320" t="s">
        <v>534</v>
      </c>
    </row>
    <row r="43" spans="1:3" ht="13.8">
      <c r="A43" s="762" t="s">
        <v>535</v>
      </c>
      <c r="B43" s="764" t="s">
        <v>743</v>
      </c>
      <c r="C43" s="765"/>
    </row>
    <row r="44" spans="1:3" ht="13.8">
      <c r="A44" s="768"/>
      <c r="B44" s="769" t="s">
        <v>744</v>
      </c>
      <c r="C44" s="770"/>
    </row>
    <row r="45" spans="1:3" ht="14.4" thickBot="1">
      <c r="A45" s="763"/>
      <c r="B45" s="766" t="s">
        <v>745</v>
      </c>
      <c r="C45" s="767"/>
    </row>
    <row r="46" spans="1:3">
      <c r="A46" s="762" t="s">
        <v>536</v>
      </c>
      <c r="B46" s="764"/>
      <c r="C46" s="765"/>
    </row>
    <row r="47" spans="1:3" ht="13.8" thickBot="1">
      <c r="A47" s="763"/>
      <c r="B47" s="766"/>
      <c r="C47" s="767"/>
    </row>
    <row r="48" spans="1:3" ht="14.4" thickBot="1">
      <c r="A48" s="321"/>
    </row>
    <row r="49" spans="1:3" ht="13.8">
      <c r="A49" s="762" t="s">
        <v>524</v>
      </c>
      <c r="B49" s="319" t="s">
        <v>525</v>
      </c>
      <c r="C49" s="319" t="s">
        <v>538</v>
      </c>
    </row>
    <row r="50" spans="1:3" ht="13.8">
      <c r="A50" s="768"/>
      <c r="B50" s="408" t="s">
        <v>527</v>
      </c>
      <c r="C50" s="408" t="s">
        <v>538</v>
      </c>
    </row>
    <row r="51" spans="1:3" ht="13.8">
      <c r="A51" s="768"/>
      <c r="B51" s="408" t="s">
        <v>528</v>
      </c>
      <c r="C51" s="408" t="s">
        <v>531</v>
      </c>
    </row>
    <row r="52" spans="1:3" ht="13.8">
      <c r="A52" s="768"/>
      <c r="B52" s="408" t="s">
        <v>530</v>
      </c>
      <c r="C52" s="408" t="s">
        <v>529</v>
      </c>
    </row>
    <row r="53" spans="1:3" ht="14.4" thickBot="1">
      <c r="A53" s="763"/>
      <c r="B53" s="320" t="s">
        <v>539</v>
      </c>
      <c r="C53" s="320" t="s">
        <v>531</v>
      </c>
    </row>
    <row r="54" spans="1:3" ht="14.4" thickBot="1">
      <c r="A54" s="407" t="s">
        <v>532</v>
      </c>
      <c r="B54" s="320" t="s">
        <v>540</v>
      </c>
      <c r="C54" s="320" t="s">
        <v>534</v>
      </c>
    </row>
    <row r="55" spans="1:3" ht="13.8">
      <c r="A55" s="762" t="s">
        <v>535</v>
      </c>
      <c r="B55" s="764" t="s">
        <v>743</v>
      </c>
      <c r="C55" s="765"/>
    </row>
    <row r="56" spans="1:3" ht="13.8">
      <c r="A56" s="768"/>
      <c r="B56" s="769" t="s">
        <v>744</v>
      </c>
      <c r="C56" s="770"/>
    </row>
    <row r="57" spans="1:3" ht="14.4" thickBot="1">
      <c r="A57" s="763"/>
      <c r="B57" s="766" t="s">
        <v>745</v>
      </c>
      <c r="C57" s="767"/>
    </row>
    <row r="58" spans="1:3">
      <c r="A58" s="762" t="s">
        <v>536</v>
      </c>
      <c r="B58" s="764"/>
      <c r="C58" s="765"/>
    </row>
    <row r="59" spans="1:3" ht="13.8" thickBot="1">
      <c r="A59" s="763"/>
      <c r="B59" s="766"/>
      <c r="C59" s="767"/>
    </row>
    <row r="60" spans="1:3" ht="14.4">
      <c r="A60" s="322"/>
    </row>
  </sheetData>
  <mergeCells count="36">
    <mergeCell ref="A1:C1"/>
    <mergeCell ref="A3:A6"/>
    <mergeCell ref="A8:A10"/>
    <mergeCell ref="B8:C8"/>
    <mergeCell ref="B9:C9"/>
    <mergeCell ref="B10:C10"/>
    <mergeCell ref="A11:A12"/>
    <mergeCell ref="B11:C12"/>
    <mergeCell ref="A14:A17"/>
    <mergeCell ref="A19:A21"/>
    <mergeCell ref="B19:C19"/>
    <mergeCell ref="B20:C20"/>
    <mergeCell ref="B21:C21"/>
    <mergeCell ref="A22:A23"/>
    <mergeCell ref="B22:C23"/>
    <mergeCell ref="A25:A29"/>
    <mergeCell ref="A31:A33"/>
    <mergeCell ref="B31:C31"/>
    <mergeCell ref="B32:C32"/>
    <mergeCell ref="B33:C33"/>
    <mergeCell ref="A34:A35"/>
    <mergeCell ref="B34:C35"/>
    <mergeCell ref="A37:A41"/>
    <mergeCell ref="A43:A45"/>
    <mergeCell ref="B43:C43"/>
    <mergeCell ref="B44:C44"/>
    <mergeCell ref="B45:C45"/>
    <mergeCell ref="A58:A59"/>
    <mergeCell ref="B58:C59"/>
    <mergeCell ref="A46:A47"/>
    <mergeCell ref="B46:C47"/>
    <mergeCell ref="A49:A53"/>
    <mergeCell ref="A55:A57"/>
    <mergeCell ref="B55:C55"/>
    <mergeCell ref="B56:C56"/>
    <mergeCell ref="B57:C5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tabSelected="1" view="pageBreakPreview" zoomScale="60" zoomScaleNormal="70" zoomScalePageLayoutView="85" workbookViewId="0">
      <selection activeCell="O25" sqref="O25"/>
    </sheetView>
  </sheetViews>
  <sheetFormatPr defaultColWidth="9.109375" defaultRowHeight="13.2"/>
  <cols>
    <col min="1" max="1" width="14.6640625" style="312" customWidth="1"/>
    <col min="2" max="2" width="32.44140625" style="312" customWidth="1"/>
    <col min="3" max="3" width="14.109375" style="312" customWidth="1"/>
    <col min="4" max="4" width="11.6640625" style="312" customWidth="1"/>
    <col min="5" max="5" width="12.109375" style="312" customWidth="1"/>
    <col min="6" max="6" width="13" style="312" customWidth="1"/>
    <col min="7" max="7" width="14.6640625" style="312" customWidth="1"/>
    <col min="8" max="8" width="13" style="312" bestFit="1" customWidth="1"/>
    <col min="9" max="14" width="9.109375" style="312"/>
    <col min="15" max="15" width="106.44140625" style="312" customWidth="1"/>
    <col min="16" max="16384" width="9.109375" style="312"/>
  </cols>
  <sheetData>
    <row r="1" spans="1:16" ht="36" customHeight="1">
      <c r="A1" s="779" t="s">
        <v>461</v>
      </c>
      <c r="B1" s="780"/>
      <c r="C1" s="780"/>
      <c r="D1" s="780"/>
      <c r="E1" s="780"/>
      <c r="F1" s="780"/>
      <c r="G1" s="780"/>
      <c r="H1" s="780"/>
      <c r="I1" s="780"/>
      <c r="J1" s="780"/>
      <c r="K1" s="780"/>
      <c r="L1" s="780"/>
      <c r="M1" s="780"/>
      <c r="N1" s="780"/>
      <c r="O1" s="780"/>
    </row>
    <row r="2" spans="1:16" ht="36" customHeight="1">
      <c r="A2" s="750" t="s">
        <v>375</v>
      </c>
      <c r="B2" s="781"/>
      <c r="C2" s="781"/>
      <c r="D2" s="781"/>
      <c r="E2" s="781"/>
      <c r="F2" s="781"/>
    </row>
    <row r="3" spans="1:16" ht="30">
      <c r="A3" s="782" t="s">
        <v>504</v>
      </c>
      <c r="B3" s="782"/>
      <c r="C3" s="782"/>
      <c r="D3" s="782"/>
      <c r="E3" s="782"/>
      <c r="F3" s="782"/>
      <c r="G3" s="782"/>
      <c r="H3" s="782"/>
      <c r="I3" s="782"/>
      <c r="J3" s="782"/>
      <c r="K3" s="782"/>
      <c r="L3" s="782"/>
      <c r="M3" s="782"/>
      <c r="N3" s="782"/>
      <c r="O3" s="782"/>
    </row>
    <row r="4" spans="1:16" ht="21.75" customHeight="1">
      <c r="A4" s="783"/>
      <c r="B4" s="783"/>
      <c r="C4" s="783"/>
      <c r="D4" s="783"/>
      <c r="E4" s="783"/>
      <c r="F4" s="783"/>
      <c r="G4" s="783"/>
      <c r="H4" s="783"/>
      <c r="I4" s="783"/>
      <c r="J4" s="783"/>
      <c r="K4" s="783"/>
      <c r="L4" s="783"/>
      <c r="M4" s="783"/>
      <c r="N4" s="783"/>
      <c r="O4" s="783"/>
    </row>
    <row r="5" spans="1:16" ht="39" customHeight="1">
      <c r="A5" s="784" t="s">
        <v>478</v>
      </c>
      <c r="B5" s="785"/>
      <c r="C5" s="785"/>
      <c r="D5" s="785"/>
      <c r="E5" s="785"/>
      <c r="F5" s="785"/>
      <c r="G5" s="315"/>
      <c r="H5" s="176"/>
      <c r="I5" s="176"/>
      <c r="J5" s="176"/>
      <c r="K5" s="176"/>
      <c r="L5" s="176"/>
      <c r="M5" s="176"/>
      <c r="N5" s="176"/>
      <c r="O5" s="176"/>
    </row>
    <row r="6" spans="1:16" ht="27.6">
      <c r="A6" s="778" t="s">
        <v>550</v>
      </c>
      <c r="B6" s="778"/>
      <c r="C6" s="778"/>
      <c r="D6" s="778"/>
      <c r="E6" s="778"/>
      <c r="F6" s="778"/>
      <c r="G6" s="778"/>
      <c r="H6" s="778"/>
      <c r="I6" s="778"/>
      <c r="J6" s="778"/>
      <c r="K6" s="778"/>
      <c r="L6" s="778"/>
      <c r="M6" s="778"/>
      <c r="N6" s="778"/>
      <c r="O6" s="778"/>
    </row>
    <row r="7" spans="1:16" ht="27.75" customHeight="1">
      <c r="A7" s="778" t="s">
        <v>551</v>
      </c>
      <c r="B7" s="778"/>
      <c r="C7" s="778"/>
      <c r="D7" s="778"/>
      <c r="E7" s="778"/>
      <c r="F7" s="778"/>
      <c r="G7" s="778"/>
      <c r="H7" s="778"/>
      <c r="I7" s="778"/>
      <c r="J7" s="778"/>
      <c r="K7" s="778"/>
      <c r="L7" s="778"/>
      <c r="M7" s="778"/>
      <c r="N7" s="778"/>
      <c r="O7" s="778"/>
    </row>
    <row r="8" spans="1:16" ht="30" customHeight="1">
      <c r="A8" s="778" t="s">
        <v>552</v>
      </c>
      <c r="B8" s="778"/>
      <c r="C8" s="778"/>
      <c r="D8" s="778"/>
      <c r="E8" s="778"/>
      <c r="F8" s="778"/>
      <c r="G8" s="778"/>
      <c r="H8" s="778"/>
      <c r="I8" s="778"/>
      <c r="J8" s="778"/>
      <c r="K8" s="778"/>
      <c r="L8" s="778"/>
      <c r="M8" s="778"/>
      <c r="N8" s="778"/>
      <c r="O8" s="778"/>
      <c r="P8" s="176"/>
    </row>
    <row r="9" spans="1:16" ht="30" customHeight="1">
      <c r="A9" s="778" t="s">
        <v>553</v>
      </c>
      <c r="B9" s="778"/>
      <c r="C9" s="778"/>
      <c r="D9" s="778"/>
      <c r="E9" s="778"/>
      <c r="F9" s="778"/>
      <c r="G9" s="778"/>
      <c r="H9" s="778"/>
      <c r="I9" s="778"/>
      <c r="J9" s="778"/>
      <c r="K9" s="778"/>
      <c r="L9" s="778"/>
      <c r="M9" s="778"/>
      <c r="N9" s="778"/>
      <c r="O9" s="778"/>
      <c r="P9" s="176"/>
    </row>
    <row r="10" spans="1:16" ht="30" customHeight="1">
      <c r="A10" s="778" t="s">
        <v>554</v>
      </c>
      <c r="B10" s="778"/>
      <c r="C10" s="778"/>
      <c r="D10" s="778"/>
      <c r="E10" s="778"/>
      <c r="F10" s="778"/>
      <c r="G10" s="778"/>
      <c r="H10" s="778"/>
      <c r="I10" s="778"/>
      <c r="J10" s="778"/>
      <c r="K10" s="778"/>
      <c r="L10" s="778"/>
      <c r="M10" s="778"/>
      <c r="N10" s="778"/>
      <c r="O10" s="778"/>
      <c r="P10" s="176"/>
    </row>
    <row r="11" spans="1:16" ht="27.6">
      <c r="A11" s="778" t="s">
        <v>555</v>
      </c>
      <c r="B11" s="778"/>
      <c r="C11" s="778"/>
      <c r="D11" s="778"/>
      <c r="E11" s="778"/>
      <c r="F11" s="778"/>
      <c r="G11" s="778"/>
      <c r="H11" s="778"/>
      <c r="I11" s="778"/>
      <c r="J11" s="778"/>
      <c r="K11" s="778"/>
      <c r="L11" s="778"/>
      <c r="M11" s="778"/>
      <c r="N11" s="778"/>
      <c r="O11" s="778"/>
      <c r="P11" s="176"/>
    </row>
    <row r="12" spans="1:16" ht="13.8">
      <c r="A12" s="228"/>
      <c r="B12" s="314"/>
      <c r="C12" s="314"/>
      <c r="D12" s="314"/>
      <c r="E12" s="314"/>
      <c r="F12" s="314"/>
      <c r="G12" s="314"/>
      <c r="H12" s="786"/>
      <c r="I12" s="618"/>
      <c r="J12" s="618"/>
      <c r="K12" s="618"/>
      <c r="L12" s="618"/>
      <c r="M12" s="618"/>
      <c r="N12" s="618"/>
      <c r="O12" s="176"/>
      <c r="P12" s="176"/>
    </row>
    <row r="13" spans="1:16" ht="13.8">
      <c r="A13" s="218"/>
      <c r="B13" s="314"/>
      <c r="C13" s="314"/>
      <c r="D13" s="314"/>
      <c r="E13" s="314"/>
      <c r="F13" s="314"/>
      <c r="G13" s="314"/>
      <c r="H13" s="786"/>
      <c r="I13" s="618"/>
      <c r="J13" s="618"/>
      <c r="K13" s="618"/>
      <c r="L13" s="618"/>
      <c r="M13" s="618"/>
      <c r="N13" s="618"/>
      <c r="O13" s="176"/>
      <c r="P13" s="176"/>
    </row>
    <row r="14" spans="1:16" ht="13.8">
      <c r="A14" s="218"/>
      <c r="B14" s="314"/>
      <c r="C14" s="314"/>
      <c r="D14" s="314"/>
      <c r="E14" s="314"/>
      <c r="F14" s="314"/>
      <c r="G14" s="314"/>
      <c r="H14" s="786"/>
      <c r="I14" s="618"/>
      <c r="J14" s="618"/>
      <c r="K14" s="618"/>
      <c r="L14" s="618"/>
      <c r="M14" s="618"/>
      <c r="N14" s="618"/>
      <c r="O14" s="176"/>
      <c r="P14" s="176"/>
    </row>
    <row r="15" spans="1:16" ht="13.8">
      <c r="A15" s="218"/>
      <c r="B15" s="314"/>
      <c r="C15" s="314"/>
      <c r="D15" s="314"/>
      <c r="E15" s="314"/>
      <c r="F15" s="314"/>
      <c r="G15" s="314"/>
      <c r="H15" s="786"/>
      <c r="I15" s="618"/>
      <c r="J15" s="618"/>
      <c r="K15" s="618"/>
      <c r="L15" s="618"/>
      <c r="M15" s="618"/>
      <c r="N15" s="618"/>
      <c r="O15" s="176"/>
      <c r="P15" s="176"/>
    </row>
    <row r="16" spans="1:16" ht="13.8">
      <c r="A16" s="218"/>
      <c r="B16" s="314"/>
      <c r="C16" s="314"/>
      <c r="D16" s="314"/>
      <c r="E16" s="314"/>
      <c r="F16" s="314"/>
      <c r="G16" s="314"/>
      <c r="H16" s="786"/>
      <c r="I16" s="618"/>
      <c r="J16" s="618"/>
      <c r="K16" s="618"/>
      <c r="L16" s="618"/>
      <c r="M16" s="618"/>
      <c r="N16" s="618"/>
      <c r="O16" s="176"/>
      <c r="P16" s="176"/>
    </row>
    <row r="17" spans="1:16" ht="13.8">
      <c r="A17" s="228"/>
      <c r="B17" s="314"/>
      <c r="C17" s="314"/>
      <c r="D17" s="314"/>
      <c r="E17" s="314"/>
      <c r="F17" s="314"/>
      <c r="G17" s="314"/>
      <c r="H17" s="786"/>
      <c r="I17" s="618"/>
      <c r="J17" s="618"/>
      <c r="K17" s="618"/>
      <c r="L17" s="618"/>
      <c r="M17" s="618"/>
      <c r="N17" s="618"/>
      <c r="O17" s="176"/>
      <c r="P17" s="176"/>
    </row>
    <row r="18" spans="1:16" ht="13.8">
      <c r="A18" s="314"/>
      <c r="B18" s="314"/>
      <c r="C18" s="314"/>
      <c r="D18" s="314"/>
      <c r="E18" s="314"/>
      <c r="F18" s="314"/>
      <c r="G18" s="314"/>
      <c r="H18" s="786"/>
      <c r="I18" s="618"/>
      <c r="J18" s="618"/>
      <c r="K18" s="618"/>
      <c r="L18" s="618"/>
      <c r="M18" s="618"/>
      <c r="N18" s="618"/>
      <c r="O18" s="176"/>
      <c r="P18" s="176"/>
    </row>
    <row r="19" spans="1:16" ht="13.8">
      <c r="A19" s="314"/>
      <c r="B19" s="314"/>
      <c r="C19" s="314"/>
      <c r="D19" s="314"/>
      <c r="E19" s="314"/>
      <c r="F19" s="314"/>
      <c r="G19" s="314"/>
      <c r="H19" s="786"/>
      <c r="I19" s="618"/>
      <c r="J19" s="618"/>
      <c r="K19" s="618"/>
      <c r="L19" s="618"/>
      <c r="M19" s="618"/>
      <c r="N19" s="618"/>
      <c r="O19" s="176"/>
      <c r="P19" s="176"/>
    </row>
    <row r="20" spans="1:16" ht="13.8">
      <c r="A20" s="314"/>
      <c r="B20" s="176"/>
      <c r="C20" s="176"/>
      <c r="D20" s="176"/>
      <c r="E20" s="176"/>
      <c r="F20" s="176"/>
      <c r="G20" s="176"/>
      <c r="H20" s="176"/>
      <c r="I20" s="176"/>
      <c r="J20" s="176"/>
      <c r="K20" s="176"/>
      <c r="L20" s="176"/>
      <c r="M20" s="176"/>
      <c r="N20" s="176"/>
      <c r="O20" s="176"/>
      <c r="P20" s="176"/>
    </row>
    <row r="21" spans="1:16" ht="13.8">
      <c r="A21" s="225"/>
      <c r="B21" s="176"/>
      <c r="C21" s="176"/>
      <c r="D21" s="176"/>
      <c r="E21" s="176"/>
      <c r="F21" s="176"/>
      <c r="G21" s="176"/>
      <c r="H21" s="176"/>
      <c r="I21" s="176"/>
      <c r="J21" s="176"/>
      <c r="K21" s="176"/>
      <c r="L21" s="176"/>
      <c r="M21" s="176"/>
      <c r="N21" s="176"/>
      <c r="O21" s="176"/>
      <c r="P21" s="176"/>
    </row>
    <row r="22" spans="1:16" ht="13.8">
      <c r="A22" s="226"/>
      <c r="B22" s="176"/>
      <c r="C22" s="176"/>
      <c r="D22" s="176"/>
      <c r="E22" s="176"/>
      <c r="F22" s="176"/>
      <c r="G22" s="176"/>
      <c r="H22" s="176"/>
      <c r="I22" s="176"/>
      <c r="J22" s="176"/>
      <c r="K22" s="176"/>
      <c r="L22" s="176"/>
      <c r="M22" s="176"/>
      <c r="N22" s="176"/>
      <c r="O22" s="176"/>
      <c r="P22" s="176"/>
    </row>
    <row r="23" spans="1:16" ht="13.8">
      <c r="A23" s="225"/>
      <c r="B23" s="290"/>
      <c r="C23" s="290"/>
      <c r="D23" s="176"/>
      <c r="E23" s="176"/>
      <c r="F23" s="176"/>
      <c r="G23" s="176"/>
      <c r="H23" s="176"/>
      <c r="I23" s="176"/>
      <c r="J23" s="176"/>
      <c r="K23" s="176"/>
      <c r="L23" s="176"/>
      <c r="M23" s="176"/>
      <c r="N23" s="176"/>
      <c r="O23" s="176"/>
      <c r="P23" s="176"/>
    </row>
    <row r="24" spans="1:16" ht="13.8">
      <c r="A24" s="290"/>
      <c r="B24" s="289"/>
      <c r="C24" s="289"/>
      <c r="D24" s="176"/>
      <c r="E24" s="176"/>
      <c r="F24" s="176"/>
      <c r="G24" s="176"/>
      <c r="H24" s="176"/>
      <c r="I24" s="176"/>
      <c r="J24" s="176"/>
      <c r="K24" s="176"/>
      <c r="L24" s="176"/>
      <c r="M24" s="176"/>
      <c r="N24" s="176"/>
      <c r="O24" s="176"/>
      <c r="P24" s="176"/>
    </row>
    <row r="25" spans="1:16" ht="13.8">
      <c r="A25" s="289"/>
      <c r="B25" s="314"/>
      <c r="C25" s="787"/>
      <c r="D25" s="618"/>
      <c r="E25" s="618"/>
      <c r="F25" s="176"/>
      <c r="G25" s="176"/>
      <c r="H25" s="176"/>
      <c r="I25" s="176"/>
      <c r="J25" s="176"/>
      <c r="K25" s="176"/>
      <c r="L25" s="176"/>
      <c r="M25" s="176"/>
      <c r="N25" s="176"/>
      <c r="O25" s="176"/>
      <c r="P25" s="176"/>
    </row>
    <row r="26" spans="1:16" ht="13.8">
      <c r="A26" s="314"/>
      <c r="B26" s="314"/>
      <c r="C26" s="787"/>
      <c r="D26" s="788"/>
      <c r="E26" s="788"/>
      <c r="F26" s="176"/>
      <c r="G26" s="176"/>
      <c r="H26" s="176"/>
      <c r="I26" s="176"/>
      <c r="J26" s="176"/>
      <c r="K26" s="176"/>
      <c r="L26" s="176"/>
      <c r="M26" s="176"/>
      <c r="N26" s="176"/>
      <c r="O26" s="176"/>
      <c r="P26" s="176"/>
    </row>
    <row r="27" spans="1:16" ht="13.8">
      <c r="A27" s="314"/>
      <c r="B27" s="314"/>
      <c r="C27" s="787"/>
      <c r="D27" s="788"/>
      <c r="E27" s="788"/>
      <c r="F27" s="176"/>
      <c r="G27" s="314"/>
      <c r="H27" s="176"/>
      <c r="I27" s="176"/>
      <c r="J27" s="176"/>
      <c r="K27" s="176"/>
      <c r="L27" s="176"/>
      <c r="M27" s="176"/>
      <c r="N27" s="176"/>
      <c r="O27" s="176"/>
      <c r="P27" s="176"/>
    </row>
    <row r="28" spans="1:16" ht="13.8">
      <c r="A28" s="314"/>
      <c r="B28" s="218"/>
      <c r="C28" s="787"/>
      <c r="D28" s="618"/>
      <c r="E28" s="618"/>
      <c r="F28" s="176"/>
      <c r="G28" s="176"/>
      <c r="H28" s="176"/>
      <c r="I28" s="176"/>
      <c r="J28" s="176"/>
      <c r="K28" s="176"/>
      <c r="L28" s="176"/>
      <c r="M28" s="176"/>
      <c r="N28" s="176"/>
      <c r="O28" s="176"/>
      <c r="P28" s="176"/>
    </row>
    <row r="29" spans="1:16" ht="13.8">
      <c r="A29" s="314"/>
      <c r="B29" s="218"/>
      <c r="C29" s="787"/>
      <c r="D29" s="618"/>
      <c r="E29" s="618"/>
      <c r="F29" s="176"/>
      <c r="G29" s="176"/>
      <c r="H29" s="176"/>
      <c r="I29" s="176"/>
      <c r="J29" s="176"/>
      <c r="K29" s="176"/>
      <c r="L29" s="176"/>
      <c r="M29" s="176"/>
      <c r="N29" s="176"/>
      <c r="O29" s="176"/>
      <c r="P29" s="176"/>
    </row>
    <row r="30" spans="1:16" ht="13.8">
      <c r="A30" s="314"/>
      <c r="B30" s="218"/>
      <c r="C30" s="787"/>
      <c r="D30" s="618"/>
      <c r="E30" s="618"/>
      <c r="F30" s="176"/>
      <c r="G30" s="176"/>
      <c r="H30" s="176"/>
      <c r="I30" s="176"/>
      <c r="J30" s="176"/>
      <c r="K30" s="176"/>
      <c r="L30" s="176"/>
      <c r="M30" s="176"/>
      <c r="N30" s="176"/>
      <c r="O30" s="176"/>
      <c r="P30" s="176"/>
    </row>
    <row r="31" spans="1:16" ht="13.8">
      <c r="A31" s="314"/>
      <c r="B31" s="289"/>
      <c r="C31" s="289"/>
      <c r="D31" s="176"/>
      <c r="E31" s="176"/>
      <c r="F31" s="176"/>
      <c r="G31" s="176"/>
      <c r="H31" s="176"/>
      <c r="I31" s="176"/>
      <c r="J31" s="176"/>
      <c r="K31" s="176"/>
      <c r="L31" s="176"/>
      <c r="M31" s="176"/>
      <c r="N31" s="176"/>
      <c r="O31" s="176"/>
      <c r="P31" s="176"/>
    </row>
    <row r="32" spans="1:16" ht="13.8">
      <c r="A32" s="289"/>
      <c r="B32" s="314"/>
      <c r="C32" s="787"/>
      <c r="D32" s="618"/>
      <c r="E32" s="618"/>
      <c r="F32" s="176"/>
      <c r="G32" s="176"/>
      <c r="H32" s="176"/>
      <c r="I32" s="176"/>
      <c r="J32" s="176"/>
      <c r="K32" s="176"/>
      <c r="L32" s="176"/>
      <c r="M32" s="176"/>
      <c r="N32" s="176"/>
      <c r="O32" s="176"/>
      <c r="P32" s="176"/>
    </row>
    <row r="33" spans="1:16" ht="13.8">
      <c r="A33" s="314"/>
      <c r="B33" s="314"/>
      <c r="C33" s="787"/>
      <c r="D33" s="618"/>
      <c r="E33" s="618"/>
      <c r="F33" s="176"/>
      <c r="G33" s="176"/>
      <c r="H33" s="176"/>
      <c r="I33" s="176"/>
      <c r="J33" s="176"/>
      <c r="K33" s="176"/>
      <c r="L33" s="176"/>
      <c r="M33" s="176"/>
      <c r="N33" s="176"/>
      <c r="O33" s="176"/>
      <c r="P33" s="176"/>
    </row>
    <row r="34" spans="1:16" ht="13.8">
      <c r="A34" s="314"/>
      <c r="B34" s="314"/>
      <c r="C34" s="787"/>
      <c r="D34" s="618"/>
      <c r="E34" s="618"/>
      <c r="F34" s="314"/>
      <c r="G34" s="176"/>
      <c r="H34" s="176"/>
      <c r="I34" s="176"/>
      <c r="J34" s="176"/>
      <c r="K34" s="176"/>
      <c r="L34" s="176"/>
      <c r="M34" s="176"/>
      <c r="N34" s="176"/>
      <c r="O34" s="176"/>
      <c r="P34" s="176"/>
    </row>
    <row r="35" spans="1:16" ht="13.8">
      <c r="A35" s="314"/>
      <c r="B35" s="218"/>
      <c r="C35" s="787"/>
      <c r="D35" s="618"/>
      <c r="E35" s="618"/>
      <c r="F35" s="176"/>
      <c r="G35" s="176"/>
      <c r="H35" s="176"/>
      <c r="I35" s="176"/>
      <c r="J35" s="176"/>
      <c r="K35" s="176"/>
      <c r="L35" s="176"/>
      <c r="M35" s="176"/>
      <c r="N35" s="176"/>
      <c r="O35" s="176"/>
      <c r="P35" s="176"/>
    </row>
    <row r="36" spans="1:16" ht="13.8">
      <c r="A36" s="314"/>
      <c r="B36" s="218"/>
      <c r="C36" s="787"/>
      <c r="D36" s="618"/>
      <c r="E36" s="618"/>
      <c r="F36" s="176"/>
      <c r="G36" s="176"/>
      <c r="H36" s="176"/>
      <c r="I36" s="176"/>
      <c r="J36" s="176"/>
      <c r="K36" s="176"/>
      <c r="L36" s="176"/>
      <c r="M36" s="176"/>
      <c r="N36" s="176"/>
      <c r="O36" s="176"/>
      <c r="P36" s="176"/>
    </row>
    <row r="37" spans="1:16" ht="13.8">
      <c r="A37" s="314"/>
      <c r="B37" s="218"/>
      <c r="C37" s="787"/>
      <c r="D37" s="618"/>
      <c r="E37" s="618"/>
      <c r="F37" s="176"/>
      <c r="G37" s="176"/>
      <c r="H37" s="176"/>
      <c r="I37" s="176"/>
      <c r="J37" s="176"/>
      <c r="K37" s="176"/>
      <c r="L37" s="176"/>
      <c r="M37" s="176"/>
      <c r="N37" s="176"/>
      <c r="O37" s="176"/>
      <c r="P37" s="176"/>
    </row>
    <row r="38" spans="1:16" ht="13.8">
      <c r="A38" s="314"/>
      <c r="B38" s="176"/>
      <c r="C38" s="176"/>
      <c r="D38" s="176"/>
      <c r="E38" s="176"/>
      <c r="F38" s="176"/>
      <c r="G38" s="176"/>
      <c r="H38" s="176"/>
      <c r="I38" s="176"/>
      <c r="J38" s="176"/>
      <c r="K38" s="176"/>
      <c r="L38" s="176"/>
      <c r="M38" s="176"/>
      <c r="N38" s="176"/>
      <c r="O38" s="176"/>
      <c r="P38" s="176"/>
    </row>
    <row r="39" spans="1:16" ht="13.8">
      <c r="A39" s="227"/>
      <c r="B39" s="313"/>
      <c r="C39" s="313"/>
      <c r="D39" s="313"/>
      <c r="E39" s="313"/>
      <c r="F39" s="313"/>
      <c r="G39" s="313"/>
      <c r="H39" s="786"/>
      <c r="I39" s="618"/>
      <c r="J39" s="618"/>
      <c r="K39" s="618"/>
      <c r="L39" s="618"/>
      <c r="M39" s="618"/>
      <c r="N39" s="618"/>
      <c r="O39" s="176"/>
      <c r="P39" s="176"/>
    </row>
    <row r="40" spans="1:16" ht="13.8">
      <c r="A40" s="313"/>
      <c r="B40" s="314"/>
      <c r="C40" s="314"/>
      <c r="D40" s="314"/>
      <c r="E40" s="314"/>
      <c r="F40" s="314"/>
      <c r="G40" s="314"/>
      <c r="H40" s="786"/>
      <c r="I40" s="618"/>
      <c r="J40" s="618"/>
      <c r="K40" s="618"/>
      <c r="L40" s="618"/>
      <c r="M40" s="618"/>
      <c r="N40" s="618"/>
      <c r="O40" s="176"/>
      <c r="P40" s="176"/>
    </row>
    <row r="41" spans="1:16" ht="13.8">
      <c r="A41" s="228"/>
      <c r="B41" s="314"/>
      <c r="C41" s="314"/>
      <c r="D41" s="314"/>
      <c r="E41" s="314"/>
      <c r="F41" s="314"/>
      <c r="G41" s="314"/>
      <c r="H41" s="786"/>
      <c r="I41" s="618"/>
      <c r="J41" s="618"/>
      <c r="K41" s="618"/>
      <c r="L41" s="618"/>
      <c r="M41" s="618"/>
      <c r="N41" s="618"/>
      <c r="O41" s="176"/>
      <c r="P41" s="176"/>
    </row>
    <row r="42" spans="1:16" ht="13.8">
      <c r="A42" s="218"/>
      <c r="B42" s="314"/>
      <c r="C42" s="314"/>
      <c r="D42" s="314"/>
      <c r="E42" s="314"/>
      <c r="F42" s="314"/>
      <c r="G42" s="314"/>
      <c r="H42" s="786"/>
      <c r="I42" s="618"/>
      <c r="J42" s="618"/>
      <c r="K42" s="618"/>
      <c r="L42" s="618"/>
      <c r="M42" s="618"/>
      <c r="N42" s="618"/>
      <c r="O42" s="176"/>
      <c r="P42" s="176"/>
    </row>
    <row r="43" spans="1:16" ht="13.8">
      <c r="A43" s="218"/>
      <c r="B43" s="314"/>
      <c r="C43" s="314"/>
      <c r="D43" s="314"/>
      <c r="E43" s="314"/>
      <c r="F43" s="314"/>
      <c r="G43" s="314"/>
      <c r="H43" s="786"/>
      <c r="I43" s="618"/>
      <c r="J43" s="618"/>
      <c r="K43" s="618"/>
      <c r="L43" s="618"/>
      <c r="M43" s="618"/>
      <c r="N43" s="618"/>
      <c r="O43" s="176"/>
      <c r="P43" s="176"/>
    </row>
    <row r="44" spans="1:16" ht="13.8">
      <c r="A44" s="218"/>
      <c r="B44" s="314"/>
      <c r="C44" s="314"/>
      <c r="D44" s="314"/>
      <c r="E44" s="314"/>
      <c r="F44" s="314"/>
      <c r="G44" s="314"/>
      <c r="H44" s="786"/>
      <c r="I44" s="618"/>
      <c r="J44" s="618"/>
      <c r="K44" s="618"/>
      <c r="L44" s="618"/>
      <c r="M44" s="618"/>
      <c r="N44" s="618"/>
      <c r="O44" s="176"/>
      <c r="P44" s="176"/>
    </row>
    <row r="45" spans="1:16" ht="13.8">
      <c r="A45" s="218"/>
      <c r="B45" s="314"/>
      <c r="C45" s="314"/>
      <c r="D45" s="314"/>
      <c r="E45" s="314"/>
      <c r="F45" s="314"/>
      <c r="G45" s="314"/>
      <c r="H45" s="786"/>
      <c r="I45" s="618"/>
      <c r="J45" s="618"/>
      <c r="K45" s="618"/>
      <c r="L45" s="618"/>
      <c r="M45" s="618"/>
      <c r="N45" s="618"/>
      <c r="O45" s="176"/>
      <c r="P45" s="176"/>
    </row>
    <row r="46" spans="1:16" ht="13.8">
      <c r="A46" s="228"/>
      <c r="B46" s="314"/>
      <c r="C46" s="314"/>
      <c r="D46" s="314"/>
      <c r="E46" s="314"/>
      <c r="F46" s="314"/>
      <c r="G46" s="314"/>
      <c r="H46" s="786"/>
      <c r="I46" s="618"/>
      <c r="J46" s="618"/>
      <c r="K46" s="618"/>
      <c r="L46" s="618"/>
      <c r="M46" s="618"/>
      <c r="N46" s="618"/>
      <c r="O46" s="176"/>
      <c r="P46" s="176"/>
    </row>
    <row r="47" spans="1:16" ht="13.8">
      <c r="A47" s="314"/>
      <c r="B47" s="314"/>
      <c r="C47" s="314"/>
      <c r="D47" s="314"/>
      <c r="E47" s="314"/>
      <c r="F47" s="314"/>
      <c r="G47" s="314"/>
      <c r="H47" s="786"/>
      <c r="I47" s="618"/>
      <c r="J47" s="618"/>
      <c r="K47" s="618"/>
      <c r="L47" s="618"/>
      <c r="M47" s="618"/>
      <c r="N47" s="618"/>
      <c r="O47" s="176"/>
      <c r="P47" s="176"/>
    </row>
    <row r="48" spans="1:16" ht="13.8">
      <c r="A48" s="314"/>
      <c r="B48" s="314"/>
      <c r="C48" s="314"/>
      <c r="D48" s="314"/>
      <c r="E48" s="314"/>
      <c r="F48" s="314"/>
      <c r="G48" s="314"/>
      <c r="H48" s="786"/>
      <c r="I48" s="618"/>
      <c r="J48" s="618"/>
      <c r="K48" s="618"/>
      <c r="L48" s="618"/>
      <c r="M48" s="618"/>
      <c r="N48" s="618"/>
      <c r="O48" s="176"/>
      <c r="P48" s="176"/>
    </row>
    <row r="49" spans="1:16" ht="13.8">
      <c r="A49" s="314"/>
      <c r="B49" s="176"/>
      <c r="C49" s="176"/>
      <c r="D49" s="176"/>
      <c r="E49" s="176"/>
      <c r="F49" s="176"/>
      <c r="G49" s="176"/>
      <c r="H49" s="176"/>
      <c r="I49" s="176"/>
      <c r="J49" s="176"/>
      <c r="K49" s="176"/>
      <c r="L49" s="176"/>
      <c r="M49" s="176"/>
      <c r="N49" s="176"/>
      <c r="O49" s="176"/>
      <c r="P49" s="176"/>
    </row>
    <row r="50" spans="1:16">
      <c r="A50" s="176"/>
      <c r="B50" s="176"/>
      <c r="C50" s="176"/>
      <c r="D50" s="176"/>
      <c r="E50" s="176"/>
      <c r="F50" s="176"/>
      <c r="G50" s="176"/>
      <c r="H50" s="176"/>
      <c r="I50" s="176"/>
      <c r="J50" s="176"/>
      <c r="K50" s="176"/>
      <c r="L50" s="176"/>
      <c r="M50" s="176"/>
      <c r="N50" s="176"/>
      <c r="O50" s="176"/>
      <c r="P50" s="176"/>
    </row>
    <row r="51" spans="1:16" ht="13.8">
      <c r="A51" s="225"/>
      <c r="B51" s="176"/>
      <c r="C51" s="176"/>
      <c r="D51" s="176"/>
      <c r="E51" s="176"/>
      <c r="F51" s="176"/>
      <c r="G51" s="176"/>
      <c r="H51" s="176"/>
      <c r="I51" s="176"/>
      <c r="J51" s="176"/>
      <c r="K51" s="176"/>
      <c r="L51" s="176"/>
      <c r="M51" s="176"/>
      <c r="N51" s="176"/>
      <c r="O51" s="176"/>
      <c r="P51" s="176"/>
    </row>
    <row r="52" spans="1:16" ht="13.8">
      <c r="A52" s="225"/>
      <c r="B52" s="176"/>
      <c r="C52" s="176"/>
      <c r="D52" s="176"/>
      <c r="E52" s="176"/>
      <c r="F52" s="176"/>
      <c r="G52" s="176"/>
      <c r="H52" s="176"/>
      <c r="I52" s="176"/>
      <c r="J52" s="176"/>
      <c r="K52" s="176"/>
      <c r="L52" s="176"/>
      <c r="M52" s="176"/>
      <c r="N52" s="176"/>
      <c r="O52" s="176"/>
      <c r="P52" s="176"/>
    </row>
    <row r="53" spans="1:16" ht="13.8">
      <c r="A53" s="226"/>
      <c r="B53" s="176"/>
      <c r="C53" s="176"/>
      <c r="D53" s="176"/>
      <c r="E53" s="176"/>
      <c r="F53" s="176"/>
      <c r="G53" s="176"/>
      <c r="H53" s="176"/>
      <c r="I53" s="176"/>
      <c r="J53" s="176"/>
      <c r="K53" s="176"/>
      <c r="L53" s="176"/>
      <c r="M53" s="176"/>
      <c r="N53" s="176"/>
      <c r="O53" s="176"/>
      <c r="P53" s="176"/>
    </row>
    <row r="54" spans="1:16" ht="13.8">
      <c r="A54" s="225"/>
      <c r="B54" s="176"/>
      <c r="C54" s="176"/>
      <c r="D54" s="176"/>
      <c r="E54" s="176"/>
      <c r="F54" s="176"/>
      <c r="G54" s="176"/>
      <c r="H54" s="176"/>
      <c r="I54" s="176"/>
      <c r="J54" s="176"/>
      <c r="K54" s="176"/>
      <c r="L54" s="176"/>
      <c r="M54" s="176"/>
      <c r="N54" s="176"/>
      <c r="O54" s="176"/>
      <c r="P54" s="176"/>
    </row>
    <row r="55" spans="1:16" ht="13.8">
      <c r="A55" s="226"/>
      <c r="B55" s="176"/>
      <c r="C55" s="176"/>
      <c r="D55" s="176"/>
      <c r="E55" s="176"/>
      <c r="F55" s="176"/>
      <c r="G55" s="176"/>
      <c r="H55" s="176"/>
      <c r="I55" s="176"/>
      <c r="J55" s="176"/>
      <c r="K55" s="176"/>
      <c r="L55" s="176"/>
      <c r="M55" s="176"/>
      <c r="N55" s="176"/>
      <c r="O55" s="176"/>
      <c r="P55" s="176"/>
    </row>
    <row r="56" spans="1:16" ht="13.8">
      <c r="A56" s="225"/>
      <c r="B56" s="290"/>
      <c r="C56" s="313"/>
      <c r="D56" s="290"/>
      <c r="E56" s="311"/>
      <c r="F56" s="311"/>
      <c r="G56" s="311"/>
      <c r="H56" s="311"/>
      <c r="I56" s="311"/>
      <c r="J56" s="311"/>
      <c r="K56" s="311"/>
      <c r="L56" s="311"/>
      <c r="M56" s="311"/>
      <c r="N56" s="311"/>
      <c r="O56" s="176"/>
      <c r="P56" s="176"/>
    </row>
    <row r="57" spans="1:16" ht="13.8">
      <c r="A57" s="290"/>
      <c r="B57" s="314"/>
      <c r="C57" s="314"/>
      <c r="D57" s="314"/>
      <c r="E57" s="311"/>
      <c r="F57" s="311"/>
      <c r="G57" s="311"/>
      <c r="H57" s="311"/>
      <c r="I57" s="311"/>
      <c r="J57" s="311"/>
      <c r="K57" s="311"/>
      <c r="L57" s="311"/>
      <c r="M57" s="311"/>
      <c r="N57" s="311"/>
      <c r="O57" s="176"/>
      <c r="P57" s="176"/>
    </row>
    <row r="58" spans="1:16" ht="33" customHeight="1">
      <c r="A58" s="314"/>
      <c r="B58" s="314"/>
      <c r="C58" s="314"/>
      <c r="D58" s="314"/>
      <c r="E58" s="311"/>
      <c r="F58" s="311"/>
      <c r="G58" s="311"/>
      <c r="H58" s="311"/>
      <c r="I58" s="311"/>
      <c r="J58" s="311"/>
      <c r="K58" s="311"/>
      <c r="L58" s="311"/>
      <c r="M58" s="311"/>
      <c r="N58" s="311"/>
      <c r="O58" s="176"/>
      <c r="P58" s="176"/>
    </row>
    <row r="59" spans="1:16" ht="13.8">
      <c r="A59" s="314"/>
      <c r="B59" s="218"/>
      <c r="C59" s="314"/>
      <c r="D59" s="314"/>
      <c r="E59" s="311"/>
      <c r="F59" s="311"/>
      <c r="G59" s="311"/>
      <c r="H59" s="311"/>
      <c r="I59" s="311"/>
      <c r="J59" s="311"/>
      <c r="K59" s="311"/>
      <c r="L59" s="311"/>
      <c r="M59" s="311"/>
      <c r="N59" s="311"/>
      <c r="O59" s="176"/>
      <c r="P59" s="176"/>
    </row>
    <row r="60" spans="1:16" ht="13.8">
      <c r="A60" s="314"/>
      <c r="B60" s="218"/>
      <c r="C60" s="314"/>
      <c r="D60" s="314"/>
      <c r="E60" s="311"/>
      <c r="F60" s="311"/>
      <c r="G60" s="311"/>
      <c r="H60" s="311"/>
      <c r="I60" s="311"/>
      <c r="J60" s="311"/>
      <c r="K60" s="311"/>
      <c r="L60" s="311"/>
      <c r="M60" s="311"/>
      <c r="N60" s="311"/>
      <c r="O60" s="176"/>
      <c r="P60" s="176"/>
    </row>
    <row r="61" spans="1:16" ht="13.8">
      <c r="A61" s="314"/>
      <c r="B61" s="218"/>
      <c r="C61" s="314"/>
      <c r="D61" s="314"/>
      <c r="E61" s="311"/>
      <c r="F61" s="311"/>
      <c r="G61" s="311"/>
      <c r="H61" s="311"/>
      <c r="I61" s="311"/>
      <c r="J61" s="311"/>
      <c r="K61" s="311"/>
      <c r="L61" s="311"/>
      <c r="M61" s="311"/>
      <c r="N61" s="311"/>
      <c r="O61" s="176"/>
      <c r="P61" s="176"/>
    </row>
    <row r="62" spans="1:16" ht="13.8">
      <c r="A62" s="314"/>
      <c r="B62" s="218"/>
      <c r="C62" s="314"/>
      <c r="D62" s="314"/>
      <c r="E62" s="311"/>
      <c r="F62" s="311"/>
      <c r="G62" s="311"/>
      <c r="H62" s="311"/>
      <c r="I62" s="311"/>
      <c r="J62" s="311"/>
      <c r="K62" s="311"/>
      <c r="L62" s="311"/>
      <c r="M62" s="311"/>
      <c r="N62" s="311"/>
      <c r="O62" s="176"/>
      <c r="P62" s="176"/>
    </row>
    <row r="63" spans="1:16" ht="13.8">
      <c r="A63" s="314"/>
      <c r="B63" s="218"/>
      <c r="C63" s="314"/>
      <c r="D63" s="314"/>
      <c r="E63" s="311"/>
      <c r="F63" s="311"/>
      <c r="G63" s="311"/>
      <c r="H63" s="311"/>
      <c r="I63" s="311"/>
      <c r="J63" s="311"/>
      <c r="K63" s="311"/>
      <c r="L63" s="311"/>
      <c r="M63" s="311"/>
      <c r="N63" s="311"/>
      <c r="O63" s="176"/>
      <c r="P63" s="176"/>
    </row>
    <row r="64" spans="1:16" ht="13.8">
      <c r="A64" s="314"/>
      <c r="B64" s="314"/>
      <c r="C64" s="314"/>
      <c r="D64" s="314"/>
      <c r="E64" s="311"/>
      <c r="F64" s="311"/>
      <c r="G64" s="311"/>
      <c r="H64" s="311"/>
      <c r="I64" s="311"/>
      <c r="J64" s="311"/>
      <c r="K64" s="311"/>
      <c r="L64" s="311"/>
      <c r="M64" s="311"/>
      <c r="N64" s="311"/>
      <c r="O64" s="176"/>
      <c r="P64" s="176"/>
    </row>
    <row r="65" spans="1:16" ht="13.8">
      <c r="A65" s="314"/>
      <c r="B65" s="176"/>
      <c r="C65" s="176"/>
      <c r="D65" s="176"/>
      <c r="E65" s="176"/>
      <c r="F65" s="176"/>
      <c r="G65" s="176"/>
      <c r="H65" s="176"/>
      <c r="I65" s="176"/>
      <c r="J65" s="176"/>
      <c r="K65" s="176"/>
      <c r="L65" s="176"/>
      <c r="M65" s="176"/>
      <c r="N65" s="176"/>
      <c r="O65" s="176"/>
      <c r="P65" s="176"/>
    </row>
    <row r="66" spans="1:16" ht="13.8">
      <c r="A66" s="227"/>
      <c r="B66" s="176"/>
      <c r="C66" s="176"/>
      <c r="D66" s="176"/>
      <c r="E66" s="176"/>
      <c r="F66" s="176"/>
      <c r="G66" s="176"/>
      <c r="H66" s="176"/>
      <c r="I66" s="176"/>
      <c r="J66" s="176"/>
      <c r="K66" s="176"/>
      <c r="L66" s="176"/>
      <c r="M66" s="176"/>
      <c r="N66" s="176"/>
      <c r="O66" s="176"/>
      <c r="P66" s="176"/>
    </row>
    <row r="67" spans="1:16" ht="13.8">
      <c r="A67" s="226"/>
      <c r="B67" s="176"/>
      <c r="C67" s="176"/>
      <c r="D67" s="176"/>
      <c r="E67" s="176"/>
      <c r="F67" s="176"/>
      <c r="G67" s="176"/>
      <c r="H67" s="176"/>
      <c r="I67" s="176"/>
      <c r="J67" s="176"/>
      <c r="K67" s="176"/>
      <c r="L67" s="176"/>
      <c r="M67" s="176"/>
      <c r="N67" s="176"/>
      <c r="O67" s="176"/>
      <c r="P67" s="176"/>
    </row>
    <row r="68" spans="1:16" ht="13.8">
      <c r="A68" s="225"/>
      <c r="B68" s="313"/>
      <c r="C68" s="313"/>
      <c r="D68" s="313"/>
      <c r="E68" s="313"/>
      <c r="F68" s="313"/>
      <c r="G68" s="313"/>
      <c r="H68" s="789"/>
      <c r="I68" s="790"/>
      <c r="J68" s="790"/>
      <c r="K68" s="790"/>
      <c r="L68" s="790"/>
      <c r="M68" s="790"/>
      <c r="N68" s="790"/>
      <c r="O68" s="176"/>
      <c r="P68" s="176"/>
    </row>
    <row r="69" spans="1:16" ht="13.8">
      <c r="A69" s="313"/>
      <c r="B69" s="314"/>
      <c r="C69" s="314"/>
      <c r="D69" s="314"/>
      <c r="E69" s="314"/>
      <c r="F69" s="314"/>
      <c r="G69" s="314"/>
      <c r="H69" s="786"/>
      <c r="I69" s="618"/>
      <c r="J69" s="618"/>
      <c r="K69" s="618"/>
      <c r="L69" s="618"/>
      <c r="M69" s="618"/>
      <c r="N69" s="618"/>
      <c r="O69" s="176"/>
      <c r="P69" s="176"/>
    </row>
    <row r="70" spans="1:16" ht="13.8">
      <c r="A70" s="314"/>
      <c r="B70" s="314"/>
      <c r="C70" s="314"/>
      <c r="D70" s="314"/>
      <c r="E70" s="314"/>
      <c r="F70" s="314"/>
      <c r="G70" s="314"/>
      <c r="H70" s="786"/>
      <c r="I70" s="618"/>
      <c r="J70" s="618"/>
      <c r="K70" s="618"/>
      <c r="L70" s="618"/>
      <c r="M70" s="618"/>
      <c r="N70" s="618"/>
      <c r="O70" s="176"/>
      <c r="P70" s="176"/>
    </row>
    <row r="71" spans="1:16" ht="13.8">
      <c r="A71" s="314"/>
      <c r="B71" s="314"/>
      <c r="C71" s="314"/>
      <c r="D71" s="314"/>
      <c r="E71" s="314"/>
      <c r="F71" s="314"/>
      <c r="G71" s="314"/>
      <c r="H71" s="786"/>
      <c r="I71" s="618"/>
      <c r="J71" s="618"/>
      <c r="K71" s="618"/>
      <c r="L71" s="618"/>
      <c r="M71" s="618"/>
      <c r="N71" s="618"/>
      <c r="O71" s="176"/>
      <c r="P71" s="176"/>
    </row>
    <row r="72" spans="1:16" ht="13.8">
      <c r="A72" s="314"/>
      <c r="B72" s="314"/>
      <c r="C72" s="314"/>
      <c r="D72" s="314"/>
      <c r="E72" s="314"/>
      <c r="F72" s="314"/>
      <c r="G72" s="314"/>
      <c r="H72" s="786"/>
      <c r="I72" s="618"/>
      <c r="J72" s="618"/>
      <c r="K72" s="618"/>
      <c r="L72" s="618"/>
      <c r="M72" s="618"/>
      <c r="N72" s="618"/>
      <c r="O72" s="176"/>
      <c r="P72" s="176"/>
    </row>
    <row r="73" spans="1:16" ht="13.8">
      <c r="A73" s="314"/>
      <c r="B73" s="314"/>
      <c r="C73" s="314"/>
      <c r="D73" s="314"/>
      <c r="E73" s="314"/>
      <c r="F73" s="314"/>
      <c r="G73" s="314"/>
      <c r="H73" s="786"/>
      <c r="I73" s="618"/>
      <c r="J73" s="618"/>
      <c r="K73" s="618"/>
      <c r="L73" s="618"/>
      <c r="M73" s="618"/>
      <c r="N73" s="618"/>
      <c r="O73" s="176"/>
      <c r="P73" s="176"/>
    </row>
    <row r="74" spans="1:16" ht="13.8">
      <c r="A74" s="314"/>
      <c r="B74" s="314"/>
      <c r="C74" s="314"/>
      <c r="D74" s="314"/>
      <c r="E74" s="314"/>
      <c r="F74" s="314"/>
      <c r="G74" s="314"/>
      <c r="H74" s="786"/>
      <c r="I74" s="618"/>
      <c r="J74" s="618"/>
      <c r="K74" s="618"/>
      <c r="L74" s="618"/>
      <c r="M74" s="618"/>
      <c r="N74" s="618"/>
      <c r="O74" s="176"/>
      <c r="P74" s="176"/>
    </row>
    <row r="75" spans="1:16" ht="13.8">
      <c r="A75" s="314"/>
      <c r="B75" s="314"/>
      <c r="C75" s="314"/>
      <c r="D75" s="314"/>
      <c r="E75" s="314"/>
      <c r="F75" s="314"/>
      <c r="G75" s="314"/>
      <c r="H75" s="786"/>
      <c r="I75" s="618"/>
      <c r="J75" s="618"/>
      <c r="K75" s="618"/>
      <c r="L75" s="618"/>
      <c r="M75" s="618"/>
      <c r="N75" s="618"/>
      <c r="O75" s="176"/>
      <c r="P75" s="176"/>
    </row>
    <row r="76" spans="1:16" ht="13.8">
      <c r="A76" s="314"/>
      <c r="B76" s="176"/>
      <c r="C76" s="176"/>
      <c r="D76" s="176"/>
      <c r="E76" s="176"/>
      <c r="F76" s="176"/>
      <c r="G76" s="176"/>
      <c r="H76" s="176"/>
      <c r="I76" s="176"/>
      <c r="J76" s="176"/>
      <c r="K76" s="176"/>
      <c r="L76" s="176"/>
      <c r="M76" s="176"/>
      <c r="N76" s="176"/>
      <c r="O76" s="176"/>
      <c r="P76" s="176"/>
    </row>
    <row r="77" spans="1:16" ht="13.8">
      <c r="A77" s="225"/>
      <c r="B77" s="176"/>
      <c r="C77" s="176"/>
      <c r="D77" s="176"/>
      <c r="E77" s="176"/>
      <c r="F77" s="176"/>
      <c r="G77" s="176"/>
      <c r="H77" s="176"/>
      <c r="I77" s="176"/>
      <c r="J77" s="176"/>
      <c r="K77" s="176"/>
      <c r="L77" s="176"/>
      <c r="M77" s="176"/>
      <c r="N77" s="176"/>
      <c r="O77" s="176"/>
      <c r="P77" s="176"/>
    </row>
    <row r="78" spans="1:16" ht="13.8">
      <c r="A78" s="225"/>
      <c r="B78" s="176"/>
      <c r="C78" s="176"/>
      <c r="D78" s="176"/>
      <c r="E78" s="176"/>
      <c r="F78" s="176"/>
      <c r="G78" s="176"/>
      <c r="H78" s="176"/>
      <c r="I78" s="176"/>
      <c r="J78" s="176"/>
      <c r="K78" s="176"/>
      <c r="L78" s="176"/>
      <c r="M78" s="176"/>
      <c r="N78" s="176"/>
      <c r="O78" s="176"/>
      <c r="P78" s="176"/>
    </row>
    <row r="79" spans="1:16" ht="13.8">
      <c r="A79" s="226"/>
      <c r="B79" s="176"/>
      <c r="C79" s="176"/>
      <c r="D79" s="176"/>
      <c r="E79" s="176"/>
      <c r="F79" s="176"/>
      <c r="G79" s="176"/>
      <c r="H79" s="176"/>
      <c r="I79" s="176"/>
      <c r="J79" s="176"/>
      <c r="K79" s="176"/>
      <c r="L79" s="176"/>
      <c r="M79" s="176"/>
      <c r="N79" s="176"/>
      <c r="O79" s="176"/>
      <c r="P79" s="176"/>
    </row>
    <row r="80" spans="1:16" ht="13.8">
      <c r="A80" s="225"/>
      <c r="B80" s="290"/>
      <c r="C80" s="313"/>
      <c r="D80" s="290"/>
      <c r="E80" s="311"/>
      <c r="F80" s="311"/>
      <c r="G80" s="311"/>
      <c r="H80" s="311"/>
      <c r="I80" s="311"/>
      <c r="J80" s="311"/>
      <c r="K80" s="311"/>
      <c r="L80" s="311"/>
      <c r="M80" s="311"/>
      <c r="N80" s="311"/>
      <c r="O80" s="176"/>
      <c r="P80" s="176"/>
    </row>
    <row r="81" spans="1:16" ht="15" customHeight="1">
      <c r="A81" s="290"/>
      <c r="B81" s="314"/>
      <c r="C81" s="314"/>
      <c r="D81" s="314"/>
      <c r="E81" s="311"/>
      <c r="F81" s="311"/>
      <c r="G81" s="311"/>
      <c r="H81" s="311"/>
      <c r="I81" s="311"/>
      <c r="J81" s="311"/>
      <c r="K81" s="311"/>
      <c r="L81" s="311"/>
      <c r="M81" s="311"/>
      <c r="N81" s="311"/>
      <c r="O81" s="176"/>
      <c r="P81" s="176"/>
    </row>
    <row r="82" spans="1:16" ht="13.8">
      <c r="A82" s="314"/>
      <c r="B82" s="314"/>
      <c r="C82" s="314"/>
      <c r="D82" s="314"/>
      <c r="E82" s="311"/>
      <c r="F82" s="311"/>
      <c r="G82" s="311"/>
      <c r="H82" s="311"/>
      <c r="I82" s="311"/>
      <c r="J82" s="311"/>
      <c r="K82" s="311"/>
      <c r="L82" s="311"/>
      <c r="M82" s="311"/>
      <c r="N82" s="311"/>
      <c r="O82" s="176"/>
      <c r="P82" s="176"/>
    </row>
    <row r="83" spans="1:16" ht="13.8">
      <c r="A83" s="314"/>
      <c r="B83" s="314"/>
      <c r="C83" s="314"/>
      <c r="D83" s="314"/>
      <c r="E83" s="311"/>
      <c r="F83" s="311"/>
      <c r="G83" s="311"/>
      <c r="H83" s="311"/>
      <c r="I83" s="311"/>
      <c r="J83" s="311"/>
      <c r="K83" s="311"/>
      <c r="L83" s="311"/>
      <c r="M83" s="311"/>
      <c r="N83" s="311"/>
      <c r="O83" s="176"/>
      <c r="P83" s="176"/>
    </row>
    <row r="84" spans="1:16" ht="13.8">
      <c r="A84" s="314"/>
      <c r="B84" s="176"/>
      <c r="C84" s="176"/>
      <c r="D84" s="176"/>
      <c r="E84" s="176"/>
      <c r="F84" s="176"/>
      <c r="G84" s="176"/>
      <c r="H84" s="176"/>
      <c r="I84" s="176"/>
      <c r="J84" s="176"/>
      <c r="K84" s="176"/>
      <c r="L84" s="176"/>
      <c r="M84" s="176"/>
      <c r="N84" s="176"/>
      <c r="O84" s="176"/>
      <c r="P84" s="176"/>
    </row>
    <row r="85" spans="1:16" ht="13.8">
      <c r="A85" s="227"/>
      <c r="B85" s="176"/>
      <c r="C85" s="176"/>
      <c r="D85" s="176"/>
      <c r="E85" s="176"/>
      <c r="F85" s="176"/>
      <c r="G85" s="176"/>
      <c r="H85" s="176"/>
      <c r="I85" s="176"/>
      <c r="J85" s="176"/>
      <c r="K85" s="176"/>
      <c r="L85" s="176"/>
      <c r="M85" s="176"/>
      <c r="N85" s="176"/>
      <c r="O85" s="176"/>
      <c r="P85" s="176"/>
    </row>
    <row r="86" spans="1:16" ht="13.8">
      <c r="A86" s="226"/>
      <c r="B86" s="176"/>
      <c r="C86" s="176"/>
      <c r="D86" s="176"/>
      <c r="E86" s="176"/>
      <c r="F86" s="176"/>
      <c r="G86" s="176"/>
      <c r="H86" s="176"/>
      <c r="I86" s="176"/>
      <c r="J86" s="176"/>
      <c r="K86" s="176"/>
      <c r="L86" s="176"/>
      <c r="M86" s="176"/>
      <c r="N86" s="176"/>
      <c r="O86" s="176"/>
      <c r="P86" s="176"/>
    </row>
    <row r="87" spans="1:16" ht="13.8">
      <c r="A87" s="225"/>
      <c r="B87" s="313"/>
      <c r="C87" s="313"/>
      <c r="D87" s="313"/>
      <c r="E87" s="313"/>
      <c r="F87" s="313"/>
      <c r="G87" s="316"/>
      <c r="H87" s="317"/>
      <c r="I87" s="317"/>
      <c r="J87" s="317"/>
      <c r="K87" s="317"/>
      <c r="L87" s="317"/>
      <c r="M87" s="317"/>
      <c r="N87" s="317"/>
      <c r="O87" s="176"/>
      <c r="P87" s="176"/>
    </row>
    <row r="88" spans="1:16" ht="13.8">
      <c r="A88" s="313"/>
      <c r="B88" s="314"/>
      <c r="C88" s="314"/>
      <c r="D88" s="314"/>
      <c r="E88" s="314"/>
      <c r="F88" s="314"/>
      <c r="G88" s="313"/>
      <c r="H88" s="311"/>
      <c r="I88" s="311"/>
      <c r="J88" s="311"/>
      <c r="K88" s="311"/>
      <c r="L88" s="311"/>
      <c r="M88" s="311"/>
      <c r="N88" s="311"/>
      <c r="O88" s="176"/>
      <c r="P88" s="176"/>
    </row>
    <row r="89" spans="1:16" ht="13.8">
      <c r="A89" s="314"/>
      <c r="B89" s="314"/>
      <c r="C89" s="314"/>
      <c r="D89" s="314"/>
      <c r="E89" s="314"/>
      <c r="F89" s="314"/>
      <c r="G89" s="313"/>
      <c r="H89" s="311"/>
      <c r="I89" s="311"/>
      <c r="J89" s="311"/>
      <c r="K89" s="311"/>
      <c r="L89" s="311"/>
      <c r="M89" s="311"/>
      <c r="N89" s="311"/>
      <c r="O89" s="176"/>
      <c r="P89" s="176"/>
    </row>
    <row r="90" spans="1:16" ht="13.8">
      <c r="A90" s="314"/>
      <c r="B90" s="314"/>
      <c r="C90" s="314"/>
      <c r="D90" s="314"/>
      <c r="E90" s="314"/>
      <c r="F90" s="314"/>
      <c r="G90" s="313"/>
      <c r="H90" s="311"/>
      <c r="I90" s="311"/>
      <c r="J90" s="311"/>
      <c r="K90" s="311"/>
      <c r="L90" s="311"/>
      <c r="M90" s="311"/>
      <c r="N90" s="311"/>
      <c r="O90" s="176"/>
      <c r="P90" s="176"/>
    </row>
    <row r="91" spans="1:16" ht="13.8">
      <c r="A91" s="314"/>
      <c r="B91" s="176"/>
      <c r="C91" s="176"/>
      <c r="D91" s="176"/>
      <c r="E91" s="176"/>
      <c r="F91" s="176"/>
      <c r="G91" s="176"/>
      <c r="H91" s="176"/>
      <c r="I91" s="176"/>
      <c r="J91" s="176"/>
      <c r="K91" s="176"/>
      <c r="L91" s="176"/>
      <c r="M91" s="176"/>
      <c r="N91" s="176"/>
      <c r="O91" s="176"/>
      <c r="P91" s="176"/>
    </row>
    <row r="92" spans="1:16" ht="13.8">
      <c r="A92" s="227"/>
      <c r="B92" s="176"/>
      <c r="C92" s="176"/>
      <c r="D92" s="176"/>
      <c r="E92" s="176"/>
      <c r="F92" s="176"/>
      <c r="G92" s="176"/>
      <c r="H92" s="176"/>
      <c r="I92" s="176"/>
      <c r="J92" s="176"/>
      <c r="K92" s="176"/>
      <c r="L92" s="176"/>
      <c r="M92" s="176"/>
      <c r="N92" s="176"/>
      <c r="O92" s="176"/>
      <c r="P92" s="176"/>
    </row>
    <row r="93" spans="1:16">
      <c r="A93" s="176"/>
      <c r="B93" s="176"/>
      <c r="C93" s="176"/>
      <c r="D93" s="176"/>
      <c r="E93" s="176"/>
      <c r="F93" s="176"/>
      <c r="G93" s="176"/>
      <c r="H93" s="176"/>
      <c r="I93" s="176"/>
      <c r="J93" s="176"/>
      <c r="K93" s="176"/>
      <c r="L93" s="176"/>
      <c r="M93" s="176"/>
      <c r="N93" s="176"/>
      <c r="O93" s="176"/>
      <c r="P93" s="176"/>
    </row>
    <row r="94" spans="1:16" ht="13.8">
      <c r="A94" s="225"/>
      <c r="B94" s="176"/>
      <c r="C94" s="176"/>
      <c r="D94" s="176"/>
      <c r="E94" s="176"/>
      <c r="F94" s="176"/>
      <c r="G94" s="176"/>
      <c r="H94" s="176"/>
      <c r="I94" s="176"/>
      <c r="J94" s="176"/>
      <c r="K94" s="176"/>
      <c r="L94" s="176"/>
      <c r="M94" s="176"/>
      <c r="N94" s="176"/>
      <c r="O94" s="176"/>
      <c r="P94" s="176"/>
    </row>
    <row r="95" spans="1:16" ht="13.8">
      <c r="A95" s="225"/>
      <c r="B95" s="176"/>
      <c r="C95" s="176"/>
      <c r="D95" s="176"/>
      <c r="E95" s="176"/>
      <c r="F95" s="176"/>
      <c r="G95" s="176"/>
      <c r="H95" s="176"/>
      <c r="I95" s="176"/>
      <c r="J95" s="176"/>
      <c r="K95" s="176"/>
      <c r="L95" s="176"/>
      <c r="M95" s="176"/>
      <c r="N95" s="176"/>
      <c r="O95" s="176"/>
      <c r="P95" s="176"/>
    </row>
    <row r="96" spans="1:16" ht="13.8">
      <c r="A96" s="225"/>
      <c r="B96" s="176"/>
      <c r="C96" s="176"/>
      <c r="D96" s="176"/>
      <c r="E96" s="176"/>
      <c r="F96" s="176"/>
      <c r="G96" s="176"/>
      <c r="H96" s="176"/>
      <c r="I96" s="176"/>
      <c r="J96" s="176"/>
      <c r="K96" s="176"/>
      <c r="L96" s="176"/>
      <c r="M96" s="176"/>
      <c r="N96" s="176"/>
      <c r="O96" s="176"/>
      <c r="P96" s="176"/>
    </row>
    <row r="97" spans="1:16" ht="13.8">
      <c r="A97" s="226"/>
      <c r="B97" s="176"/>
      <c r="C97" s="176"/>
      <c r="D97" s="176"/>
      <c r="E97" s="176"/>
      <c r="F97" s="176"/>
      <c r="G97" s="176"/>
      <c r="H97" s="176"/>
      <c r="I97" s="176"/>
      <c r="J97" s="176"/>
      <c r="K97" s="176"/>
      <c r="L97" s="176"/>
      <c r="M97" s="176"/>
      <c r="N97" s="176"/>
      <c r="O97" s="176"/>
      <c r="P97" s="176"/>
    </row>
    <row r="98" spans="1:16" ht="13.8">
      <c r="A98" s="227"/>
      <c r="B98" s="290"/>
      <c r="C98" s="313"/>
      <c r="D98" s="290"/>
      <c r="E98" s="311"/>
      <c r="F98" s="311"/>
      <c r="G98" s="311"/>
      <c r="H98" s="311"/>
      <c r="I98" s="311"/>
      <c r="J98" s="176"/>
      <c r="K98" s="176"/>
      <c r="L98" s="176"/>
      <c r="M98" s="176"/>
      <c r="N98" s="176"/>
      <c r="O98" s="176"/>
      <c r="P98" s="176"/>
    </row>
    <row r="99" spans="1:16" ht="13.8">
      <c r="A99" s="290"/>
      <c r="B99" s="314"/>
      <c r="C99" s="314"/>
      <c r="D99" s="314"/>
      <c r="E99" s="311"/>
      <c r="F99" s="311"/>
      <c r="G99" s="311"/>
      <c r="H99" s="311"/>
      <c r="I99" s="311"/>
      <c r="J99" s="176"/>
      <c r="K99" s="176"/>
      <c r="L99" s="176"/>
      <c r="M99" s="176"/>
      <c r="N99" s="176"/>
      <c r="O99" s="176"/>
      <c r="P99" s="176"/>
    </row>
    <row r="100" spans="1:16" ht="13.8">
      <c r="A100" s="314"/>
      <c r="B100" s="314"/>
      <c r="C100" s="314"/>
      <c r="D100" s="314"/>
      <c r="E100" s="311"/>
      <c r="F100" s="311"/>
      <c r="G100" s="311"/>
      <c r="H100" s="311"/>
      <c r="I100" s="311"/>
      <c r="J100" s="176"/>
      <c r="K100" s="176"/>
      <c r="L100" s="176"/>
      <c r="M100" s="176"/>
      <c r="N100" s="176"/>
      <c r="O100" s="176"/>
      <c r="P100" s="176"/>
    </row>
    <row r="101" spans="1:16" ht="13.8">
      <c r="A101" s="314"/>
      <c r="B101" s="218"/>
      <c r="C101" s="314"/>
      <c r="D101" s="314"/>
      <c r="E101" s="311"/>
      <c r="F101" s="311"/>
      <c r="G101" s="311"/>
      <c r="H101" s="311"/>
      <c r="I101" s="311"/>
      <c r="J101" s="176"/>
      <c r="K101" s="176"/>
      <c r="L101" s="176"/>
      <c r="M101" s="176"/>
      <c r="N101" s="176"/>
      <c r="O101" s="176"/>
      <c r="P101" s="176"/>
    </row>
    <row r="102" spans="1:16" ht="13.8">
      <c r="A102" s="314"/>
      <c r="B102" s="218"/>
      <c r="C102" s="314"/>
      <c r="D102" s="314"/>
      <c r="E102" s="311"/>
      <c r="F102" s="311"/>
      <c r="G102" s="311"/>
      <c r="H102" s="311"/>
      <c r="I102" s="311"/>
      <c r="J102" s="176"/>
      <c r="K102" s="176"/>
      <c r="L102" s="176"/>
      <c r="M102" s="176"/>
      <c r="N102" s="176"/>
      <c r="O102" s="176"/>
      <c r="P102" s="176"/>
    </row>
    <row r="103" spans="1:16" ht="13.8">
      <c r="A103" s="314"/>
      <c r="B103" s="218"/>
      <c r="C103" s="314"/>
      <c r="D103" s="314"/>
      <c r="E103" s="311"/>
      <c r="F103" s="311"/>
      <c r="G103" s="311"/>
      <c r="H103" s="311"/>
      <c r="I103" s="311"/>
      <c r="J103" s="176"/>
      <c r="K103" s="176"/>
      <c r="L103" s="176"/>
      <c r="M103" s="176"/>
      <c r="N103" s="176"/>
      <c r="O103" s="176"/>
      <c r="P103" s="176"/>
    </row>
    <row r="104" spans="1:16" ht="13.8">
      <c r="A104" s="314"/>
      <c r="B104" s="218"/>
      <c r="C104" s="314"/>
      <c r="D104" s="314"/>
      <c r="E104" s="311"/>
      <c r="F104" s="311"/>
      <c r="G104" s="311"/>
      <c r="H104" s="311"/>
      <c r="I104" s="311"/>
      <c r="J104" s="176"/>
      <c r="K104" s="176"/>
      <c r="L104" s="176"/>
      <c r="M104" s="176"/>
      <c r="N104" s="176"/>
      <c r="O104" s="176"/>
      <c r="P104" s="176"/>
    </row>
    <row r="105" spans="1:16" ht="13.8">
      <c r="A105" s="314"/>
      <c r="B105" s="314"/>
      <c r="C105" s="314"/>
      <c r="D105" s="314"/>
      <c r="E105" s="311"/>
      <c r="F105" s="311"/>
      <c r="G105" s="311"/>
      <c r="H105" s="311"/>
      <c r="I105" s="311"/>
      <c r="J105" s="176"/>
      <c r="K105" s="176"/>
      <c r="L105" s="176"/>
      <c r="M105" s="176"/>
      <c r="N105" s="176"/>
      <c r="O105" s="176"/>
      <c r="P105" s="176"/>
    </row>
    <row r="106" spans="1:16" ht="13.8">
      <c r="A106" s="314"/>
      <c r="B106" s="176"/>
      <c r="C106" s="176"/>
      <c r="D106" s="176"/>
      <c r="E106" s="176"/>
      <c r="F106" s="176"/>
      <c r="G106" s="176"/>
      <c r="H106" s="176"/>
      <c r="I106" s="176"/>
      <c r="J106" s="176"/>
      <c r="K106" s="176"/>
      <c r="L106" s="176"/>
      <c r="M106" s="176"/>
      <c r="N106" s="176"/>
      <c r="O106" s="176"/>
      <c r="P106" s="176"/>
    </row>
    <row r="107" spans="1:16" ht="13.8">
      <c r="A107" s="227"/>
      <c r="B107" s="176"/>
      <c r="C107" s="176"/>
      <c r="D107" s="176"/>
      <c r="E107" s="176"/>
      <c r="F107" s="176"/>
      <c r="G107" s="176"/>
      <c r="H107" s="176"/>
      <c r="I107" s="176"/>
      <c r="J107" s="176"/>
      <c r="K107" s="176"/>
      <c r="L107" s="176"/>
      <c r="M107" s="176"/>
      <c r="N107" s="176"/>
      <c r="O107" s="176"/>
      <c r="P107" s="176"/>
    </row>
    <row r="108" spans="1:16" ht="13.8">
      <c r="A108" s="227"/>
      <c r="B108" s="313"/>
      <c r="C108" s="313"/>
      <c r="D108" s="313"/>
      <c r="E108" s="313"/>
      <c r="F108" s="313"/>
      <c r="G108" s="313"/>
      <c r="H108" s="313"/>
      <c r="I108" s="789"/>
      <c r="J108" s="790"/>
      <c r="K108" s="790"/>
      <c r="L108" s="790"/>
      <c r="M108" s="790"/>
      <c r="N108" s="790"/>
      <c r="O108" s="176"/>
      <c r="P108" s="176"/>
    </row>
    <row r="109" spans="1:16" ht="13.8">
      <c r="A109" s="313"/>
      <c r="B109" s="314"/>
      <c r="C109" s="314"/>
      <c r="D109" s="314"/>
      <c r="E109" s="314"/>
      <c r="F109" s="314"/>
      <c r="G109" s="314"/>
      <c r="H109" s="314"/>
      <c r="I109" s="786"/>
      <c r="J109" s="618"/>
      <c r="K109" s="618"/>
      <c r="L109" s="618"/>
      <c r="M109" s="618"/>
      <c r="N109" s="618"/>
      <c r="O109" s="176"/>
      <c r="P109" s="176"/>
    </row>
    <row r="110" spans="1:16" ht="13.8">
      <c r="A110" s="314"/>
      <c r="B110" s="314"/>
      <c r="C110" s="314"/>
      <c r="D110" s="314"/>
      <c r="E110" s="314"/>
      <c r="F110" s="314"/>
      <c r="G110" s="314"/>
      <c r="H110" s="314"/>
      <c r="I110" s="786"/>
      <c r="J110" s="618"/>
      <c r="K110" s="618"/>
      <c r="L110" s="618"/>
      <c r="M110" s="618"/>
      <c r="N110" s="618"/>
      <c r="O110" s="176"/>
      <c r="P110" s="176"/>
    </row>
    <row r="111" spans="1:16" ht="13.8">
      <c r="A111" s="314"/>
      <c r="B111" s="314"/>
      <c r="C111" s="314"/>
      <c r="D111" s="314"/>
      <c r="E111" s="314"/>
      <c r="F111" s="314"/>
      <c r="G111" s="314"/>
      <c r="H111" s="314"/>
      <c r="I111" s="786"/>
      <c r="J111" s="618"/>
      <c r="K111" s="618"/>
      <c r="L111" s="618"/>
      <c r="M111" s="618"/>
      <c r="N111" s="618"/>
      <c r="O111" s="176"/>
      <c r="P111" s="176"/>
    </row>
    <row r="112" spans="1:16" ht="13.8">
      <c r="A112" s="314"/>
      <c r="B112" s="314"/>
      <c r="C112" s="314"/>
      <c r="D112" s="314"/>
      <c r="E112" s="314"/>
      <c r="F112" s="314"/>
      <c r="G112" s="314"/>
      <c r="H112" s="314"/>
      <c r="I112" s="786"/>
      <c r="J112" s="618"/>
      <c r="K112" s="618"/>
      <c r="L112" s="618"/>
      <c r="M112" s="618"/>
      <c r="N112" s="618"/>
      <c r="O112" s="176"/>
      <c r="P112" s="176"/>
    </row>
    <row r="113" spans="1:16" ht="13.8">
      <c r="A113" s="314"/>
      <c r="B113" s="176"/>
      <c r="C113" s="176"/>
      <c r="D113" s="176"/>
      <c r="E113" s="176"/>
      <c r="F113" s="176"/>
      <c r="G113" s="176"/>
      <c r="H113" s="176"/>
      <c r="I113" s="176"/>
      <c r="J113" s="176"/>
      <c r="K113" s="176"/>
      <c r="L113" s="176"/>
      <c r="M113" s="176"/>
      <c r="N113" s="176"/>
      <c r="O113" s="176"/>
      <c r="P113" s="176"/>
    </row>
    <row r="114" spans="1:16" ht="13.8">
      <c r="A114" s="227"/>
      <c r="B114" s="176"/>
      <c r="C114" s="176"/>
      <c r="D114" s="176"/>
      <c r="E114" s="176"/>
      <c r="F114" s="176"/>
      <c r="G114" s="176"/>
      <c r="H114" s="176"/>
      <c r="I114" s="176"/>
      <c r="J114" s="176"/>
      <c r="K114" s="176"/>
      <c r="L114" s="176"/>
      <c r="M114" s="176"/>
      <c r="N114" s="176"/>
      <c r="O114" s="176"/>
      <c r="P114" s="176"/>
    </row>
    <row r="115" spans="1:16" ht="13.8">
      <c r="A115" s="170"/>
      <c r="B115" s="290"/>
      <c r="C115" s="313"/>
      <c r="D115" s="290"/>
      <c r="E115" s="311"/>
      <c r="F115" s="311"/>
      <c r="G115" s="311"/>
      <c r="H115" s="311"/>
      <c r="I115" s="311"/>
      <c r="J115" s="176"/>
      <c r="K115" s="176"/>
      <c r="L115" s="176"/>
      <c r="M115" s="176"/>
      <c r="N115" s="176"/>
      <c r="O115" s="176"/>
      <c r="P115" s="176"/>
    </row>
    <row r="116" spans="1:16" ht="13.8">
      <c r="A116" s="290"/>
      <c r="B116" s="314"/>
      <c r="C116" s="314"/>
      <c r="D116" s="314"/>
      <c r="E116" s="311"/>
      <c r="F116" s="311"/>
      <c r="G116" s="311"/>
      <c r="H116" s="311"/>
      <c r="I116" s="311"/>
      <c r="J116" s="176"/>
      <c r="K116" s="176"/>
      <c r="L116" s="176"/>
      <c r="M116" s="176"/>
      <c r="N116" s="176"/>
      <c r="O116" s="176"/>
      <c r="P116" s="176"/>
    </row>
    <row r="117" spans="1:16" ht="13.8">
      <c r="A117" s="314"/>
      <c r="B117" s="314"/>
      <c r="C117" s="314"/>
      <c r="D117" s="314"/>
      <c r="E117" s="311"/>
      <c r="F117" s="311"/>
      <c r="G117" s="311"/>
      <c r="H117" s="311"/>
      <c r="I117" s="311"/>
      <c r="J117" s="176"/>
      <c r="K117" s="176"/>
      <c r="L117" s="176"/>
      <c r="M117" s="176"/>
      <c r="N117" s="176"/>
      <c r="O117" s="176"/>
      <c r="P117" s="176"/>
    </row>
    <row r="118" spans="1:16" ht="13.8">
      <c r="A118" s="314"/>
      <c r="B118" s="229"/>
      <c r="C118" s="314"/>
      <c r="D118" s="314"/>
      <c r="E118" s="311"/>
      <c r="F118" s="311"/>
      <c r="G118" s="311"/>
      <c r="H118" s="311"/>
      <c r="I118" s="311"/>
      <c r="J118" s="176"/>
      <c r="K118" s="176"/>
      <c r="L118" s="176"/>
      <c r="M118" s="176"/>
      <c r="N118" s="176"/>
      <c r="O118" s="176"/>
      <c r="P118" s="176"/>
    </row>
    <row r="119" spans="1:16" ht="13.8">
      <c r="A119" s="314"/>
      <c r="B119" s="229"/>
      <c r="C119" s="314"/>
      <c r="D119" s="314"/>
      <c r="E119" s="311"/>
      <c r="F119" s="311"/>
      <c r="G119" s="311"/>
      <c r="H119" s="311"/>
      <c r="I119" s="311"/>
      <c r="J119" s="176"/>
      <c r="K119" s="176"/>
      <c r="L119" s="176"/>
      <c r="M119" s="176"/>
      <c r="N119" s="176"/>
      <c r="O119" s="176"/>
      <c r="P119" s="176"/>
    </row>
    <row r="120" spans="1:16" ht="13.8">
      <c r="A120" s="314"/>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A11:O11"/>
    <mergeCell ref="H12:N12"/>
    <mergeCell ref="H13:N13"/>
    <mergeCell ref="H14:N14"/>
    <mergeCell ref="H15:N15"/>
    <mergeCell ref="H16:N16"/>
    <mergeCell ref="H17:N17"/>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6" r:id="rId3"/>
    <hyperlink ref="A7" r:id="rId4"/>
    <hyperlink ref="A8" r:id="rId5"/>
    <hyperlink ref="A9" r:id="rId6"/>
    <hyperlink ref="A11" r:id="rId7"/>
    <hyperlink ref="A10" r:id="rId8"/>
  </hyperlinks>
  <pageMargins left="0.70866141732283472" right="0.70866141732283472" top="0.74803149606299213" bottom="0.74803149606299213" header="0.31496062992125984" footer="0.31496062992125984"/>
  <pageSetup paperSize="9" scale="31" orientation="portrait" r:id="rId9"/>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G9" sqref="G9"/>
    </sheetView>
  </sheetViews>
  <sheetFormatPr defaultRowHeight="13.2"/>
  <cols>
    <col min="1" max="1" width="8.88671875" style="14"/>
    <col min="2" max="2" width="14.33203125" style="14" customWidth="1"/>
    <col min="3" max="3" width="21.44140625" style="14" customWidth="1"/>
    <col min="4" max="4" width="21" style="14" bestFit="1" customWidth="1"/>
    <col min="5" max="5" width="20.6640625" style="14" customWidth="1"/>
    <col min="6" max="6" width="8.88671875" style="14"/>
    <col min="7" max="7" width="39.5546875" style="14" customWidth="1"/>
    <col min="8" max="8" width="23.44140625" style="14" bestFit="1" customWidth="1"/>
    <col min="9" max="16384" width="8.88671875" style="14"/>
  </cols>
  <sheetData>
    <row r="2" spans="1:8" ht="28.5" customHeight="1" thickBot="1">
      <c r="A2" s="571" t="str">
        <f>CONCATENATE('0) Signal List'!A1 &amp; " Signal List Version Control")</f>
        <v>WINDFARM NAME (TLC) Signal List Version Control</v>
      </c>
      <c r="B2" s="572"/>
      <c r="C2" s="572"/>
      <c r="D2" s="572"/>
      <c r="E2" s="572"/>
      <c r="F2" s="572"/>
      <c r="G2" s="572"/>
      <c r="H2" s="572"/>
    </row>
    <row r="3" spans="1:8" s="17" customFormat="1" ht="13.8" thickBot="1">
      <c r="A3" s="18" t="s">
        <v>117</v>
      </c>
      <c r="B3" s="20" t="s">
        <v>138</v>
      </c>
      <c r="C3" s="19" t="s">
        <v>120</v>
      </c>
      <c r="D3" s="20" t="s">
        <v>161</v>
      </c>
      <c r="E3" s="20" t="s">
        <v>162</v>
      </c>
      <c r="G3" s="19" t="s">
        <v>118</v>
      </c>
      <c r="H3" s="19" t="s">
        <v>119</v>
      </c>
    </row>
    <row r="4" spans="1:8">
      <c r="A4" s="138">
        <v>0.1</v>
      </c>
      <c r="B4" s="409"/>
      <c r="C4" s="139"/>
      <c r="D4" s="114"/>
      <c r="E4" s="137"/>
      <c r="G4" s="139" t="s">
        <v>284</v>
      </c>
      <c r="H4" s="113"/>
    </row>
    <row r="5" spans="1:8" ht="39.6">
      <c r="A5" s="410">
        <v>0.2</v>
      </c>
      <c r="B5" s="411">
        <v>42086</v>
      </c>
      <c r="C5" s="412"/>
      <c r="D5" s="413"/>
      <c r="E5" s="414"/>
      <c r="F5" s="415"/>
      <c r="G5" s="412" t="s">
        <v>477</v>
      </c>
      <c r="H5" s="416" t="s">
        <v>557</v>
      </c>
    </row>
    <row r="6" spans="1:8" ht="39.6">
      <c r="A6" s="410">
        <v>0.3</v>
      </c>
      <c r="B6" s="411">
        <v>42163</v>
      </c>
      <c r="C6" s="417"/>
      <c r="D6" s="114"/>
      <c r="E6" s="418"/>
      <c r="G6" s="417" t="s">
        <v>479</v>
      </c>
      <c r="H6" s="416" t="s">
        <v>557</v>
      </c>
    </row>
    <row r="7" spans="1:8" ht="26.4">
      <c r="A7" s="410">
        <v>0.4</v>
      </c>
      <c r="B7" s="411">
        <v>42312</v>
      </c>
      <c r="C7" s="417"/>
      <c r="D7" s="114"/>
      <c r="E7" s="418"/>
      <c r="G7" s="417" t="s">
        <v>502</v>
      </c>
      <c r="H7" s="416" t="s">
        <v>557</v>
      </c>
    </row>
    <row r="8" spans="1:8">
      <c r="A8" s="410">
        <v>0.5</v>
      </c>
      <c r="B8" s="419">
        <v>42325</v>
      </c>
      <c r="C8" s="417"/>
      <c r="D8" s="113"/>
      <c r="E8" s="418"/>
      <c r="G8" s="420" t="s">
        <v>503</v>
      </c>
      <c r="H8" s="416" t="s">
        <v>557</v>
      </c>
    </row>
    <row r="9" spans="1:8" ht="26.4">
      <c r="A9" s="410">
        <v>0.6</v>
      </c>
      <c r="B9" s="411">
        <v>42424</v>
      </c>
      <c r="C9" s="412"/>
      <c r="D9" s="413"/>
      <c r="E9" s="414"/>
      <c r="F9" s="415"/>
      <c r="G9" s="412" t="s">
        <v>505</v>
      </c>
      <c r="H9" s="416" t="s">
        <v>557</v>
      </c>
    </row>
    <row r="10" spans="1:8" ht="39.6">
      <c r="A10" s="410">
        <v>0.7</v>
      </c>
      <c r="B10" s="411">
        <v>42445</v>
      </c>
      <c r="C10" s="412"/>
      <c r="D10" s="413"/>
      <c r="E10" s="414"/>
      <c r="F10" s="415"/>
      <c r="G10" s="412" t="s">
        <v>506</v>
      </c>
      <c r="H10" s="416" t="s">
        <v>557</v>
      </c>
    </row>
    <row r="11" spans="1:8" ht="26.4">
      <c r="A11" s="410">
        <v>0.8</v>
      </c>
      <c r="B11" s="411">
        <v>42496</v>
      </c>
      <c r="C11" s="412"/>
      <c r="D11" s="413"/>
      <c r="E11" s="414"/>
      <c r="F11" s="415"/>
      <c r="G11" s="412" t="s">
        <v>517</v>
      </c>
      <c r="H11" s="416" t="s">
        <v>557</v>
      </c>
    </row>
    <row r="12" spans="1:8">
      <c r="A12" s="410">
        <v>0.9</v>
      </c>
      <c r="B12" s="419">
        <v>42702</v>
      </c>
      <c r="C12" s="417"/>
      <c r="D12" s="113"/>
      <c r="E12" s="418"/>
      <c r="G12" s="420" t="s">
        <v>556</v>
      </c>
      <c r="H12" s="416" t="s">
        <v>557</v>
      </c>
    </row>
    <row r="13" spans="1:8" ht="26.4">
      <c r="A13" s="421" t="s">
        <v>564</v>
      </c>
      <c r="B13" s="422">
        <v>42818</v>
      </c>
      <c r="C13" s="417"/>
      <c r="D13" s="113"/>
      <c r="E13" s="418"/>
      <c r="G13" s="417" t="s">
        <v>565</v>
      </c>
      <c r="H13" s="420"/>
    </row>
    <row r="14" spans="1:8">
      <c r="A14" s="410">
        <v>1</v>
      </c>
      <c r="B14" s="419">
        <v>43011</v>
      </c>
      <c r="C14" s="417" t="s">
        <v>574</v>
      </c>
      <c r="D14" s="113"/>
      <c r="E14" s="418"/>
      <c r="G14" s="420" t="s">
        <v>575</v>
      </c>
      <c r="H14" s="420"/>
    </row>
    <row r="15" spans="1:8">
      <c r="A15" s="410"/>
      <c r="B15" s="419"/>
      <c r="C15" s="417"/>
      <c r="D15" s="113"/>
      <c r="E15" s="418"/>
      <c r="G15" s="420"/>
      <c r="H15" s="420"/>
    </row>
    <row r="16" spans="1:8">
      <c r="A16" s="410"/>
      <c r="B16" s="419"/>
      <c r="C16" s="417"/>
      <c r="D16" s="113"/>
      <c r="E16" s="418"/>
      <c r="G16" s="420"/>
      <c r="H16" s="420"/>
    </row>
    <row r="17" spans="1:8">
      <c r="A17" s="410"/>
      <c r="B17" s="419"/>
      <c r="C17" s="417"/>
      <c r="D17" s="113"/>
      <c r="E17" s="418"/>
      <c r="G17" s="420"/>
      <c r="H17" s="420"/>
    </row>
    <row r="18" spans="1:8">
      <c r="A18" s="410"/>
      <c r="B18" s="419"/>
      <c r="C18" s="417"/>
      <c r="D18" s="113"/>
      <c r="E18" s="418"/>
      <c r="G18" s="420"/>
      <c r="H18" s="420"/>
    </row>
    <row r="19" spans="1:8">
      <c r="A19" s="410"/>
      <c r="B19" s="419"/>
      <c r="C19" s="417"/>
      <c r="D19" s="113"/>
      <c r="E19" s="418"/>
      <c r="G19" s="420"/>
      <c r="H19" s="420"/>
    </row>
    <row r="20" spans="1:8">
      <c r="A20" s="410"/>
      <c r="B20" s="419"/>
      <c r="C20" s="417"/>
      <c r="D20" s="113"/>
      <c r="E20" s="418"/>
      <c r="G20" s="420"/>
      <c r="H20" s="420"/>
    </row>
    <row r="21" spans="1:8">
      <c r="A21" s="410"/>
      <c r="B21" s="419"/>
      <c r="C21" s="417"/>
      <c r="D21" s="113"/>
      <c r="E21" s="418"/>
      <c r="G21" s="420"/>
      <c r="H21" s="420"/>
    </row>
    <row r="22" spans="1:8">
      <c r="A22" s="410"/>
      <c r="B22" s="419"/>
      <c r="C22" s="417"/>
      <c r="D22" s="113"/>
      <c r="E22" s="418"/>
      <c r="G22" s="420"/>
      <c r="H22" s="420"/>
    </row>
    <row r="23" spans="1:8">
      <c r="A23" s="410"/>
      <c r="B23" s="419"/>
      <c r="C23" s="417"/>
      <c r="D23" s="113"/>
      <c r="E23" s="418"/>
      <c r="G23" s="420"/>
      <c r="H23" s="420"/>
    </row>
    <row r="24" spans="1:8">
      <c r="A24" s="410"/>
      <c r="B24" s="419"/>
      <c r="C24" s="417"/>
      <c r="D24" s="418"/>
      <c r="E24" s="418"/>
      <c r="G24" s="420"/>
      <c r="H24" s="420"/>
    </row>
    <row r="25" spans="1:8">
      <c r="A25" s="410"/>
      <c r="B25" s="419"/>
      <c r="C25" s="417"/>
      <c r="D25" s="418"/>
      <c r="E25" s="418"/>
      <c r="G25" s="420"/>
      <c r="H25" s="420"/>
    </row>
    <row r="26" spans="1:8">
      <c r="A26" s="410"/>
      <c r="B26" s="419"/>
      <c r="C26" s="417"/>
      <c r="D26" s="418"/>
      <c r="E26" s="418"/>
      <c r="G26" s="420"/>
      <c r="H26" s="420"/>
    </row>
    <row r="27" spans="1:8">
      <c r="A27" s="410"/>
      <c r="B27" s="419"/>
      <c r="C27" s="417"/>
      <c r="D27" s="418"/>
      <c r="E27" s="418"/>
      <c r="G27" s="420"/>
      <c r="H27" s="420"/>
    </row>
    <row r="28" spans="1:8">
      <c r="A28" s="410"/>
      <c r="B28" s="419"/>
      <c r="C28" s="417"/>
      <c r="D28" s="418"/>
      <c r="E28" s="418"/>
      <c r="G28" s="420"/>
      <c r="H28" s="420"/>
    </row>
    <row r="29" spans="1:8">
      <c r="A29" s="410"/>
      <c r="B29" s="419"/>
      <c r="C29" s="417"/>
      <c r="D29" s="418"/>
      <c r="E29" s="418"/>
      <c r="G29" s="420"/>
      <c r="H29" s="420"/>
    </row>
    <row r="30" spans="1:8">
      <c r="A30" s="410"/>
      <c r="B30" s="419"/>
      <c r="C30" s="417"/>
      <c r="D30" s="418"/>
      <c r="E30" s="418"/>
      <c r="G30" s="420"/>
      <c r="H30" s="420"/>
    </row>
    <row r="31" spans="1:8">
      <c r="A31" s="410"/>
      <c r="B31" s="419"/>
      <c r="C31" s="417"/>
      <c r="D31" s="418"/>
      <c r="E31" s="418"/>
      <c r="G31" s="420"/>
      <c r="H31" s="420"/>
    </row>
    <row r="32" spans="1:8">
      <c r="A32" s="410"/>
      <c r="B32" s="419"/>
      <c r="C32" s="417"/>
      <c r="D32" s="418"/>
      <c r="E32" s="418"/>
      <c r="G32" s="420"/>
      <c r="H32" s="420"/>
    </row>
    <row r="33" spans="1:8">
      <c r="A33" s="410"/>
      <c r="B33" s="419"/>
      <c r="C33" s="417"/>
      <c r="D33" s="418"/>
      <c r="E33" s="418"/>
      <c r="G33" s="420"/>
      <c r="H33" s="420"/>
    </row>
    <row r="34" spans="1:8">
      <c r="A34" s="410"/>
      <c r="B34" s="419"/>
      <c r="C34" s="417"/>
      <c r="D34" s="418"/>
      <c r="E34" s="418"/>
      <c r="G34" s="420"/>
      <c r="H34" s="420"/>
    </row>
    <row r="35" spans="1:8">
      <c r="A35" s="410"/>
      <c r="B35" s="419"/>
      <c r="C35" s="417"/>
      <c r="D35" s="418"/>
      <c r="E35" s="418"/>
      <c r="G35" s="420"/>
      <c r="H35" s="420"/>
    </row>
    <row r="36" spans="1:8">
      <c r="A36" s="410"/>
      <c r="B36" s="419"/>
      <c r="C36" s="417"/>
      <c r="D36" s="418"/>
      <c r="E36" s="418"/>
      <c r="G36" s="420"/>
      <c r="H36" s="420"/>
    </row>
    <row r="37" spans="1:8">
      <c r="A37" s="410"/>
      <c r="B37" s="419"/>
      <c r="C37" s="417"/>
      <c r="D37" s="418"/>
      <c r="E37" s="418"/>
      <c r="G37" s="420"/>
      <c r="H37" s="420"/>
    </row>
    <row r="38" spans="1:8">
      <c r="A38" s="410"/>
      <c r="B38" s="419"/>
      <c r="C38" s="417"/>
      <c r="D38" s="418"/>
      <c r="E38" s="418"/>
      <c r="G38" s="420"/>
      <c r="H38" s="420"/>
    </row>
    <row r="39" spans="1:8">
      <c r="A39" s="410"/>
      <c r="B39" s="419"/>
      <c r="C39" s="417"/>
      <c r="D39" s="418"/>
      <c r="E39" s="418"/>
      <c r="G39" s="420"/>
      <c r="H39" s="420"/>
    </row>
    <row r="40" spans="1:8">
      <c r="A40" s="410"/>
      <c r="B40" s="419"/>
      <c r="C40" s="417"/>
      <c r="D40" s="418"/>
      <c r="E40" s="418"/>
      <c r="G40" s="420"/>
      <c r="H40" s="420"/>
    </row>
    <row r="41" spans="1:8">
      <c r="A41" s="410"/>
      <c r="B41" s="419"/>
      <c r="C41" s="417"/>
      <c r="D41" s="418"/>
      <c r="E41" s="418"/>
      <c r="G41" s="420"/>
      <c r="H41" s="420"/>
    </row>
    <row r="42" spans="1:8">
      <c r="A42" s="410"/>
      <c r="B42" s="419"/>
      <c r="C42" s="417"/>
      <c r="D42" s="418"/>
      <c r="E42" s="418"/>
      <c r="G42" s="420"/>
      <c r="H42" s="420"/>
    </row>
    <row r="43" spans="1:8">
      <c r="A43" s="410"/>
      <c r="B43" s="419"/>
      <c r="C43" s="417"/>
      <c r="D43" s="418"/>
      <c r="E43" s="418"/>
      <c r="G43" s="420"/>
      <c r="H43" s="420"/>
    </row>
    <row r="44" spans="1:8">
      <c r="A44" s="410"/>
      <c r="B44" s="419"/>
      <c r="C44" s="417"/>
      <c r="D44" s="418"/>
      <c r="E44" s="418"/>
      <c r="G44" s="420"/>
      <c r="H44" s="420"/>
    </row>
    <row r="45" spans="1:8">
      <c r="A45" s="410"/>
      <c r="B45" s="419"/>
      <c r="C45" s="417"/>
      <c r="D45" s="418"/>
      <c r="E45" s="418"/>
      <c r="G45" s="420"/>
      <c r="H45" s="420"/>
    </row>
    <row r="46" spans="1:8" ht="13.8" thickBot="1">
      <c r="A46" s="423"/>
      <c r="B46" s="424"/>
      <c r="C46" s="425"/>
      <c r="D46" s="426"/>
      <c r="E46" s="426"/>
      <c r="G46" s="420"/>
      <c r="H46" s="420"/>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8"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topLeftCell="A73" zoomScaleNormal="100" workbookViewId="0">
      <selection activeCell="A12" sqref="A12"/>
    </sheetView>
  </sheetViews>
  <sheetFormatPr defaultRowHeight="13.2"/>
  <cols>
    <col min="1" max="1" width="154.88671875" style="365" customWidth="1"/>
    <col min="2" max="16384" width="8.88671875" style="368"/>
  </cols>
  <sheetData>
    <row r="2" spans="1:1">
      <c r="A2" s="369" t="s">
        <v>601</v>
      </c>
    </row>
    <row r="3" spans="1:1" ht="26.4">
      <c r="A3" s="370" t="s">
        <v>602</v>
      </c>
    </row>
    <row r="4" spans="1:1">
      <c r="A4" s="370" t="s">
        <v>603</v>
      </c>
    </row>
    <row r="5" spans="1:1" ht="13.8" thickBot="1">
      <c r="A5" s="371"/>
    </row>
    <row r="6" spans="1:1">
      <c r="A6" s="370" t="s">
        <v>604</v>
      </c>
    </row>
    <row r="7" spans="1:1">
      <c r="A7" s="372" t="s">
        <v>313</v>
      </c>
    </row>
    <row r="8" spans="1:1">
      <c r="A8" s="370" t="s">
        <v>605</v>
      </c>
    </row>
    <row r="9" spans="1:1">
      <c r="A9" s="370" t="s">
        <v>606</v>
      </c>
    </row>
    <row r="10" spans="1:1">
      <c r="A10" s="370" t="s">
        <v>607</v>
      </c>
    </row>
    <row r="11" spans="1:1">
      <c r="A11" s="372" t="s">
        <v>608</v>
      </c>
    </row>
    <row r="12" spans="1:1">
      <c r="A12" s="370" t="s">
        <v>609</v>
      </c>
    </row>
    <row r="13" spans="1:1">
      <c r="A13" s="370" t="s">
        <v>610</v>
      </c>
    </row>
    <row r="14" spans="1:1">
      <c r="A14" s="370"/>
    </row>
    <row r="15" spans="1:1">
      <c r="A15" s="372" t="s">
        <v>611</v>
      </c>
    </row>
    <row r="16" spans="1:1">
      <c r="A16" s="370" t="s">
        <v>612</v>
      </c>
    </row>
    <row r="17" spans="1:1">
      <c r="A17" s="370" t="s">
        <v>613</v>
      </c>
    </row>
    <row r="18" spans="1:1">
      <c r="A18" s="370" t="s">
        <v>614</v>
      </c>
    </row>
    <row r="19" spans="1:1">
      <c r="A19" s="370" t="s">
        <v>615</v>
      </c>
    </row>
    <row r="20" spans="1:1" ht="13.8" thickBot="1">
      <c r="A20" s="371"/>
    </row>
    <row r="22" spans="1:1">
      <c r="A22" s="373" t="s">
        <v>616</v>
      </c>
    </row>
    <row r="23" spans="1:1" ht="26.4">
      <c r="A23" s="365" t="s">
        <v>617</v>
      </c>
    </row>
    <row r="24" spans="1:1">
      <c r="A24" s="365" t="s">
        <v>618</v>
      </c>
    </row>
    <row r="26" spans="1:1">
      <c r="A26" s="373" t="s">
        <v>619</v>
      </c>
    </row>
    <row r="27" spans="1:1">
      <c r="A27" s="365" t="s">
        <v>620</v>
      </c>
    </row>
    <row r="28" spans="1:1" ht="26.4">
      <c r="A28" s="374" t="s">
        <v>621</v>
      </c>
    </row>
    <row r="29" spans="1:1" ht="13.8" thickBot="1">
      <c r="A29" s="371"/>
    </row>
    <row r="31" spans="1:1">
      <c r="A31" s="373" t="s">
        <v>622</v>
      </c>
    </row>
    <row r="32" spans="1:1">
      <c r="A32" s="179" t="s">
        <v>623</v>
      </c>
    </row>
    <row r="33" spans="1:1">
      <c r="A33" s="365" t="s">
        <v>624</v>
      </c>
    </row>
    <row r="35" spans="1:1">
      <c r="A35" s="373" t="s">
        <v>625</v>
      </c>
    </row>
    <row r="36" spans="1:1">
      <c r="A36" s="375" t="s">
        <v>626</v>
      </c>
    </row>
    <row r="37" spans="1:1">
      <c r="A37" s="318" t="s">
        <v>627</v>
      </c>
    </row>
    <row r="38" spans="1:1">
      <c r="A38" s="318"/>
    </row>
    <row r="39" spans="1:1">
      <c r="A39" s="376" t="s">
        <v>628</v>
      </c>
    </row>
    <row r="40" spans="1:1">
      <c r="A40" s="377" t="s">
        <v>629</v>
      </c>
    </row>
    <row r="41" spans="1:1">
      <c r="A41" s="377" t="s">
        <v>630</v>
      </c>
    </row>
    <row r="42" spans="1:1">
      <c r="A42" s="377" t="s">
        <v>631</v>
      </c>
    </row>
    <row r="43" spans="1:1">
      <c r="A43" s="377" t="s">
        <v>632</v>
      </c>
    </row>
    <row r="44" spans="1:1">
      <c r="A44" s="377" t="s">
        <v>633</v>
      </c>
    </row>
    <row r="45" spans="1:1">
      <c r="A45" s="378" t="s">
        <v>634</v>
      </c>
    </row>
    <row r="46" spans="1:1">
      <c r="A46" s="378"/>
    </row>
    <row r="47" spans="1:1">
      <c r="A47" s="318" t="s">
        <v>635</v>
      </c>
    </row>
    <row r="48" spans="1:1" ht="13.8" thickBot="1">
      <c r="A48" s="379"/>
    </row>
    <row r="49" spans="1:1">
      <c r="A49" s="318"/>
    </row>
    <row r="50" spans="1:1">
      <c r="A50" s="380" t="s">
        <v>636</v>
      </c>
    </row>
    <row r="51" spans="1:1" ht="26.4">
      <c r="A51" s="381" t="s">
        <v>637</v>
      </c>
    </row>
    <row r="52" spans="1:1" ht="26.4">
      <c r="A52" s="367" t="s">
        <v>638</v>
      </c>
    </row>
    <row r="53" spans="1:1">
      <c r="A53" s="367" t="s">
        <v>639</v>
      </c>
    </row>
    <row r="54" spans="1:1" ht="14.4">
      <c r="A54" s="382"/>
    </row>
    <row r="56" spans="1:1">
      <c r="A56" s="373" t="s">
        <v>443</v>
      </c>
    </row>
    <row r="57" spans="1:1">
      <c r="A57" s="375" t="s">
        <v>640</v>
      </c>
    </row>
    <row r="58" spans="1:1">
      <c r="A58" s="365" t="s">
        <v>641</v>
      </c>
    </row>
    <row r="59" spans="1:1">
      <c r="A59" s="375" t="s">
        <v>642</v>
      </c>
    </row>
    <row r="60" spans="1:1">
      <c r="A60" s="375" t="s">
        <v>643</v>
      </c>
    </row>
    <row r="61" spans="1:1">
      <c r="A61" s="365" t="s">
        <v>644</v>
      </c>
    </row>
    <row r="63" spans="1:1">
      <c r="A63" s="370" t="s">
        <v>645</v>
      </c>
    </row>
    <row r="64" spans="1:1">
      <c r="A64" s="367" t="s">
        <v>646</v>
      </c>
    </row>
    <row r="65" spans="1:2" ht="13.8" thickBot="1">
      <c r="A65" s="383"/>
      <c r="B65" s="318"/>
    </row>
    <row r="66" spans="1:2">
      <c r="A66" s="367"/>
      <c r="B66" s="318"/>
    </row>
    <row r="67" spans="1:2">
      <c r="A67" s="366" t="s">
        <v>647</v>
      </c>
      <c r="B67" s="318"/>
    </row>
    <row r="68" spans="1:2">
      <c r="A68" s="373" t="s">
        <v>648</v>
      </c>
      <c r="B68" s="318"/>
    </row>
    <row r="69" spans="1:2">
      <c r="A69" s="381" t="s">
        <v>649</v>
      </c>
      <c r="B69" s="318"/>
    </row>
    <row r="70" spans="1:2">
      <c r="A70" s="381" t="s">
        <v>650</v>
      </c>
      <c r="B70" s="318"/>
    </row>
    <row r="71" spans="1:2">
      <c r="A71" s="381" t="s">
        <v>651</v>
      </c>
      <c r="B71" s="318"/>
    </row>
    <row r="72" spans="1:2" ht="12.75" customHeight="1">
      <c r="A72" s="381" t="s">
        <v>652</v>
      </c>
      <c r="B72" s="318"/>
    </row>
    <row r="73" spans="1:2" ht="12.75" customHeight="1">
      <c r="A73" s="381"/>
      <c r="B73" s="318"/>
    </row>
    <row r="74" spans="1:2" ht="12.75" customHeight="1">
      <c r="A74" s="380" t="s">
        <v>653</v>
      </c>
      <c r="B74" s="318"/>
    </row>
    <row r="75" spans="1:2" ht="13.8">
      <c r="A75" s="381" t="s">
        <v>654</v>
      </c>
      <c r="B75" s="318"/>
    </row>
    <row r="76" spans="1:2">
      <c r="A76" s="381" t="s">
        <v>655</v>
      </c>
      <c r="B76" s="318"/>
    </row>
    <row r="77" spans="1:2">
      <c r="A77" s="381"/>
      <c r="B77" s="318"/>
    </row>
    <row r="78" spans="1:2">
      <c r="A78" s="381"/>
      <c r="B78" s="318"/>
    </row>
    <row r="79" spans="1:2" ht="12.75" customHeight="1">
      <c r="A79" s="384" t="s">
        <v>656</v>
      </c>
      <c r="B79" s="318"/>
    </row>
    <row r="80" spans="1:2">
      <c r="A80" s="385" t="s">
        <v>657</v>
      </c>
    </row>
    <row r="81" spans="1:1">
      <c r="A81" s="385" t="s">
        <v>658</v>
      </c>
    </row>
    <row r="82" spans="1:1">
      <c r="A82" s="385" t="s">
        <v>659</v>
      </c>
    </row>
    <row r="83" spans="1:1" ht="14.4">
      <c r="A83" s="386" t="s">
        <v>660</v>
      </c>
    </row>
    <row r="84" spans="1:1">
      <c r="A84" s="381"/>
    </row>
    <row r="85" spans="1:1">
      <c r="A85" s="380" t="s">
        <v>661</v>
      </c>
    </row>
    <row r="86" spans="1:1" ht="26.4">
      <c r="A86" s="381" t="s">
        <v>662</v>
      </c>
    </row>
    <row r="87" spans="1:1">
      <c r="A87" s="381"/>
    </row>
    <row r="88" spans="1:1">
      <c r="A88" s="384" t="s">
        <v>628</v>
      </c>
    </row>
    <row r="89" spans="1:1" ht="26.4">
      <c r="A89" s="385" t="s">
        <v>663</v>
      </c>
    </row>
    <row r="90" spans="1:1">
      <c r="A90" s="385" t="s">
        <v>664</v>
      </c>
    </row>
    <row r="91" spans="1:1" ht="26.4">
      <c r="A91" s="385" t="s">
        <v>665</v>
      </c>
    </row>
    <row r="92" spans="1:1">
      <c r="A92" s="385" t="s">
        <v>666</v>
      </c>
    </row>
    <row r="93" spans="1:1" ht="12.75" customHeight="1">
      <c r="A93" s="385" t="s">
        <v>667</v>
      </c>
    </row>
    <row r="94" spans="1:1">
      <c r="A94" s="385" t="s">
        <v>668</v>
      </c>
    </row>
    <row r="95" spans="1:1" ht="26.4">
      <c r="A95" s="385" t="s">
        <v>669</v>
      </c>
    </row>
    <row r="96" spans="1:1">
      <c r="A96" s="385" t="s">
        <v>670</v>
      </c>
    </row>
    <row r="97" spans="1:1" ht="12.75" customHeight="1">
      <c r="A97" s="385" t="s">
        <v>671</v>
      </c>
    </row>
    <row r="98" spans="1:1" ht="12.75" customHeight="1">
      <c r="A98" s="385" t="s">
        <v>672</v>
      </c>
    </row>
    <row r="99" spans="1:1" ht="26.25" customHeight="1">
      <c r="A99" s="385" t="s">
        <v>673</v>
      </c>
    </row>
    <row r="100" spans="1:1">
      <c r="A100" s="385" t="s">
        <v>674</v>
      </c>
    </row>
    <row r="101" spans="1:1">
      <c r="A101" s="385" t="s">
        <v>675</v>
      </c>
    </row>
    <row r="102" spans="1:1">
      <c r="A102" s="385"/>
    </row>
    <row r="103" spans="1:1" ht="13.8" thickBot="1">
      <c r="A103" s="387"/>
    </row>
    <row r="105" spans="1:1">
      <c r="A105" s="373" t="s">
        <v>18</v>
      </c>
    </row>
    <row r="106" spans="1:1">
      <c r="A106" s="375" t="s">
        <v>676</v>
      </c>
    </row>
    <row r="107" spans="1:1">
      <c r="A107" s="375" t="s">
        <v>677</v>
      </c>
    </row>
    <row r="108" spans="1:1" ht="26.4">
      <c r="A108" s="375" t="s">
        <v>678</v>
      </c>
    </row>
    <row r="109" spans="1:1">
      <c r="A109" s="388" t="s">
        <v>679</v>
      </c>
    </row>
    <row r="110" spans="1:1">
      <c r="A110" s="388"/>
    </row>
    <row r="111" spans="1:1" ht="13.8" thickBot="1">
      <c r="A111" s="389"/>
    </row>
    <row r="112" spans="1:1">
      <c r="A112" s="388"/>
    </row>
    <row r="113" spans="1:2">
      <c r="A113" s="373" t="s">
        <v>680</v>
      </c>
    </row>
    <row r="114" spans="1:2">
      <c r="A114" s="370" t="s">
        <v>681</v>
      </c>
      <c r="B114" s="318"/>
    </row>
    <row r="115" spans="1:2">
      <c r="A115" s="370" t="s">
        <v>682</v>
      </c>
    </row>
    <row r="116" spans="1:2">
      <c r="A116" s="365" t="s">
        <v>683</v>
      </c>
    </row>
    <row r="117" spans="1:2">
      <c r="A117" s="365" t="s">
        <v>684</v>
      </c>
    </row>
    <row r="118" spans="1:2">
      <c r="A118" s="368" t="s">
        <v>685</v>
      </c>
    </row>
    <row r="122" spans="1:2">
      <c r="A122" s="384" t="s">
        <v>686</v>
      </c>
    </row>
    <row r="123" spans="1:2">
      <c r="A123" s="385" t="s">
        <v>687</v>
      </c>
    </row>
    <row r="124" spans="1:2">
      <c r="A124" s="385" t="s">
        <v>688</v>
      </c>
    </row>
    <row r="125" spans="1:2">
      <c r="A125" s="385" t="s">
        <v>689</v>
      </c>
    </row>
    <row r="126" spans="1:2">
      <c r="A126" s="376"/>
    </row>
    <row r="127" spans="1:2">
      <c r="A127" s="376"/>
      <c r="B127" s="318"/>
    </row>
    <row r="128" spans="1:2" ht="12.75" customHeight="1">
      <c r="A128" s="376"/>
    </row>
    <row r="129" spans="1:1">
      <c r="A129" s="385" t="s">
        <v>690</v>
      </c>
    </row>
    <row r="130" spans="1:1">
      <c r="A130" s="385" t="s">
        <v>691</v>
      </c>
    </row>
    <row r="131" spans="1:1">
      <c r="A131" s="385" t="s">
        <v>692</v>
      </c>
    </row>
    <row r="132" spans="1:1">
      <c r="A132" s="385"/>
    </row>
    <row r="133" spans="1:1">
      <c r="A133" s="385"/>
    </row>
    <row r="134" spans="1:1">
      <c r="A134" s="385"/>
    </row>
    <row r="135" spans="1:1">
      <c r="A135" s="385" t="s">
        <v>693</v>
      </c>
    </row>
    <row r="136" spans="1:1">
      <c r="A136" s="385" t="s">
        <v>694</v>
      </c>
    </row>
    <row r="137" spans="1:1">
      <c r="A137" s="385" t="s">
        <v>695</v>
      </c>
    </row>
    <row r="138" spans="1:1">
      <c r="A138" s="377"/>
    </row>
    <row r="139" spans="1:1">
      <c r="A139" s="376"/>
    </row>
    <row r="140" spans="1:1" ht="13.8" thickBot="1">
      <c r="A140" s="390"/>
    </row>
    <row r="142" spans="1:1">
      <c r="A142" s="373" t="s">
        <v>696</v>
      </c>
    </row>
    <row r="143" spans="1:1">
      <c r="A143" s="375" t="s">
        <v>697</v>
      </c>
    </row>
    <row r="144" spans="1:1">
      <c r="A144" s="375"/>
    </row>
    <row r="145" spans="1:1">
      <c r="A145" s="375"/>
    </row>
    <row r="146" spans="1:1">
      <c r="A146" s="375"/>
    </row>
    <row r="147" spans="1:1">
      <c r="A147" s="384" t="s">
        <v>698</v>
      </c>
    </row>
    <row r="148" spans="1:1">
      <c r="A148" s="385" t="s">
        <v>699</v>
      </c>
    </row>
    <row r="149" spans="1:1">
      <c r="A149" s="385" t="s">
        <v>700</v>
      </c>
    </row>
    <row r="150" spans="1:1">
      <c r="A150" s="385" t="s">
        <v>692</v>
      </c>
    </row>
    <row r="151" spans="1:1">
      <c r="A151" s="385" t="s">
        <v>701</v>
      </c>
    </row>
    <row r="152" spans="1:1">
      <c r="A152" s="384"/>
    </row>
    <row r="153" spans="1:1">
      <c r="A153" s="384"/>
    </row>
    <row r="154" spans="1:1" ht="13.8" thickBot="1">
      <c r="A154" s="390"/>
    </row>
    <row r="155" spans="1:1">
      <c r="A155" s="375"/>
    </row>
    <row r="156" spans="1:1">
      <c r="A156" s="373" t="s">
        <v>702</v>
      </c>
    </row>
    <row r="157" spans="1:1">
      <c r="A157" s="375" t="s">
        <v>703</v>
      </c>
    </row>
    <row r="158" spans="1:1">
      <c r="A158" s="375"/>
    </row>
    <row r="159" spans="1:1">
      <c r="A159" s="375"/>
    </row>
    <row r="160" spans="1:1">
      <c r="A160" s="375"/>
    </row>
    <row r="161" spans="1:1">
      <c r="A161" s="384" t="s">
        <v>698</v>
      </c>
    </row>
    <row r="162" spans="1:1">
      <c r="A162" s="385" t="s">
        <v>704</v>
      </c>
    </row>
    <row r="163" spans="1:1">
      <c r="A163" s="385" t="s">
        <v>700</v>
      </c>
    </row>
    <row r="164" spans="1:1">
      <c r="A164" s="385" t="s">
        <v>705</v>
      </c>
    </row>
    <row r="165" spans="1:1">
      <c r="A165" s="385" t="s">
        <v>706</v>
      </c>
    </row>
    <row r="166" spans="1:1">
      <c r="A166" s="384"/>
    </row>
    <row r="167" spans="1:1">
      <c r="A167" s="384"/>
    </row>
    <row r="168" spans="1:1" ht="13.8" thickBot="1">
      <c r="A168" s="390"/>
    </row>
    <row r="170" spans="1:1">
      <c r="A170" s="373" t="s">
        <v>707</v>
      </c>
    </row>
    <row r="171" spans="1:1">
      <c r="A171" s="373" t="s">
        <v>708</v>
      </c>
    </row>
    <row r="172" spans="1:1">
      <c r="A172" s="391" t="s">
        <v>709</v>
      </c>
    </row>
    <row r="174" spans="1:1">
      <c r="A174" s="373" t="s">
        <v>710</v>
      </c>
    </row>
    <row r="175" spans="1:1">
      <c r="A175" s="391" t="s">
        <v>709</v>
      </c>
    </row>
    <row r="176" spans="1:1" ht="13.8" thickBot="1">
      <c r="A176" s="390"/>
    </row>
    <row r="178" spans="1:1">
      <c r="A178" s="373" t="s">
        <v>323</v>
      </c>
    </row>
    <row r="179" spans="1:1">
      <c r="A179" s="365" t="s">
        <v>711</v>
      </c>
    </row>
    <row r="181" spans="1:1">
      <c r="A181" s="376" t="s">
        <v>628</v>
      </c>
    </row>
    <row r="182" spans="1:1">
      <c r="A182" s="377" t="s">
        <v>712</v>
      </c>
    </row>
    <row r="183" spans="1:1">
      <c r="A183" s="377" t="s">
        <v>713</v>
      </c>
    </row>
    <row r="184" spans="1:1" ht="13.8" thickBot="1">
      <c r="A184" s="383"/>
    </row>
    <row r="186" spans="1:1">
      <c r="A186" s="373" t="s">
        <v>714</v>
      </c>
    </row>
    <row r="187" spans="1:1" ht="26.4">
      <c r="A187" s="365" t="s">
        <v>715</v>
      </c>
    </row>
    <row r="188" spans="1:1" ht="13.8" thickBot="1">
      <c r="A188" s="383"/>
    </row>
  </sheetData>
  <hyperlinks>
    <hyperlink ref="A172" r:id="rId1"/>
    <hyperlink ref="A175" r:id="rId2"/>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E52"/>
  <sheetViews>
    <sheetView view="pageBreakPreview" zoomScale="115" zoomScaleSheetLayoutView="115" workbookViewId="0">
      <selection activeCell="B7" sqref="B7"/>
    </sheetView>
  </sheetViews>
  <sheetFormatPr defaultColWidth="9.109375" defaultRowHeight="13.2"/>
  <cols>
    <col min="1" max="1" width="9.109375" style="187"/>
    <col min="2" max="2" width="80.44140625" style="187" bestFit="1" customWidth="1"/>
    <col min="3" max="3" width="35" style="187" bestFit="1" customWidth="1"/>
    <col min="4" max="4" width="9.109375" style="187"/>
    <col min="5" max="5" width="9.109375" style="220"/>
    <col min="6" max="6" width="16.88671875" style="187" customWidth="1"/>
    <col min="7" max="16384" width="9.109375" style="187"/>
  </cols>
  <sheetData>
    <row r="1" spans="1:5" ht="24.6">
      <c r="A1" s="573" t="s">
        <v>472</v>
      </c>
      <c r="B1" s="574"/>
      <c r="C1" s="574"/>
      <c r="D1" s="574"/>
      <c r="E1" s="574"/>
    </row>
    <row r="2" spans="1:5" ht="29.25" customHeight="1">
      <c r="A2" s="220">
        <v>1</v>
      </c>
      <c r="B2" s="221" t="s">
        <v>253</v>
      </c>
      <c r="C2" s="222" t="s">
        <v>285</v>
      </c>
      <c r="E2" s="187"/>
    </row>
    <row r="3" spans="1:5" ht="24" customHeight="1">
      <c r="A3" s="220">
        <v>2</v>
      </c>
      <c r="B3" s="221" t="s">
        <v>251</v>
      </c>
      <c r="C3" s="222" t="s">
        <v>285</v>
      </c>
      <c r="E3" s="187"/>
    </row>
    <row r="4" spans="1:5" ht="26.4">
      <c r="A4" s="220">
        <v>3</v>
      </c>
      <c r="B4" s="223" t="s">
        <v>254</v>
      </c>
      <c r="C4" s="222" t="s">
        <v>285</v>
      </c>
      <c r="E4" s="187"/>
    </row>
    <row r="5" spans="1:5" s="233" customFormat="1" ht="39.6">
      <c r="A5" s="220">
        <v>4</v>
      </c>
      <c r="B5" s="223" t="s">
        <v>423</v>
      </c>
      <c r="C5" s="222" t="s">
        <v>285</v>
      </c>
    </row>
    <row r="6" spans="1:5" s="364" customFormat="1">
      <c r="A6" s="220">
        <v>5</v>
      </c>
      <c r="B6" s="223" t="s">
        <v>598</v>
      </c>
      <c r="C6" s="222" t="s">
        <v>285</v>
      </c>
    </row>
    <row r="7" spans="1:5" s="364" customFormat="1">
      <c r="A7" s="220">
        <v>6</v>
      </c>
      <c r="B7" s="223" t="s">
        <v>599</v>
      </c>
      <c r="C7" s="222" t="s">
        <v>285</v>
      </c>
    </row>
    <row r="8" spans="1:5" s="364" customFormat="1">
      <c r="A8" s="220">
        <v>7</v>
      </c>
      <c r="B8" s="223" t="s">
        <v>600</v>
      </c>
      <c r="C8" s="222" t="s">
        <v>285</v>
      </c>
    </row>
    <row r="9" spans="1:5" ht="33.75" customHeight="1">
      <c r="A9" s="220">
        <v>8</v>
      </c>
      <c r="B9" s="221" t="s">
        <v>252</v>
      </c>
      <c r="C9" s="222" t="s">
        <v>285</v>
      </c>
      <c r="E9" s="187"/>
    </row>
    <row r="10" spans="1:5" ht="21.75" customHeight="1">
      <c r="A10" s="220">
        <v>9</v>
      </c>
      <c r="B10" s="221" t="s">
        <v>422</v>
      </c>
      <c r="C10" s="222" t="s">
        <v>285</v>
      </c>
      <c r="E10" s="187"/>
    </row>
    <row r="11" spans="1:5" ht="21" customHeight="1">
      <c r="A11" s="220"/>
      <c r="B11" s="224" t="s">
        <v>595</v>
      </c>
      <c r="C11" s="222" t="s">
        <v>285</v>
      </c>
      <c r="E11" s="187"/>
    </row>
    <row r="12" spans="1:5">
      <c r="A12" s="220"/>
      <c r="B12" s="224" t="s">
        <v>596</v>
      </c>
      <c r="C12" s="222" t="s">
        <v>285</v>
      </c>
      <c r="E12" s="187"/>
    </row>
    <row r="13" spans="1:5">
      <c r="A13" s="220"/>
      <c r="B13" s="221" t="s">
        <v>593</v>
      </c>
      <c r="C13" s="222" t="s">
        <v>285</v>
      </c>
      <c r="E13" s="187"/>
    </row>
    <row r="14" spans="1:5">
      <c r="A14" s="220"/>
      <c r="B14" s="224" t="s">
        <v>594</v>
      </c>
      <c r="C14" s="222" t="s">
        <v>285</v>
      </c>
      <c r="E14" s="187"/>
    </row>
    <row r="15" spans="1:5">
      <c r="A15" s="220"/>
      <c r="B15" s="224" t="s">
        <v>597</v>
      </c>
      <c r="C15" s="222" t="s">
        <v>285</v>
      </c>
      <c r="E15" s="187"/>
    </row>
    <row r="16" spans="1:5" s="298" customFormat="1" ht="18" customHeight="1">
      <c r="A16" s="220">
        <v>10</v>
      </c>
      <c r="B16" s="221" t="s">
        <v>471</v>
      </c>
      <c r="C16" s="222" t="s">
        <v>285</v>
      </c>
    </row>
    <row r="17" spans="1:5" ht="24" customHeight="1">
      <c r="A17" s="220">
        <v>11</v>
      </c>
      <c r="B17" s="221" t="s">
        <v>283</v>
      </c>
      <c r="C17" s="222" t="s">
        <v>285</v>
      </c>
      <c r="E17" s="187"/>
    </row>
    <row r="18" spans="1:5" ht="21.75" customHeight="1">
      <c r="A18" s="220">
        <v>12</v>
      </c>
      <c r="B18" s="221" t="s">
        <v>286</v>
      </c>
      <c r="C18" s="222" t="s">
        <v>285</v>
      </c>
      <c r="E18" s="187"/>
    </row>
    <row r="19" spans="1:5" ht="67.5" customHeight="1">
      <c r="A19" s="220">
        <v>13</v>
      </c>
      <c r="B19" s="344" t="s">
        <v>589</v>
      </c>
      <c r="C19" s="343" t="s">
        <v>590</v>
      </c>
      <c r="E19" s="187"/>
    </row>
    <row r="20" spans="1:5" s="326" customFormat="1">
      <c r="A20" s="220"/>
      <c r="B20" s="179"/>
    </row>
    <row r="21" spans="1:5">
      <c r="A21" s="575" t="s">
        <v>255</v>
      </c>
      <c r="B21" s="575"/>
      <c r="C21" s="575"/>
      <c r="E21" s="187"/>
    </row>
    <row r="22" spans="1:5">
      <c r="A22" s="216"/>
      <c r="E22" s="187"/>
    </row>
    <row r="23" spans="1:5">
      <c r="A23" s="216"/>
      <c r="B23" s="179"/>
      <c r="E23" s="187"/>
    </row>
    <row r="24" spans="1:5">
      <c r="A24" s="216"/>
      <c r="B24" s="179"/>
      <c r="E24" s="187"/>
    </row>
    <row r="25" spans="1:5">
      <c r="A25" s="216"/>
      <c r="E25" s="187"/>
    </row>
    <row r="26" spans="1:5">
      <c r="E26" s="187"/>
    </row>
    <row r="27" spans="1:5">
      <c r="E27" s="187"/>
    </row>
    <row r="28" spans="1:5">
      <c r="E28" s="187"/>
    </row>
    <row r="29" spans="1:5">
      <c r="E29" s="187"/>
    </row>
    <row r="30" spans="1:5">
      <c r="E30" s="187"/>
    </row>
    <row r="31" spans="1:5">
      <c r="E31" s="187"/>
    </row>
    <row r="32" spans="1:5">
      <c r="E32" s="187"/>
    </row>
    <row r="33" spans="5:5">
      <c r="E33" s="187"/>
    </row>
    <row r="34" spans="5:5">
      <c r="E34" s="187"/>
    </row>
    <row r="35" spans="5:5">
      <c r="E35" s="187"/>
    </row>
    <row r="36" spans="5:5">
      <c r="E36" s="187"/>
    </row>
    <row r="37" spans="5:5">
      <c r="E37" s="187"/>
    </row>
    <row r="38" spans="5:5">
      <c r="E38" s="187"/>
    </row>
    <row r="39" spans="5:5">
      <c r="E39" s="187"/>
    </row>
    <row r="40" spans="5:5">
      <c r="E40" s="187"/>
    </row>
    <row r="41" spans="5:5">
      <c r="E41" s="187"/>
    </row>
    <row r="42" spans="5:5">
      <c r="E42" s="187"/>
    </row>
    <row r="43" spans="5:5">
      <c r="E43" s="187"/>
    </row>
    <row r="44" spans="5:5">
      <c r="E44" s="187"/>
    </row>
    <row r="45" spans="5:5">
      <c r="E45" s="187"/>
    </row>
    <row r="46" spans="5:5">
      <c r="E46" s="187"/>
    </row>
    <row r="47" spans="5:5">
      <c r="E47" s="187"/>
    </row>
    <row r="48" spans="5:5">
      <c r="E48" s="187"/>
    </row>
    <row r="49" spans="5:5">
      <c r="E49" s="187"/>
    </row>
    <row r="50" spans="5:5">
      <c r="E50" s="187"/>
    </row>
    <row r="51" spans="5:5">
      <c r="E51" s="187"/>
    </row>
    <row r="52" spans="5:5">
      <c r="E52" s="187"/>
    </row>
  </sheetData>
  <mergeCells count="2">
    <mergeCell ref="A1:E1"/>
    <mergeCell ref="A21:C21"/>
  </mergeCells>
  <hyperlinks>
    <hyperlink ref="A21:C21" r:id="rId1"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35"/>
  <sheetViews>
    <sheetView view="pageBreakPreview" topLeftCell="A49" zoomScale="85" zoomScaleNormal="85" zoomScaleSheetLayoutView="85" workbookViewId="0">
      <selection activeCell="B8" sqref="B8"/>
    </sheetView>
  </sheetViews>
  <sheetFormatPr defaultColWidth="9.109375" defaultRowHeight="13.2"/>
  <cols>
    <col min="1" max="1" width="16.33203125" style="431" customWidth="1"/>
    <col min="2" max="2" width="54.88671875" style="429" customWidth="1"/>
    <col min="3" max="3" width="19.33203125" style="429" customWidth="1"/>
    <col min="4" max="4" width="9.109375" style="429"/>
    <col min="5" max="5" width="10.44140625" style="430" bestFit="1" customWidth="1"/>
    <col min="6" max="6" width="16.44140625" style="429" customWidth="1"/>
    <col min="7" max="7" width="14.33203125" style="8" bestFit="1" customWidth="1"/>
    <col min="8" max="8" width="24.44140625" style="8" bestFit="1" customWidth="1"/>
    <col min="9" max="9" width="92.109375" style="432" customWidth="1"/>
    <col min="10" max="10" width="27.88671875" style="24" customWidth="1"/>
    <col min="11" max="16384" width="9.109375" style="24"/>
  </cols>
  <sheetData>
    <row r="1" spans="1:13" s="6" customFormat="1" ht="24.6">
      <c r="A1" s="30" t="s">
        <v>520</v>
      </c>
      <c r="B1" s="31"/>
      <c r="C1" s="5" t="s">
        <v>159</v>
      </c>
      <c r="D1" s="94" t="s">
        <v>169</v>
      </c>
      <c r="E1" s="31" t="s">
        <v>360</v>
      </c>
      <c r="F1" s="5" t="s">
        <v>1</v>
      </c>
      <c r="G1" s="4" t="s">
        <v>588</v>
      </c>
      <c r="H1" s="4"/>
      <c r="I1" s="92" t="s">
        <v>192</v>
      </c>
    </row>
    <row r="2" spans="1:13" ht="33">
      <c r="A2" s="3" t="s">
        <v>347</v>
      </c>
      <c r="B2" s="24"/>
      <c r="C2" s="1"/>
      <c r="D2" s="2"/>
      <c r="E2" s="7"/>
      <c r="F2" s="2"/>
      <c r="G2" s="23"/>
      <c r="H2" s="23"/>
      <c r="I2" s="32"/>
    </row>
    <row r="3" spans="1:13" ht="33">
      <c r="A3" s="395" t="s">
        <v>164</v>
      </c>
      <c r="B3" s="33"/>
      <c r="C3" s="27" t="str">
        <f>CONCATENATE("Registered Capacity: ",E1," MW")</f>
        <v>Registered Capacity: XX MW</v>
      </c>
      <c r="D3" s="27"/>
      <c r="E3" s="28"/>
      <c r="F3" s="583" t="s">
        <v>462</v>
      </c>
      <c r="G3" s="583"/>
      <c r="H3" s="583" t="s">
        <v>592</v>
      </c>
      <c r="I3" s="583"/>
    </row>
    <row r="4" spans="1:13">
      <c r="A4" s="427"/>
      <c r="B4" s="24"/>
      <c r="C4" s="24"/>
      <c r="D4" s="24"/>
      <c r="E4" s="26"/>
      <c r="F4" s="24"/>
      <c r="I4" s="428"/>
    </row>
    <row r="5" spans="1:13" ht="14.4" thickBot="1">
      <c r="A5" s="35" t="s">
        <v>82</v>
      </c>
      <c r="B5" s="36" t="s">
        <v>452</v>
      </c>
      <c r="C5" s="37"/>
      <c r="D5" s="37"/>
      <c r="E5" s="38"/>
      <c r="F5" s="37"/>
      <c r="G5" s="39" t="s">
        <v>19</v>
      </c>
      <c r="H5" s="39" t="s">
        <v>154</v>
      </c>
      <c r="I5" s="57" t="s">
        <v>394</v>
      </c>
    </row>
    <row r="6" spans="1:13" ht="14.4" thickTop="1">
      <c r="A6" s="40"/>
      <c r="B6" s="41"/>
      <c r="C6" s="41"/>
      <c r="D6" s="41"/>
      <c r="E6" s="42"/>
      <c r="F6" s="41"/>
      <c r="G6" s="43"/>
      <c r="H6" s="43"/>
      <c r="I6" s="44"/>
    </row>
    <row r="7" spans="1:13" ht="13.8">
      <c r="A7" s="40"/>
      <c r="B7" s="45" t="s">
        <v>4</v>
      </c>
      <c r="C7" s="41" t="s">
        <v>17</v>
      </c>
      <c r="D7" s="41"/>
      <c r="E7" s="42"/>
      <c r="F7" s="41"/>
      <c r="G7" s="46"/>
      <c r="H7" s="46"/>
      <c r="I7" s="44" t="s">
        <v>158</v>
      </c>
    </row>
    <row r="8" spans="1:13" ht="14.4">
      <c r="A8" s="40"/>
      <c r="B8" s="136" t="s">
        <v>47</v>
      </c>
      <c r="C8" s="41"/>
      <c r="D8" s="41"/>
      <c r="E8" s="42"/>
      <c r="F8" s="41"/>
      <c r="G8" s="46"/>
      <c r="H8" s="47"/>
      <c r="I8" s="44"/>
    </row>
    <row r="9" spans="1:13" ht="13.8">
      <c r="A9" s="40" t="s">
        <v>21</v>
      </c>
      <c r="B9" s="41" t="s">
        <v>483</v>
      </c>
      <c r="C9" s="41"/>
      <c r="D9" s="41" t="s">
        <v>5</v>
      </c>
      <c r="E9" s="42"/>
      <c r="F9" s="41"/>
      <c r="G9" s="47" t="s">
        <v>480</v>
      </c>
      <c r="H9" s="47" t="s">
        <v>190</v>
      </c>
      <c r="I9" s="44" t="s">
        <v>348</v>
      </c>
    </row>
    <row r="10" spans="1:13" ht="13.8">
      <c r="A10" s="40" t="s">
        <v>22</v>
      </c>
      <c r="B10" s="41" t="s">
        <v>483</v>
      </c>
      <c r="C10" s="41"/>
      <c r="D10" s="41" t="s">
        <v>6</v>
      </c>
      <c r="E10" s="42"/>
      <c r="F10" s="41"/>
      <c r="G10" s="47" t="s">
        <v>480</v>
      </c>
      <c r="H10" s="47" t="s">
        <v>190</v>
      </c>
      <c r="I10" s="44" t="s">
        <v>348</v>
      </c>
    </row>
    <row r="11" spans="1:13" ht="13.8">
      <c r="A11" s="40" t="s">
        <v>23</v>
      </c>
      <c r="B11" s="41" t="s">
        <v>355</v>
      </c>
      <c r="C11" s="41"/>
      <c r="D11" s="41" t="s">
        <v>5</v>
      </c>
      <c r="E11" s="42"/>
      <c r="F11" s="41"/>
      <c r="G11" s="47" t="s">
        <v>480</v>
      </c>
      <c r="H11" s="47" t="s">
        <v>190</v>
      </c>
      <c r="I11" s="44" t="s">
        <v>348</v>
      </c>
    </row>
    <row r="12" spans="1:13" ht="13.8">
      <c r="A12" s="40" t="s">
        <v>24</v>
      </c>
      <c r="B12" s="41" t="s">
        <v>355</v>
      </c>
      <c r="C12" s="41"/>
      <c r="D12" s="41" t="s">
        <v>6</v>
      </c>
      <c r="E12" s="42"/>
      <c r="F12" s="41"/>
      <c r="G12" s="47" t="s">
        <v>480</v>
      </c>
      <c r="H12" s="47" t="s">
        <v>190</v>
      </c>
      <c r="I12" s="44" t="s">
        <v>348</v>
      </c>
      <c r="J12" s="576" t="s">
        <v>163</v>
      </c>
      <c r="K12" s="577"/>
      <c r="L12" s="577"/>
      <c r="M12" s="577"/>
    </row>
    <row r="13" spans="1:13" ht="13.8">
      <c r="A13" s="40" t="s">
        <v>25</v>
      </c>
      <c r="B13" s="41" t="s">
        <v>356</v>
      </c>
      <c r="C13" s="41"/>
      <c r="D13" s="41" t="s">
        <v>5</v>
      </c>
      <c r="E13" s="42"/>
      <c r="F13" s="41"/>
      <c r="G13" s="47" t="s">
        <v>480</v>
      </c>
      <c r="H13" s="47" t="s">
        <v>190</v>
      </c>
      <c r="I13" s="44" t="s">
        <v>348</v>
      </c>
      <c r="J13" s="578"/>
      <c r="K13" s="579"/>
      <c r="L13" s="579"/>
      <c r="M13" s="579"/>
    </row>
    <row r="14" spans="1:13" ht="13.8">
      <c r="A14" s="40" t="s">
        <v>26</v>
      </c>
      <c r="B14" s="41" t="s">
        <v>356</v>
      </c>
      <c r="C14" s="41"/>
      <c r="D14" s="41" t="s">
        <v>6</v>
      </c>
      <c r="E14" s="42"/>
      <c r="F14" s="41"/>
      <c r="G14" s="47" t="s">
        <v>480</v>
      </c>
      <c r="H14" s="47" t="s">
        <v>190</v>
      </c>
      <c r="I14" s="44" t="s">
        <v>348</v>
      </c>
    </row>
    <row r="15" spans="1:13" ht="13.8">
      <c r="A15" s="40" t="s">
        <v>57</v>
      </c>
      <c r="B15" s="41" t="s">
        <v>357</v>
      </c>
      <c r="C15" s="41"/>
      <c r="D15" s="41" t="s">
        <v>5</v>
      </c>
      <c r="E15" s="42"/>
      <c r="F15" s="41"/>
      <c r="G15" s="47" t="s">
        <v>480</v>
      </c>
      <c r="H15" s="47" t="s">
        <v>190</v>
      </c>
      <c r="I15" s="44" t="s">
        <v>348</v>
      </c>
    </row>
    <row r="16" spans="1:13" ht="13.8">
      <c r="A16" s="40" t="s">
        <v>58</v>
      </c>
      <c r="B16" s="41" t="s">
        <v>357</v>
      </c>
      <c r="C16" s="41"/>
      <c r="D16" s="41" t="s">
        <v>6</v>
      </c>
      <c r="E16" s="42"/>
      <c r="F16" s="41"/>
      <c r="G16" s="47" t="s">
        <v>480</v>
      </c>
      <c r="H16" s="47" t="s">
        <v>190</v>
      </c>
      <c r="I16" s="44" t="s">
        <v>348</v>
      </c>
    </row>
    <row r="17" spans="1:9" ht="13.8">
      <c r="A17" s="40" t="s">
        <v>59</v>
      </c>
      <c r="B17" s="41" t="s">
        <v>358</v>
      </c>
      <c r="C17" s="41"/>
      <c r="D17" s="41" t="s">
        <v>5</v>
      </c>
      <c r="E17" s="42"/>
      <c r="F17" s="41"/>
      <c r="G17" s="47" t="s">
        <v>480</v>
      </c>
      <c r="H17" s="47" t="s">
        <v>190</v>
      </c>
      <c r="I17" s="44" t="s">
        <v>348</v>
      </c>
    </row>
    <row r="18" spans="1:9" ht="13.8">
      <c r="A18" s="40" t="s">
        <v>60</v>
      </c>
      <c r="B18" s="41" t="s">
        <v>358</v>
      </c>
      <c r="C18" s="41"/>
      <c r="D18" s="41" t="s">
        <v>6</v>
      </c>
      <c r="E18" s="42"/>
      <c r="F18" s="41"/>
      <c r="G18" s="47" t="s">
        <v>480</v>
      </c>
      <c r="H18" s="47" t="s">
        <v>190</v>
      </c>
      <c r="I18" s="44" t="s">
        <v>348</v>
      </c>
    </row>
    <row r="19" spans="1:9" ht="13.8">
      <c r="A19" s="40" t="s">
        <v>83</v>
      </c>
      <c r="B19" s="41" t="s">
        <v>359</v>
      </c>
      <c r="C19" s="41"/>
      <c r="D19" s="41" t="s">
        <v>5</v>
      </c>
      <c r="E19" s="42"/>
      <c r="F19" s="41"/>
      <c r="G19" s="47" t="s">
        <v>480</v>
      </c>
      <c r="H19" s="47" t="s">
        <v>190</v>
      </c>
      <c r="I19" s="44" t="s">
        <v>348</v>
      </c>
    </row>
    <row r="20" spans="1:9" ht="13.8">
      <c r="A20" s="40" t="s">
        <v>84</v>
      </c>
      <c r="B20" s="41" t="s">
        <v>359</v>
      </c>
      <c r="C20" s="41"/>
      <c r="D20" s="41" t="s">
        <v>6</v>
      </c>
      <c r="E20" s="42"/>
      <c r="F20" s="41"/>
      <c r="G20" s="47" t="s">
        <v>480</v>
      </c>
      <c r="H20" s="47" t="s">
        <v>190</v>
      </c>
      <c r="I20" s="44" t="s">
        <v>348</v>
      </c>
    </row>
    <row r="21" spans="1:9" ht="14.25" customHeight="1">
      <c r="A21" s="40" t="s">
        <v>130</v>
      </c>
      <c r="B21" s="41" t="s">
        <v>522</v>
      </c>
      <c r="C21" s="41"/>
      <c r="D21" s="41" t="s">
        <v>7</v>
      </c>
      <c r="E21" s="42"/>
      <c r="F21" s="41"/>
      <c r="G21" s="47" t="s">
        <v>480</v>
      </c>
      <c r="H21" s="47" t="s">
        <v>190</v>
      </c>
      <c r="I21" s="44" t="s">
        <v>348</v>
      </c>
    </row>
    <row r="22" spans="1:9" ht="14.25" customHeight="1">
      <c r="A22" s="40" t="s">
        <v>131</v>
      </c>
      <c r="B22" s="41" t="s">
        <v>522</v>
      </c>
      <c r="C22" s="41"/>
      <c r="D22" s="41" t="s">
        <v>8</v>
      </c>
      <c r="E22" s="42"/>
      <c r="F22" s="41"/>
      <c r="G22" s="47" t="s">
        <v>480</v>
      </c>
      <c r="H22" s="47" t="s">
        <v>190</v>
      </c>
      <c r="I22" s="44" t="s">
        <v>348</v>
      </c>
    </row>
    <row r="23" spans="1:9" ht="13.8">
      <c r="A23" s="40" t="s">
        <v>132</v>
      </c>
      <c r="B23" s="41" t="s">
        <v>507</v>
      </c>
      <c r="C23" s="41"/>
      <c r="D23" s="403" t="s">
        <v>7</v>
      </c>
      <c r="E23" s="49"/>
      <c r="F23" s="41"/>
      <c r="G23" s="47" t="s">
        <v>508</v>
      </c>
      <c r="H23" s="47" t="s">
        <v>190</v>
      </c>
      <c r="I23" s="44" t="s">
        <v>509</v>
      </c>
    </row>
    <row r="24" spans="1:9" ht="13.8">
      <c r="A24" s="40" t="s">
        <v>133</v>
      </c>
      <c r="B24" s="41" t="s">
        <v>507</v>
      </c>
      <c r="C24" s="41"/>
      <c r="D24" s="403" t="s">
        <v>8</v>
      </c>
      <c r="E24" s="49"/>
      <c r="F24" s="41"/>
      <c r="G24" s="47" t="s">
        <v>508</v>
      </c>
      <c r="H24" s="47" t="s">
        <v>190</v>
      </c>
      <c r="I24" s="44" t="s">
        <v>509</v>
      </c>
    </row>
    <row r="25" spans="1:9" ht="13.8">
      <c r="A25" s="40" t="s">
        <v>152</v>
      </c>
      <c r="B25" s="41" t="s">
        <v>450</v>
      </c>
      <c r="C25" s="48"/>
      <c r="D25" s="403" t="s">
        <v>7</v>
      </c>
      <c r="E25" s="49"/>
      <c r="F25" s="41"/>
      <c r="G25" s="47" t="s">
        <v>480</v>
      </c>
      <c r="H25" s="47" t="s">
        <v>190</v>
      </c>
      <c r="I25" s="44" t="s">
        <v>348</v>
      </c>
    </row>
    <row r="26" spans="1:9" ht="13.8">
      <c r="A26" s="40" t="s">
        <v>153</v>
      </c>
      <c r="B26" s="41" t="s">
        <v>450</v>
      </c>
      <c r="C26" s="48"/>
      <c r="D26" s="403" t="s">
        <v>8</v>
      </c>
      <c r="E26" s="49"/>
      <c r="F26" s="41"/>
      <c r="G26" s="47" t="s">
        <v>480</v>
      </c>
      <c r="H26" s="47" t="s">
        <v>190</v>
      </c>
      <c r="I26" s="44" t="s">
        <v>348</v>
      </c>
    </row>
    <row r="27" spans="1:9" ht="13.8">
      <c r="A27" s="40"/>
      <c r="B27" s="41"/>
      <c r="C27" s="41"/>
      <c r="D27" s="41"/>
      <c r="E27" s="42"/>
      <c r="F27" s="41"/>
      <c r="G27" s="47"/>
      <c r="H27" s="47"/>
      <c r="I27" s="44"/>
    </row>
    <row r="28" spans="1:9" ht="14.4">
      <c r="A28" s="40"/>
      <c r="B28" s="136" t="s">
        <v>48</v>
      </c>
      <c r="C28" s="41"/>
      <c r="D28" s="41"/>
      <c r="E28" s="42"/>
      <c r="F28" s="41"/>
      <c r="G28" s="46"/>
      <c r="H28" s="46"/>
      <c r="I28" s="44"/>
    </row>
    <row r="29" spans="1:9" ht="13.8">
      <c r="A29" s="40" t="s">
        <v>27</v>
      </c>
      <c r="B29" s="78" t="s">
        <v>279</v>
      </c>
      <c r="C29" s="41"/>
      <c r="D29" s="41" t="s">
        <v>7</v>
      </c>
      <c r="E29" s="42"/>
      <c r="F29" s="41"/>
      <c r="G29" s="47" t="s">
        <v>480</v>
      </c>
      <c r="H29" s="47" t="s">
        <v>190</v>
      </c>
      <c r="I29" s="44" t="s">
        <v>349</v>
      </c>
    </row>
    <row r="30" spans="1:9" ht="13.8">
      <c r="A30" s="40" t="s">
        <v>28</v>
      </c>
      <c r="B30" s="78" t="s">
        <v>279</v>
      </c>
      <c r="C30" s="41"/>
      <c r="D30" s="41" t="s">
        <v>8</v>
      </c>
      <c r="E30" s="42"/>
      <c r="F30" s="41"/>
      <c r="G30" s="47" t="s">
        <v>480</v>
      </c>
      <c r="H30" s="47" t="s">
        <v>190</v>
      </c>
      <c r="I30" s="44" t="s">
        <v>349</v>
      </c>
    </row>
    <row r="31" spans="1:9" ht="13.8">
      <c r="A31" s="40" t="s">
        <v>29</v>
      </c>
      <c r="B31" s="41" t="s">
        <v>280</v>
      </c>
      <c r="C31" s="41"/>
      <c r="D31" s="41" t="s">
        <v>7</v>
      </c>
      <c r="E31" s="42"/>
      <c r="F31" s="41"/>
      <c r="G31" s="47" t="s">
        <v>480</v>
      </c>
      <c r="H31" s="47" t="s">
        <v>190</v>
      </c>
      <c r="I31" s="44" t="s">
        <v>349</v>
      </c>
    </row>
    <row r="32" spans="1:9" ht="13.8">
      <c r="A32" s="40" t="s">
        <v>30</v>
      </c>
      <c r="B32" s="41" t="s">
        <v>280</v>
      </c>
      <c r="C32" s="41"/>
      <c r="D32" s="41" t="s">
        <v>8</v>
      </c>
      <c r="E32" s="42"/>
      <c r="F32" s="41"/>
      <c r="G32" s="47" t="s">
        <v>480</v>
      </c>
      <c r="H32" s="47" t="s">
        <v>190</v>
      </c>
      <c r="I32" s="44" t="s">
        <v>349</v>
      </c>
    </row>
    <row r="33" spans="1:9" ht="13.8">
      <c r="A33" s="40" t="s">
        <v>31</v>
      </c>
      <c r="B33" s="41" t="s">
        <v>278</v>
      </c>
      <c r="C33" s="41"/>
      <c r="D33" s="41" t="s">
        <v>10</v>
      </c>
      <c r="E33" s="42"/>
      <c r="F33" s="41"/>
      <c r="G33" s="47" t="s">
        <v>480</v>
      </c>
      <c r="H33" s="47" t="s">
        <v>190</v>
      </c>
      <c r="I33" s="44" t="s">
        <v>349</v>
      </c>
    </row>
    <row r="34" spans="1:9" ht="13.8">
      <c r="A34" s="40" t="s">
        <v>32</v>
      </c>
      <c r="B34" s="41" t="s">
        <v>278</v>
      </c>
      <c r="C34" s="41"/>
      <c r="D34" s="41" t="s">
        <v>11</v>
      </c>
      <c r="E34" s="42"/>
      <c r="F34" s="41"/>
      <c r="G34" s="47" t="s">
        <v>480</v>
      </c>
      <c r="H34" s="47" t="s">
        <v>190</v>
      </c>
      <c r="I34" s="44" t="s">
        <v>349</v>
      </c>
    </row>
    <row r="35" spans="1:9" ht="13.8">
      <c r="A35" s="40" t="s">
        <v>314</v>
      </c>
      <c r="B35" s="78" t="s">
        <v>388</v>
      </c>
      <c r="C35" s="41"/>
      <c r="D35" s="41" t="s">
        <v>7</v>
      </c>
      <c r="E35" s="42"/>
      <c r="F35" s="41"/>
      <c r="G35" s="47" t="s">
        <v>480</v>
      </c>
      <c r="H35" s="47" t="s">
        <v>190</v>
      </c>
      <c r="I35" s="44" t="s">
        <v>348</v>
      </c>
    </row>
    <row r="36" spans="1:9" ht="13.8">
      <c r="A36" s="40" t="s">
        <v>315</v>
      </c>
      <c r="B36" s="78" t="s">
        <v>388</v>
      </c>
      <c r="C36" s="41"/>
      <c r="D36" s="41" t="s">
        <v>8</v>
      </c>
      <c r="E36" s="42"/>
      <c r="F36" s="41"/>
      <c r="G36" s="47" t="s">
        <v>480</v>
      </c>
      <c r="H36" s="47" t="s">
        <v>190</v>
      </c>
      <c r="I36" s="44" t="s">
        <v>348</v>
      </c>
    </row>
    <row r="37" spans="1:9" ht="13.8">
      <c r="A37" s="40" t="s">
        <v>316</v>
      </c>
      <c r="B37" s="41" t="s">
        <v>448</v>
      </c>
      <c r="C37" s="41"/>
      <c r="D37" s="41" t="s">
        <v>7</v>
      </c>
      <c r="E37" s="42"/>
      <c r="F37" s="41"/>
      <c r="G37" s="47" t="s">
        <v>480</v>
      </c>
      <c r="H37" s="47" t="s">
        <v>190</v>
      </c>
      <c r="I37" s="44" t="s">
        <v>350</v>
      </c>
    </row>
    <row r="38" spans="1:9" ht="13.8">
      <c r="A38" s="40" t="s">
        <v>317</v>
      </c>
      <c r="B38" s="41" t="s">
        <v>448</v>
      </c>
      <c r="C38" s="41"/>
      <c r="D38" s="41" t="s">
        <v>8</v>
      </c>
      <c r="E38" s="42"/>
      <c r="F38" s="41"/>
      <c r="G38" s="47" t="s">
        <v>480</v>
      </c>
      <c r="H38" s="47" t="s">
        <v>190</v>
      </c>
      <c r="I38" s="44" t="s">
        <v>350</v>
      </c>
    </row>
    <row r="39" spans="1:9" ht="13.8">
      <c r="A39" s="40" t="s">
        <v>318</v>
      </c>
      <c r="B39" s="41" t="s">
        <v>321</v>
      </c>
      <c r="C39" s="41"/>
      <c r="D39" s="41" t="s">
        <v>7</v>
      </c>
      <c r="E39" s="42"/>
      <c r="F39" s="41"/>
      <c r="G39" s="47" t="s">
        <v>480</v>
      </c>
      <c r="H39" s="47" t="s">
        <v>190</v>
      </c>
      <c r="I39" s="44" t="s">
        <v>350</v>
      </c>
    </row>
    <row r="40" spans="1:9" ht="13.8">
      <c r="A40" s="40" t="s">
        <v>319</v>
      </c>
      <c r="B40" s="41" t="s">
        <v>321</v>
      </c>
      <c r="C40" s="41"/>
      <c r="D40" s="41" t="s">
        <v>8</v>
      </c>
      <c r="E40" s="42"/>
      <c r="F40" s="41"/>
      <c r="G40" s="47" t="s">
        <v>480</v>
      </c>
      <c r="H40" s="47" t="s">
        <v>190</v>
      </c>
      <c r="I40" s="44" t="s">
        <v>350</v>
      </c>
    </row>
    <row r="41" spans="1:9" ht="13.8">
      <c r="A41" s="40" t="s">
        <v>569</v>
      </c>
      <c r="B41" s="41" t="s">
        <v>571</v>
      </c>
      <c r="C41" s="41"/>
      <c r="D41" s="41" t="s">
        <v>7</v>
      </c>
      <c r="E41" s="42"/>
      <c r="F41" s="41"/>
      <c r="G41" s="47" t="s">
        <v>480</v>
      </c>
      <c r="H41" s="47" t="s">
        <v>508</v>
      </c>
      <c r="I41" s="44" t="s">
        <v>582</v>
      </c>
    </row>
    <row r="42" spans="1:9" ht="13.8">
      <c r="A42" s="40" t="s">
        <v>570</v>
      </c>
      <c r="B42" s="41" t="s">
        <v>571</v>
      </c>
      <c r="C42" s="41"/>
      <c r="D42" s="41" t="s">
        <v>8</v>
      </c>
      <c r="E42" s="42"/>
      <c r="F42" s="41"/>
      <c r="G42" s="47" t="s">
        <v>480</v>
      </c>
      <c r="H42" s="47" t="s">
        <v>508</v>
      </c>
      <c r="I42" s="44" t="s">
        <v>582</v>
      </c>
    </row>
    <row r="43" spans="1:9" ht="13.8">
      <c r="A43" s="40"/>
      <c r="B43" s="41"/>
      <c r="C43" s="41"/>
      <c r="D43" s="41"/>
      <c r="E43" s="41"/>
      <c r="F43" s="41"/>
      <c r="G43" s="47"/>
      <c r="H43" s="47"/>
      <c r="I43" s="44"/>
    </row>
    <row r="44" spans="1:9" ht="13.8">
      <c r="A44" s="40"/>
      <c r="B44" s="41" t="s">
        <v>155</v>
      </c>
      <c r="C44" s="41"/>
      <c r="D44" s="41"/>
      <c r="E44" s="42"/>
      <c r="F44" s="41"/>
      <c r="G44" s="46"/>
      <c r="H44" s="46"/>
      <c r="I44" s="44"/>
    </row>
    <row r="45" spans="1:9" ht="13.8">
      <c r="A45" s="40"/>
      <c r="B45" s="41"/>
      <c r="C45" s="41"/>
      <c r="D45" s="41"/>
      <c r="E45" s="42"/>
      <c r="F45" s="41"/>
      <c r="G45" s="46"/>
      <c r="H45" s="46"/>
      <c r="I45" s="50"/>
    </row>
    <row r="46" spans="1:9" ht="14.4" thickBot="1">
      <c r="A46" s="35" t="s">
        <v>82</v>
      </c>
      <c r="B46" s="36" t="s">
        <v>51</v>
      </c>
      <c r="C46" s="37"/>
      <c r="D46" s="37"/>
      <c r="E46" s="38"/>
      <c r="F46" s="37"/>
      <c r="G46" s="39" t="s">
        <v>19</v>
      </c>
      <c r="H46" s="39" t="s">
        <v>154</v>
      </c>
      <c r="I46" s="57" t="s">
        <v>394</v>
      </c>
    </row>
    <row r="47" spans="1:9" ht="12" customHeight="1" thickTop="1">
      <c r="A47" s="51"/>
      <c r="B47" s="41"/>
      <c r="C47" s="41"/>
      <c r="D47" s="41"/>
      <c r="E47" s="42"/>
      <c r="F47" s="41"/>
      <c r="G47" s="43"/>
      <c r="H47" s="43"/>
      <c r="I47" s="44"/>
    </row>
    <row r="48" spans="1:9" ht="14.4">
      <c r="A48" s="51"/>
      <c r="B48" s="136" t="s">
        <v>49</v>
      </c>
      <c r="C48" s="41"/>
      <c r="D48" s="41"/>
      <c r="E48" s="42"/>
      <c r="F48" s="41"/>
      <c r="G48" s="46"/>
      <c r="H48" s="46"/>
      <c r="I48" s="44"/>
    </row>
    <row r="49" spans="1:9" ht="13.8">
      <c r="A49" s="40" t="s">
        <v>33</v>
      </c>
      <c r="B49" s="41" t="s">
        <v>389</v>
      </c>
      <c r="C49" s="56" t="s">
        <v>196</v>
      </c>
      <c r="D49" s="41" t="s">
        <v>3</v>
      </c>
      <c r="E49" s="42" t="e">
        <f>CONCATENATE("+/- ", ROUNDUP($E$1*1.25,0))</f>
        <v>#VALUE!</v>
      </c>
      <c r="F49" s="41" t="s">
        <v>1</v>
      </c>
      <c r="G49" s="47" t="s">
        <v>480</v>
      </c>
      <c r="H49" s="47" t="s">
        <v>190</v>
      </c>
      <c r="I49" s="44" t="s">
        <v>468</v>
      </c>
    </row>
    <row r="50" spans="1:9" ht="13.8">
      <c r="A50" s="40" t="s">
        <v>34</v>
      </c>
      <c r="B50" s="41" t="s">
        <v>390</v>
      </c>
      <c r="C50" s="56" t="s">
        <v>196</v>
      </c>
      <c r="D50" s="41" t="s">
        <v>3</v>
      </c>
      <c r="E50" s="42" t="e">
        <f>CONCATENATE("+/- ",ROUNDUP(1.5*E1*TAN((ACOS(0.835))),0))</f>
        <v>#VALUE!</v>
      </c>
      <c r="F50" s="41" t="s">
        <v>346</v>
      </c>
      <c r="G50" s="47" t="s">
        <v>480</v>
      </c>
      <c r="H50" s="47" t="s">
        <v>190</v>
      </c>
      <c r="I50" s="44" t="s">
        <v>351</v>
      </c>
    </row>
    <row r="51" spans="1:9" ht="13.8">
      <c r="A51" s="40" t="s">
        <v>61</v>
      </c>
      <c r="B51" s="41" t="s">
        <v>391</v>
      </c>
      <c r="C51" s="41" t="s">
        <v>2</v>
      </c>
      <c r="D51" s="41" t="s">
        <v>3</v>
      </c>
      <c r="E51" s="42" t="s">
        <v>325</v>
      </c>
      <c r="F51" s="41" t="s">
        <v>62</v>
      </c>
      <c r="G51" s="47" t="s">
        <v>480</v>
      </c>
      <c r="H51" s="47" t="s">
        <v>190</v>
      </c>
      <c r="I51" s="44" t="s">
        <v>470</v>
      </c>
    </row>
    <row r="52" spans="1:9" ht="13.8">
      <c r="A52" s="40"/>
      <c r="B52" s="41"/>
      <c r="C52" s="41"/>
      <c r="D52" s="41"/>
      <c r="E52" s="42"/>
      <c r="F52" s="41"/>
      <c r="G52" s="47"/>
      <c r="H52" s="47"/>
      <c r="I52" s="44"/>
    </row>
    <row r="53" spans="1:9" ht="14.4">
      <c r="A53" s="53"/>
      <c r="B53" s="136" t="s">
        <v>50</v>
      </c>
      <c r="C53" s="41"/>
      <c r="D53" s="41"/>
      <c r="E53" s="42"/>
      <c r="F53" s="41"/>
      <c r="G53" s="47"/>
      <c r="H53" s="47"/>
      <c r="I53" s="44"/>
    </row>
    <row r="54" spans="1:9" ht="27.6">
      <c r="A54" s="40" t="s">
        <v>35</v>
      </c>
      <c r="B54" s="41" t="s">
        <v>18</v>
      </c>
      <c r="C54" s="41" t="s">
        <v>2</v>
      </c>
      <c r="D54" s="41" t="s">
        <v>3</v>
      </c>
      <c r="E54" s="42" t="e">
        <f>CONCATENATE("0 - ", ROUNDUP($E$1*1.25,0))</f>
        <v>#VALUE!</v>
      </c>
      <c r="F54" s="41" t="s">
        <v>1</v>
      </c>
      <c r="G54" s="47" t="s">
        <v>480</v>
      </c>
      <c r="H54" s="47" t="s">
        <v>190</v>
      </c>
      <c r="I54" s="52" t="s">
        <v>573</v>
      </c>
    </row>
    <row r="55" spans="1:9" ht="13.8">
      <c r="A55" s="40" t="s">
        <v>36</v>
      </c>
      <c r="B55" s="41" t="s">
        <v>86</v>
      </c>
      <c r="C55" s="41" t="s">
        <v>2</v>
      </c>
      <c r="D55" s="41" t="s">
        <v>3</v>
      </c>
      <c r="E55" s="42" t="e">
        <f>CONCATENATE("0 - ", ROUNDUP($E$1*1.25,0))</f>
        <v>#VALUE!</v>
      </c>
      <c r="F55" s="41" t="s">
        <v>1</v>
      </c>
      <c r="G55" s="47" t="s">
        <v>480</v>
      </c>
      <c r="H55" s="47" t="s">
        <v>190</v>
      </c>
      <c r="I55" s="44" t="s">
        <v>469</v>
      </c>
    </row>
    <row r="56" spans="1:9" ht="13.8">
      <c r="A56" s="40" t="s">
        <v>63</v>
      </c>
      <c r="B56" s="41" t="s">
        <v>320</v>
      </c>
      <c r="C56" s="41" t="s">
        <v>2</v>
      </c>
      <c r="D56" s="41" t="s">
        <v>3</v>
      </c>
      <c r="E56" s="42" t="s">
        <v>326</v>
      </c>
      <c r="F56" s="41" t="s">
        <v>62</v>
      </c>
      <c r="G56" s="47" t="s">
        <v>480</v>
      </c>
      <c r="H56" s="47" t="s">
        <v>190</v>
      </c>
      <c r="I56" s="44" t="s">
        <v>348</v>
      </c>
    </row>
    <row r="57" spans="1:9" ht="13.8">
      <c r="A57" s="40" t="s">
        <v>64</v>
      </c>
      <c r="B57" s="41" t="s">
        <v>449</v>
      </c>
      <c r="C57" s="56" t="s">
        <v>196</v>
      </c>
      <c r="D57" s="41" t="s">
        <v>3</v>
      </c>
      <c r="E57" s="42" t="e">
        <f>CONCATENATE("+/- ",ROUNDUP(1.5*E1*TAN((ACOS(0.835))),0))</f>
        <v>#VALUE!</v>
      </c>
      <c r="F57" s="41" t="s">
        <v>346</v>
      </c>
      <c r="G57" s="47" t="s">
        <v>480</v>
      </c>
      <c r="H57" s="47" t="s">
        <v>190</v>
      </c>
      <c r="I57" s="44" t="s">
        <v>350</v>
      </c>
    </row>
    <row r="58" spans="1:9" ht="27.6">
      <c r="A58" s="327" t="s">
        <v>68</v>
      </c>
      <c r="B58" s="328" t="s">
        <v>322</v>
      </c>
      <c r="C58" s="329" t="s">
        <v>196</v>
      </c>
      <c r="D58" s="328" t="s">
        <v>3</v>
      </c>
      <c r="E58" s="330" t="s">
        <v>458</v>
      </c>
      <c r="F58" s="328" t="s">
        <v>459</v>
      </c>
      <c r="G58" s="331" t="s">
        <v>480</v>
      </c>
      <c r="H58" s="331" t="s">
        <v>190</v>
      </c>
      <c r="I58" s="332" t="s">
        <v>457</v>
      </c>
    </row>
    <row r="59" spans="1:9" ht="13.8">
      <c r="A59" s="40" t="s">
        <v>70</v>
      </c>
      <c r="B59" s="41" t="s">
        <v>361</v>
      </c>
      <c r="C59" s="41" t="s">
        <v>2</v>
      </c>
      <c r="D59" s="41" t="s">
        <v>3</v>
      </c>
      <c r="E59" s="42" t="s">
        <v>363</v>
      </c>
      <c r="F59" s="41" t="s">
        <v>66</v>
      </c>
      <c r="G59" s="47" t="s">
        <v>480</v>
      </c>
      <c r="H59" s="47" t="s">
        <v>190</v>
      </c>
      <c r="I59" s="44" t="s">
        <v>362</v>
      </c>
    </row>
    <row r="60" spans="1:9" ht="13.8">
      <c r="A60" s="40" t="s">
        <v>73</v>
      </c>
      <c r="B60" s="41" t="s">
        <v>323</v>
      </c>
      <c r="C60" s="41" t="s">
        <v>2</v>
      </c>
      <c r="D60" s="41" t="s">
        <v>3</v>
      </c>
      <c r="E60" s="42" t="s">
        <v>518</v>
      </c>
      <c r="F60" s="41" t="s">
        <v>324</v>
      </c>
      <c r="G60" s="47" t="s">
        <v>480</v>
      </c>
      <c r="H60" s="47" t="s">
        <v>190</v>
      </c>
      <c r="I60" s="44" t="s">
        <v>352</v>
      </c>
    </row>
    <row r="61" spans="1:9" ht="13.8">
      <c r="A61" s="40"/>
      <c r="B61" s="41"/>
      <c r="C61" s="41"/>
      <c r="D61" s="41"/>
      <c r="E61" s="42"/>
      <c r="F61" s="41"/>
      <c r="G61" s="47"/>
      <c r="H61" s="47"/>
      <c r="I61" s="44"/>
    </row>
    <row r="62" spans="1:9" ht="14.4">
      <c r="A62" s="40"/>
      <c r="B62" s="136" t="s">
        <v>312</v>
      </c>
      <c r="C62" s="41"/>
      <c r="D62" s="41"/>
      <c r="E62" s="42"/>
      <c r="F62" s="41"/>
      <c r="G62" s="47"/>
      <c r="H62" s="47"/>
      <c r="I62" s="44"/>
    </row>
    <row r="63" spans="1:9" ht="13.8">
      <c r="A63" s="40" t="s">
        <v>76</v>
      </c>
      <c r="B63" s="41" t="s">
        <v>65</v>
      </c>
      <c r="C63" s="41" t="s">
        <v>2</v>
      </c>
      <c r="D63" s="41" t="s">
        <v>3</v>
      </c>
      <c r="E63" s="42" t="s">
        <v>135</v>
      </c>
      <c r="F63" s="41" t="s">
        <v>66</v>
      </c>
      <c r="G63" s="47" t="s">
        <v>480</v>
      </c>
      <c r="H63" s="47" t="s">
        <v>190</v>
      </c>
      <c r="I63" s="44" t="s">
        <v>353</v>
      </c>
    </row>
    <row r="64" spans="1:9" ht="13.8">
      <c r="A64" s="40" t="s">
        <v>79</v>
      </c>
      <c r="B64" s="41" t="s">
        <v>67</v>
      </c>
      <c r="C64" s="41" t="s">
        <v>2</v>
      </c>
      <c r="D64" s="41" t="s">
        <v>3</v>
      </c>
      <c r="E64" s="42" t="s">
        <v>135</v>
      </c>
      <c r="F64" s="41" t="s">
        <v>66</v>
      </c>
      <c r="G64" s="47" t="s">
        <v>480</v>
      </c>
      <c r="H64" s="47" t="s">
        <v>190</v>
      </c>
      <c r="I64" s="44" t="s">
        <v>353</v>
      </c>
    </row>
    <row r="65" spans="1:9" ht="13.8">
      <c r="A65" s="40" t="s">
        <v>99</v>
      </c>
      <c r="B65" s="41" t="s">
        <v>69</v>
      </c>
      <c r="C65" s="41" t="s">
        <v>2</v>
      </c>
      <c r="D65" s="41" t="s">
        <v>3</v>
      </c>
      <c r="E65" s="42" t="s">
        <v>135</v>
      </c>
      <c r="F65" s="41" t="s">
        <v>66</v>
      </c>
      <c r="G65" s="47" t="s">
        <v>480</v>
      </c>
      <c r="H65" s="47" t="s">
        <v>190</v>
      </c>
      <c r="I65" s="44" t="s">
        <v>353</v>
      </c>
    </row>
    <row r="66" spans="1:9" ht="13.8">
      <c r="A66" s="40"/>
      <c r="B66" s="41"/>
      <c r="C66" s="41"/>
      <c r="D66" s="41"/>
      <c r="E66" s="42"/>
      <c r="F66" s="41"/>
      <c r="G66" s="47"/>
      <c r="H66" s="47"/>
      <c r="I66" s="44"/>
    </row>
    <row r="67" spans="1:9" ht="14.4">
      <c r="A67" s="40"/>
      <c r="B67" s="136" t="s">
        <v>591</v>
      </c>
      <c r="C67" s="41"/>
      <c r="D67" s="41"/>
      <c r="E67" s="42"/>
      <c r="F67" s="41"/>
      <c r="G67" s="47"/>
      <c r="H67" s="47"/>
      <c r="I67" s="44"/>
    </row>
    <row r="68" spans="1:9" ht="13.8">
      <c r="A68" s="40" t="s">
        <v>100</v>
      </c>
      <c r="B68" s="41" t="s">
        <v>584</v>
      </c>
      <c r="C68" s="41" t="s">
        <v>2</v>
      </c>
      <c r="D68" s="41" t="s">
        <v>3</v>
      </c>
      <c r="E68" s="42" t="s">
        <v>581</v>
      </c>
      <c r="F68" s="41" t="s">
        <v>1</v>
      </c>
      <c r="G68" s="47" t="s">
        <v>480</v>
      </c>
      <c r="H68" s="47" t="s">
        <v>508</v>
      </c>
      <c r="I68" s="44" t="s">
        <v>586</v>
      </c>
    </row>
    <row r="69" spans="1:9" ht="13.8">
      <c r="A69" s="40" t="s">
        <v>102</v>
      </c>
      <c r="B69" s="41" t="s">
        <v>585</v>
      </c>
      <c r="C69" s="41" t="s">
        <v>2</v>
      </c>
      <c r="D69" s="41" t="s">
        <v>3</v>
      </c>
      <c r="E69" s="42" t="s">
        <v>581</v>
      </c>
      <c r="F69" s="41" t="s">
        <v>1</v>
      </c>
      <c r="G69" s="47" t="s">
        <v>480</v>
      </c>
      <c r="H69" s="47" t="s">
        <v>508</v>
      </c>
      <c r="I69" s="44" t="s">
        <v>587</v>
      </c>
    </row>
    <row r="70" spans="1:9" ht="13.8">
      <c r="A70" s="40"/>
      <c r="B70" s="41"/>
      <c r="C70" s="41"/>
      <c r="D70" s="41"/>
      <c r="E70" s="42"/>
      <c r="F70" s="41"/>
      <c r="G70" s="46"/>
      <c r="H70" s="46"/>
      <c r="I70" s="44"/>
    </row>
    <row r="71" spans="1:9" ht="14.4">
      <c r="A71" s="40"/>
      <c r="B71" s="136" t="s">
        <v>156</v>
      </c>
      <c r="C71" s="41"/>
      <c r="D71" s="41"/>
      <c r="E71" s="42"/>
      <c r="F71" s="41"/>
      <c r="G71" s="46"/>
      <c r="H71" s="46"/>
      <c r="I71" s="44"/>
    </row>
    <row r="72" spans="1:9" ht="13.8">
      <c r="A72" s="40" t="s">
        <v>103</v>
      </c>
      <c r="B72" s="41" t="s">
        <v>97</v>
      </c>
      <c r="C72" s="41" t="s">
        <v>2</v>
      </c>
      <c r="D72" s="41" t="s">
        <v>3</v>
      </c>
      <c r="E72" s="42" t="s">
        <v>71</v>
      </c>
      <c r="F72" s="41" t="s">
        <v>72</v>
      </c>
      <c r="G72" s="47" t="s">
        <v>480</v>
      </c>
      <c r="H72" s="47" t="s">
        <v>190</v>
      </c>
      <c r="I72" s="44" t="s">
        <v>354</v>
      </c>
    </row>
    <row r="73" spans="1:9" ht="27.6">
      <c r="A73" s="40" t="s">
        <v>327</v>
      </c>
      <c r="B73" s="41" t="s">
        <v>98</v>
      </c>
      <c r="C73" s="41" t="s">
        <v>2</v>
      </c>
      <c r="D73" s="41" t="s">
        <v>3</v>
      </c>
      <c r="E73" s="42" t="s">
        <v>74</v>
      </c>
      <c r="F73" s="41" t="s">
        <v>75</v>
      </c>
      <c r="G73" s="47" t="s">
        <v>480</v>
      </c>
      <c r="H73" s="47" t="s">
        <v>190</v>
      </c>
      <c r="I73" s="52" t="s">
        <v>519</v>
      </c>
    </row>
    <row r="74" spans="1:9" ht="13.8">
      <c r="A74" s="40" t="s">
        <v>328</v>
      </c>
      <c r="B74" s="41" t="s">
        <v>116</v>
      </c>
      <c r="C74" s="41" t="s">
        <v>2</v>
      </c>
      <c r="D74" s="41" t="s">
        <v>3</v>
      </c>
      <c r="E74" s="54" t="s">
        <v>77</v>
      </c>
      <c r="F74" s="41" t="s">
        <v>78</v>
      </c>
      <c r="G74" s="47" t="s">
        <v>480</v>
      </c>
      <c r="H74" s="47" t="s">
        <v>190</v>
      </c>
      <c r="I74" s="44" t="s">
        <v>354</v>
      </c>
    </row>
    <row r="75" spans="1:9" ht="13.8">
      <c r="A75" s="40" t="s">
        <v>329</v>
      </c>
      <c r="B75" s="41" t="s">
        <v>101</v>
      </c>
      <c r="C75" s="41" t="s">
        <v>2</v>
      </c>
      <c r="D75" s="41" t="s">
        <v>3</v>
      </c>
      <c r="E75" s="42" t="s">
        <v>80</v>
      </c>
      <c r="F75" s="41" t="s">
        <v>81</v>
      </c>
      <c r="G75" s="47" t="s">
        <v>480</v>
      </c>
      <c r="H75" s="47" t="s">
        <v>190</v>
      </c>
      <c r="I75" s="44" t="s">
        <v>354</v>
      </c>
    </row>
    <row r="76" spans="1:9" ht="13.8">
      <c r="A76" s="40"/>
      <c r="B76" s="41"/>
      <c r="C76" s="41"/>
      <c r="D76" s="41"/>
      <c r="E76" s="42"/>
      <c r="F76" s="41"/>
      <c r="G76" s="46"/>
      <c r="H76" s="46"/>
      <c r="I76" s="44"/>
    </row>
    <row r="77" spans="1:9" ht="14.4">
      <c r="A77" s="40"/>
      <c r="B77" s="136" t="s">
        <v>157</v>
      </c>
      <c r="C77" s="41"/>
      <c r="D77" s="41"/>
      <c r="E77" s="42"/>
      <c r="F77" s="41"/>
      <c r="G77" s="46"/>
      <c r="H77" s="46"/>
      <c r="I77" s="44"/>
    </row>
    <row r="78" spans="1:9" ht="13.8">
      <c r="A78" s="40" t="s">
        <v>330</v>
      </c>
      <c r="B78" s="41" t="s">
        <v>87</v>
      </c>
      <c r="C78" s="41" t="s">
        <v>2</v>
      </c>
      <c r="D78" s="41" t="s">
        <v>3</v>
      </c>
      <c r="E78" s="42" t="s">
        <v>71</v>
      </c>
      <c r="F78" s="41" t="s">
        <v>72</v>
      </c>
      <c r="G78" s="47" t="s">
        <v>480</v>
      </c>
      <c r="H78" s="47" t="s">
        <v>190</v>
      </c>
      <c r="I78" s="44" t="s">
        <v>354</v>
      </c>
    </row>
    <row r="79" spans="1:9" ht="13.8">
      <c r="A79" s="40" t="s">
        <v>367</v>
      </c>
      <c r="B79" s="41" t="s">
        <v>88</v>
      </c>
      <c r="C79" s="41" t="s">
        <v>2</v>
      </c>
      <c r="D79" s="41" t="s">
        <v>3</v>
      </c>
      <c r="E79" s="42" t="s">
        <v>74</v>
      </c>
      <c r="F79" s="41" t="s">
        <v>75</v>
      </c>
      <c r="G79" s="47" t="s">
        <v>480</v>
      </c>
      <c r="H79" s="47" t="s">
        <v>190</v>
      </c>
      <c r="I79" s="44" t="s">
        <v>354</v>
      </c>
    </row>
    <row r="80" spans="1:9" ht="13.8">
      <c r="A80" s="40" t="s">
        <v>572</v>
      </c>
      <c r="B80" s="41" t="s">
        <v>89</v>
      </c>
      <c r="C80" s="41" t="s">
        <v>2</v>
      </c>
      <c r="D80" s="41" t="s">
        <v>3</v>
      </c>
      <c r="E80" s="54" t="s">
        <v>77</v>
      </c>
      <c r="F80" s="41" t="s">
        <v>78</v>
      </c>
      <c r="G80" s="47" t="s">
        <v>480</v>
      </c>
      <c r="H80" s="47" t="s">
        <v>190</v>
      </c>
      <c r="I80" s="44" t="s">
        <v>354</v>
      </c>
    </row>
    <row r="81" spans="1:9" ht="13.8">
      <c r="A81" s="40" t="s">
        <v>583</v>
      </c>
      <c r="B81" s="41" t="s">
        <v>90</v>
      </c>
      <c r="C81" s="41" t="s">
        <v>2</v>
      </c>
      <c r="D81" s="41" t="s">
        <v>3</v>
      </c>
      <c r="E81" s="42" t="s">
        <v>80</v>
      </c>
      <c r="F81" s="41" t="s">
        <v>81</v>
      </c>
      <c r="G81" s="47" t="s">
        <v>480</v>
      </c>
      <c r="H81" s="47" t="s">
        <v>190</v>
      </c>
      <c r="I81" s="44" t="s">
        <v>354</v>
      </c>
    </row>
    <row r="82" spans="1:9" ht="13.8">
      <c r="A82" s="40"/>
      <c r="B82" s="41"/>
      <c r="C82" s="41"/>
      <c r="D82" s="41"/>
      <c r="E82" s="42"/>
      <c r="F82" s="41"/>
      <c r="G82" s="46"/>
      <c r="H82" s="46"/>
      <c r="I82" s="44"/>
    </row>
    <row r="83" spans="1:9" ht="13.8">
      <c r="A83" s="40"/>
      <c r="B83" s="41" t="s">
        <v>481</v>
      </c>
      <c r="C83" s="41"/>
      <c r="D83" s="41"/>
      <c r="E83" s="42"/>
      <c r="F83" s="41"/>
      <c r="G83" s="46"/>
      <c r="H83" s="46"/>
      <c r="I83" s="44"/>
    </row>
    <row r="84" spans="1:9" ht="13.8">
      <c r="A84" s="40"/>
      <c r="B84" s="41"/>
      <c r="C84" s="41"/>
      <c r="D84" s="41"/>
      <c r="E84" s="42"/>
      <c r="F84" s="41"/>
      <c r="G84" s="46"/>
      <c r="H84" s="46"/>
      <c r="I84" s="44"/>
    </row>
    <row r="85" spans="1:9" ht="14.4" thickBot="1">
      <c r="A85" s="35" t="s">
        <v>82</v>
      </c>
      <c r="B85" s="36" t="s">
        <v>52</v>
      </c>
      <c r="C85" s="55"/>
      <c r="D85" s="37"/>
      <c r="E85" s="38"/>
      <c r="F85" s="37"/>
      <c r="G85" s="39" t="s">
        <v>20</v>
      </c>
      <c r="H85" s="39" t="s">
        <v>154</v>
      </c>
      <c r="I85" s="57" t="s">
        <v>166</v>
      </c>
    </row>
    <row r="86" spans="1:9" ht="14.25" customHeight="1" thickTop="1">
      <c r="A86" s="40"/>
      <c r="B86" s="41"/>
      <c r="C86" s="56"/>
      <c r="D86" s="41"/>
      <c r="E86" s="42"/>
      <c r="F86" s="41"/>
      <c r="G86" s="43"/>
      <c r="H86" s="43"/>
      <c r="I86" s="44"/>
    </row>
    <row r="87" spans="1:9" ht="14.25" customHeight="1">
      <c r="A87" s="40"/>
      <c r="B87" s="45" t="s">
        <v>13</v>
      </c>
      <c r="C87" s="41" t="s">
        <v>14</v>
      </c>
      <c r="D87" s="41"/>
      <c r="E87" s="42"/>
      <c r="F87" s="41"/>
      <c r="G87" s="46"/>
      <c r="H87" s="46"/>
      <c r="I87" s="44"/>
    </row>
    <row r="88" spans="1:9" ht="14.25" customHeight="1">
      <c r="A88" s="40"/>
      <c r="B88" s="136" t="s">
        <v>54</v>
      </c>
      <c r="C88" s="56"/>
      <c r="D88" s="41"/>
      <c r="E88" s="42"/>
      <c r="F88" s="41"/>
      <c r="G88" s="46"/>
      <c r="H88" s="46"/>
      <c r="I88" s="44"/>
    </row>
    <row r="89" spans="1:9" ht="14.25" customHeight="1">
      <c r="A89" s="40" t="s">
        <v>37</v>
      </c>
      <c r="B89" s="78" t="s">
        <v>281</v>
      </c>
      <c r="C89" s="41"/>
      <c r="D89" s="41" t="s">
        <v>7</v>
      </c>
      <c r="E89" s="41" t="s">
        <v>0</v>
      </c>
      <c r="F89" s="41" t="s">
        <v>85</v>
      </c>
      <c r="G89" s="47" t="s">
        <v>480</v>
      </c>
      <c r="H89" s="47" t="s">
        <v>190</v>
      </c>
      <c r="I89" s="44" t="s">
        <v>349</v>
      </c>
    </row>
    <row r="90" spans="1:9" ht="14.25" customHeight="1">
      <c r="A90" s="40" t="s">
        <v>38</v>
      </c>
      <c r="B90" s="78" t="s">
        <v>282</v>
      </c>
      <c r="C90" s="41"/>
      <c r="D90" s="41" t="s">
        <v>8</v>
      </c>
      <c r="E90" s="41" t="s">
        <v>0</v>
      </c>
      <c r="F90" s="41" t="s">
        <v>85</v>
      </c>
      <c r="G90" s="47" t="s">
        <v>480</v>
      </c>
      <c r="H90" s="47" t="s">
        <v>190</v>
      </c>
      <c r="I90" s="44" t="s">
        <v>349</v>
      </c>
    </row>
    <row r="91" spans="1:9" ht="14.25" customHeight="1">
      <c r="A91" s="40" t="s">
        <v>39</v>
      </c>
      <c r="B91" s="41" t="s">
        <v>9</v>
      </c>
      <c r="C91" s="41"/>
      <c r="D91" s="41" t="s">
        <v>7</v>
      </c>
      <c r="E91" s="41" t="s">
        <v>0</v>
      </c>
      <c r="F91" s="41" t="s">
        <v>85</v>
      </c>
      <c r="G91" s="47" t="s">
        <v>480</v>
      </c>
      <c r="H91" s="47" t="s">
        <v>190</v>
      </c>
      <c r="I91" s="44" t="s">
        <v>352</v>
      </c>
    </row>
    <row r="92" spans="1:9" ht="14.25" customHeight="1">
      <c r="A92" s="40" t="s">
        <v>40</v>
      </c>
      <c r="B92" s="41" t="s">
        <v>9</v>
      </c>
      <c r="C92" s="41"/>
      <c r="D92" s="41" t="s">
        <v>8</v>
      </c>
      <c r="E92" s="41" t="s">
        <v>0</v>
      </c>
      <c r="F92" s="41" t="s">
        <v>85</v>
      </c>
      <c r="G92" s="47" t="s">
        <v>480</v>
      </c>
      <c r="H92" s="47" t="s">
        <v>190</v>
      </c>
      <c r="I92" s="44" t="s">
        <v>352</v>
      </c>
    </row>
    <row r="93" spans="1:9" ht="14.25" customHeight="1">
      <c r="A93" s="40" t="s">
        <v>41</v>
      </c>
      <c r="B93" s="41" t="s">
        <v>15</v>
      </c>
      <c r="C93" s="41"/>
      <c r="D93" s="41" t="s">
        <v>10</v>
      </c>
      <c r="E93" s="41" t="s">
        <v>0</v>
      </c>
      <c r="F93" s="41" t="s">
        <v>85</v>
      </c>
      <c r="G93" s="47" t="s">
        <v>480</v>
      </c>
      <c r="H93" s="47" t="s">
        <v>190</v>
      </c>
      <c r="I93" s="44" t="s">
        <v>352</v>
      </c>
    </row>
    <row r="94" spans="1:9" ht="14.25" customHeight="1">
      <c r="A94" s="40" t="s">
        <v>42</v>
      </c>
      <c r="B94" s="41" t="s">
        <v>15</v>
      </c>
      <c r="C94" s="41"/>
      <c r="D94" s="41" t="s">
        <v>11</v>
      </c>
      <c r="E94" s="41" t="s">
        <v>0</v>
      </c>
      <c r="F94" s="41" t="s">
        <v>85</v>
      </c>
      <c r="G94" s="47" t="s">
        <v>480</v>
      </c>
      <c r="H94" s="47" t="s">
        <v>190</v>
      </c>
      <c r="I94" s="44" t="s">
        <v>352</v>
      </c>
    </row>
    <row r="95" spans="1:9" ht="14.25" customHeight="1">
      <c r="A95" s="40" t="s">
        <v>45</v>
      </c>
      <c r="B95" s="41" t="s">
        <v>566</v>
      </c>
      <c r="C95" s="41"/>
      <c r="D95" s="41" t="s">
        <v>7</v>
      </c>
      <c r="E95" s="41" t="s">
        <v>0</v>
      </c>
      <c r="F95" s="41" t="s">
        <v>85</v>
      </c>
      <c r="G95" s="47" t="s">
        <v>480</v>
      </c>
      <c r="H95" s="47" t="s">
        <v>190</v>
      </c>
      <c r="I95" s="44" t="s">
        <v>576</v>
      </c>
    </row>
    <row r="96" spans="1:9" ht="14.25" customHeight="1">
      <c r="A96" s="40" t="s">
        <v>331</v>
      </c>
      <c r="B96" s="41" t="s">
        <v>580</v>
      </c>
      <c r="C96" s="41"/>
      <c r="D96" s="41" t="s">
        <v>8</v>
      </c>
      <c r="E96" s="41" t="s">
        <v>0</v>
      </c>
      <c r="F96" s="41" t="s">
        <v>85</v>
      </c>
      <c r="G96" s="47" t="s">
        <v>480</v>
      </c>
      <c r="H96" s="47" t="s">
        <v>190</v>
      </c>
      <c r="I96" s="44" t="s">
        <v>577</v>
      </c>
    </row>
    <row r="97" spans="1:9" ht="14.25" customHeight="1">
      <c r="A97" s="40"/>
      <c r="B97" s="41"/>
      <c r="C97" s="48"/>
      <c r="D97" s="403"/>
      <c r="E97" s="41"/>
      <c r="F97" s="41"/>
      <c r="G97" s="47"/>
      <c r="H97" s="47"/>
      <c r="I97" s="44"/>
    </row>
    <row r="98" spans="1:9" ht="14.25" customHeight="1">
      <c r="A98" s="40"/>
      <c r="B98" s="136" t="s">
        <v>55</v>
      </c>
      <c r="C98" s="48"/>
      <c r="D98" s="403"/>
      <c r="E98" s="41"/>
      <c r="F98" s="41"/>
      <c r="G98" s="47"/>
      <c r="H98" s="47"/>
      <c r="I98" s="44"/>
    </row>
    <row r="99" spans="1:9" ht="15" customHeight="1">
      <c r="A99" s="40" t="s">
        <v>43</v>
      </c>
      <c r="B99" s="41" t="s">
        <v>313</v>
      </c>
      <c r="C99" s="48"/>
      <c r="D99" s="403" t="s">
        <v>289</v>
      </c>
      <c r="E99" s="41" t="s">
        <v>0</v>
      </c>
      <c r="F99" s="41" t="s">
        <v>85</v>
      </c>
      <c r="G99" s="47" t="s">
        <v>480</v>
      </c>
      <c r="H99" s="47" t="s">
        <v>190</v>
      </c>
      <c r="I99" s="44" t="s">
        <v>549</v>
      </c>
    </row>
    <row r="100" spans="1:9" ht="14.25" customHeight="1">
      <c r="A100" s="40" t="s">
        <v>44</v>
      </c>
      <c r="B100" s="41" t="s">
        <v>313</v>
      </c>
      <c r="C100" s="48"/>
      <c r="D100" s="403" t="s">
        <v>288</v>
      </c>
      <c r="E100" s="41" t="s">
        <v>0</v>
      </c>
      <c r="F100" s="41" t="s">
        <v>85</v>
      </c>
      <c r="G100" s="47" t="s">
        <v>480</v>
      </c>
      <c r="H100" s="47" t="s">
        <v>190</v>
      </c>
      <c r="I100" s="44" t="s">
        <v>549</v>
      </c>
    </row>
    <row r="101" spans="1:9" ht="14.25" customHeight="1">
      <c r="A101" s="53"/>
      <c r="B101" s="41"/>
      <c r="C101" s="41"/>
      <c r="D101" s="41"/>
      <c r="E101" s="49"/>
      <c r="F101" s="41"/>
      <c r="G101" s="46"/>
      <c r="H101" s="46"/>
      <c r="I101" s="44"/>
    </row>
    <row r="102" spans="1:9" ht="14.25" customHeight="1">
      <c r="A102" s="40"/>
      <c r="B102" s="45" t="s">
        <v>455</v>
      </c>
      <c r="C102" s="41"/>
      <c r="D102" s="41"/>
      <c r="E102" s="49"/>
      <c r="F102" s="41"/>
      <c r="G102" s="46"/>
      <c r="H102" s="46"/>
      <c r="I102" s="44"/>
    </row>
    <row r="103" spans="1:9" ht="14.25" customHeight="1">
      <c r="A103" s="53"/>
      <c r="B103" s="136" t="s">
        <v>54</v>
      </c>
      <c r="C103" s="41"/>
      <c r="D103" s="41"/>
      <c r="E103" s="49"/>
      <c r="F103" s="41"/>
      <c r="G103" s="46"/>
      <c r="H103" s="46"/>
      <c r="I103" s="44"/>
    </row>
    <row r="104" spans="1:9" ht="14.25" customHeight="1">
      <c r="A104" s="40" t="s">
        <v>332</v>
      </c>
      <c r="B104" s="78" t="s">
        <v>170</v>
      </c>
      <c r="C104" s="41"/>
      <c r="D104" s="41"/>
      <c r="E104" s="41" t="s">
        <v>0</v>
      </c>
      <c r="F104" s="41" t="s">
        <v>85</v>
      </c>
      <c r="G104" s="47" t="s">
        <v>480</v>
      </c>
      <c r="H104" s="47" t="s">
        <v>190</v>
      </c>
      <c r="I104" s="44" t="s">
        <v>349</v>
      </c>
    </row>
    <row r="105" spans="1:9" ht="14.25" customHeight="1">
      <c r="A105" s="40" t="s">
        <v>333</v>
      </c>
      <c r="B105" s="78" t="s">
        <v>338</v>
      </c>
      <c r="C105" s="41"/>
      <c r="D105" s="41"/>
      <c r="E105" s="41" t="s">
        <v>0</v>
      </c>
      <c r="F105" s="41" t="s">
        <v>85</v>
      </c>
      <c r="G105" s="47" t="s">
        <v>480</v>
      </c>
      <c r="H105" s="47" t="s">
        <v>190</v>
      </c>
      <c r="I105" s="44" t="s">
        <v>350</v>
      </c>
    </row>
    <row r="106" spans="1:9" ht="14.25" customHeight="1">
      <c r="A106" s="40" t="s">
        <v>334</v>
      </c>
      <c r="B106" s="78" t="s">
        <v>451</v>
      </c>
      <c r="C106" s="41"/>
      <c r="D106" s="41"/>
      <c r="E106" s="41" t="s">
        <v>0</v>
      </c>
      <c r="F106" s="41" t="s">
        <v>85</v>
      </c>
      <c r="G106" s="47" t="s">
        <v>480</v>
      </c>
      <c r="H106" s="47" t="s">
        <v>190</v>
      </c>
      <c r="I106" s="44" t="s">
        <v>350</v>
      </c>
    </row>
    <row r="107" spans="1:9" ht="14.25" customHeight="1">
      <c r="A107" s="40" t="s">
        <v>335</v>
      </c>
      <c r="B107" s="78" t="s">
        <v>337</v>
      </c>
      <c r="C107" s="41"/>
      <c r="D107" s="41"/>
      <c r="E107" s="41" t="s">
        <v>0</v>
      </c>
      <c r="F107" s="41" t="s">
        <v>85</v>
      </c>
      <c r="G107" s="47" t="s">
        <v>480</v>
      </c>
      <c r="H107" s="47" t="s">
        <v>190</v>
      </c>
      <c r="I107" s="44" t="s">
        <v>350</v>
      </c>
    </row>
    <row r="108" spans="1:9" ht="14.25" customHeight="1">
      <c r="A108" s="40" t="s">
        <v>336</v>
      </c>
      <c r="B108" s="78" t="s">
        <v>364</v>
      </c>
      <c r="C108" s="41"/>
      <c r="D108" s="41"/>
      <c r="E108" s="41" t="s">
        <v>0</v>
      </c>
      <c r="F108" s="41" t="s">
        <v>85</v>
      </c>
      <c r="G108" s="47" t="s">
        <v>480</v>
      </c>
      <c r="H108" s="47" t="s">
        <v>190</v>
      </c>
      <c r="I108" s="44" t="s">
        <v>362</v>
      </c>
    </row>
    <row r="109" spans="1:9" ht="14.25" customHeight="1">
      <c r="A109" s="40"/>
      <c r="B109" s="78"/>
      <c r="C109" s="41"/>
      <c r="D109" s="41"/>
      <c r="E109" s="41"/>
      <c r="F109" s="41"/>
      <c r="G109" s="47"/>
      <c r="H109" s="47"/>
      <c r="I109" s="44"/>
    </row>
    <row r="110" spans="1:9" ht="14.25" customHeight="1">
      <c r="A110" s="40"/>
      <c r="B110" s="45" t="s">
        <v>16</v>
      </c>
      <c r="C110" s="41"/>
      <c r="D110" s="41"/>
      <c r="E110" s="41"/>
      <c r="F110" s="41"/>
      <c r="G110" s="47"/>
      <c r="H110" s="47"/>
      <c r="I110" s="44"/>
    </row>
    <row r="111" spans="1:9" ht="14.25" customHeight="1">
      <c r="A111" s="40" t="s">
        <v>339</v>
      </c>
      <c r="B111" s="41" t="s">
        <v>512</v>
      </c>
      <c r="C111" s="41"/>
      <c r="D111" s="41" t="s">
        <v>8</v>
      </c>
      <c r="E111" s="41" t="s">
        <v>0</v>
      </c>
      <c r="F111" s="41" t="s">
        <v>85</v>
      </c>
      <c r="G111" s="47" t="s">
        <v>480</v>
      </c>
      <c r="H111" s="47" t="s">
        <v>190</v>
      </c>
      <c r="I111" s="44" t="s">
        <v>348</v>
      </c>
    </row>
    <row r="112" spans="1:9" ht="14.25" customHeight="1">
      <c r="A112" s="40" t="s">
        <v>567</v>
      </c>
      <c r="B112" s="41" t="s">
        <v>513</v>
      </c>
      <c r="C112" s="48"/>
      <c r="D112" s="403" t="s">
        <v>8</v>
      </c>
      <c r="E112" s="41" t="s">
        <v>0</v>
      </c>
      <c r="F112" s="41" t="s">
        <v>85</v>
      </c>
      <c r="G112" s="47" t="s">
        <v>480</v>
      </c>
      <c r="H112" s="47" t="s">
        <v>190</v>
      </c>
      <c r="I112" s="44" t="s">
        <v>350</v>
      </c>
    </row>
    <row r="113" spans="1:9" ht="14.25" customHeight="1">
      <c r="A113" s="40" t="s">
        <v>568</v>
      </c>
      <c r="B113" s="41" t="s">
        <v>514</v>
      </c>
      <c r="C113" s="48"/>
      <c r="D113" s="403" t="s">
        <v>8</v>
      </c>
      <c r="E113" s="41" t="s">
        <v>0</v>
      </c>
      <c r="F113" s="41" t="s">
        <v>85</v>
      </c>
      <c r="G113" s="47" t="s">
        <v>480</v>
      </c>
      <c r="H113" s="47" t="s">
        <v>190</v>
      </c>
      <c r="I113" s="44" t="s">
        <v>350</v>
      </c>
    </row>
    <row r="114" spans="1:9" ht="14.25" customHeight="1">
      <c r="A114" s="40"/>
      <c r="B114" s="580" t="s">
        <v>195</v>
      </c>
      <c r="C114" s="581"/>
      <c r="D114" s="581"/>
      <c r="E114" s="581"/>
      <c r="F114" s="582"/>
      <c r="G114" s="47"/>
      <c r="H114" s="47"/>
      <c r="I114" s="44"/>
    </row>
    <row r="115" spans="1:9" ht="14.25" customHeight="1">
      <c r="A115" s="40"/>
      <c r="B115" s="394"/>
      <c r="C115" s="392"/>
      <c r="D115" s="392"/>
      <c r="E115" s="392"/>
      <c r="F115" s="392"/>
      <c r="G115" s="47"/>
      <c r="H115" s="47"/>
      <c r="I115" s="44"/>
    </row>
    <row r="116" spans="1:9" ht="14.4" thickBot="1">
      <c r="A116" s="35" t="s">
        <v>82</v>
      </c>
      <c r="B116" s="36" t="s">
        <v>53</v>
      </c>
      <c r="C116" s="37"/>
      <c r="D116" s="37"/>
      <c r="E116" s="38"/>
      <c r="F116" s="37"/>
      <c r="G116" s="39" t="s">
        <v>20</v>
      </c>
      <c r="H116" s="39" t="s">
        <v>154</v>
      </c>
      <c r="I116" s="57" t="s">
        <v>166</v>
      </c>
    </row>
    <row r="117" spans="1:9" ht="14.25" customHeight="1" thickTop="1">
      <c r="A117" s="59"/>
      <c r="B117" s="41"/>
      <c r="C117" s="41"/>
      <c r="D117" s="41"/>
      <c r="E117" s="42"/>
      <c r="F117" s="41"/>
      <c r="G117" s="43"/>
      <c r="H117" s="43"/>
      <c r="I117" s="44"/>
    </row>
    <row r="118" spans="1:9" ht="14.25" customHeight="1">
      <c r="A118" s="53"/>
      <c r="B118" s="136" t="s">
        <v>56</v>
      </c>
      <c r="C118" s="41"/>
      <c r="D118" s="41"/>
      <c r="E118" s="42"/>
      <c r="F118" s="41"/>
      <c r="G118" s="46"/>
      <c r="H118" s="46"/>
      <c r="I118" s="44"/>
    </row>
    <row r="119" spans="1:9" ht="14.25" customHeight="1">
      <c r="A119" s="40" t="s">
        <v>46</v>
      </c>
      <c r="B119" s="78" t="s">
        <v>171</v>
      </c>
      <c r="C119" s="56" t="s">
        <v>12</v>
      </c>
      <c r="D119" s="41" t="s">
        <v>3</v>
      </c>
      <c r="E119" s="42" t="e">
        <f>CONCATENATE("0 - ", ROUNDUP($E$1*1.25,0))</f>
        <v>#VALUE!</v>
      </c>
      <c r="F119" s="41" t="s">
        <v>1</v>
      </c>
      <c r="G119" s="47" t="s">
        <v>480</v>
      </c>
      <c r="H119" s="47" t="s">
        <v>190</v>
      </c>
      <c r="I119" s="44" t="s">
        <v>469</v>
      </c>
    </row>
    <row r="120" spans="1:9" ht="14.25" customHeight="1">
      <c r="A120" s="40" t="s">
        <v>340</v>
      </c>
      <c r="B120" s="78" t="s">
        <v>343</v>
      </c>
      <c r="C120" s="56" t="s">
        <v>12</v>
      </c>
      <c r="D120" s="41" t="s">
        <v>3</v>
      </c>
      <c r="E120" s="42" t="str">
        <f>E56</f>
        <v>99 - 132</v>
      </c>
      <c r="F120" s="41" t="s">
        <v>62</v>
      </c>
      <c r="G120" s="47" t="s">
        <v>480</v>
      </c>
      <c r="H120" s="47" t="s">
        <v>190</v>
      </c>
      <c r="I120" s="44" t="s">
        <v>348</v>
      </c>
    </row>
    <row r="121" spans="1:9" ht="14.25" customHeight="1">
      <c r="A121" s="40" t="s">
        <v>341</v>
      </c>
      <c r="B121" s="78" t="s">
        <v>344</v>
      </c>
      <c r="C121" s="56" t="s">
        <v>12</v>
      </c>
      <c r="D121" s="41" t="s">
        <v>3</v>
      </c>
      <c r="E121" s="42" t="e">
        <f>E50</f>
        <v>#VALUE!</v>
      </c>
      <c r="F121" s="41" t="s">
        <v>346</v>
      </c>
      <c r="G121" s="47" t="s">
        <v>480</v>
      </c>
      <c r="H121" s="47" t="s">
        <v>190</v>
      </c>
      <c r="I121" s="44" t="s">
        <v>350</v>
      </c>
    </row>
    <row r="122" spans="1:9" ht="14.25" customHeight="1">
      <c r="A122" s="40" t="s">
        <v>342</v>
      </c>
      <c r="B122" s="78" t="s">
        <v>345</v>
      </c>
      <c r="C122" s="56" t="s">
        <v>12</v>
      </c>
      <c r="D122" s="41" t="s">
        <v>3</v>
      </c>
      <c r="E122" s="42" t="s">
        <v>458</v>
      </c>
      <c r="F122" s="41" t="s">
        <v>459</v>
      </c>
      <c r="G122" s="47" t="s">
        <v>480</v>
      </c>
      <c r="H122" s="47" t="s">
        <v>190</v>
      </c>
      <c r="I122" s="44" t="s">
        <v>350</v>
      </c>
    </row>
    <row r="123" spans="1:9" ht="14.25" customHeight="1">
      <c r="A123" s="40" t="s">
        <v>365</v>
      </c>
      <c r="B123" s="41" t="s">
        <v>366</v>
      </c>
      <c r="C123" s="56" t="s">
        <v>12</v>
      </c>
      <c r="D123" s="41" t="s">
        <v>3</v>
      </c>
      <c r="E123" s="42" t="s">
        <v>363</v>
      </c>
      <c r="F123" s="41" t="s">
        <v>66</v>
      </c>
      <c r="G123" s="47" t="s">
        <v>480</v>
      </c>
      <c r="H123" s="47" t="s">
        <v>190</v>
      </c>
      <c r="I123" s="44" t="s">
        <v>362</v>
      </c>
    </row>
    <row r="124" spans="1:9" ht="14.25" customHeight="1">
      <c r="A124" s="53"/>
      <c r="B124" s="41"/>
      <c r="C124" s="41"/>
      <c r="D124" s="41"/>
      <c r="E124" s="42"/>
      <c r="F124" s="41"/>
      <c r="G124" s="46"/>
      <c r="H124" s="46"/>
      <c r="I124" s="44"/>
    </row>
    <row r="125" spans="1:9" ht="14.25" customHeight="1">
      <c r="A125" s="53"/>
      <c r="B125" s="41" t="s">
        <v>482</v>
      </c>
      <c r="C125" s="41"/>
      <c r="D125" s="41"/>
      <c r="E125" s="42"/>
      <c r="F125" s="41"/>
      <c r="G125" s="46"/>
      <c r="H125" s="46"/>
      <c r="I125" s="44"/>
    </row>
    <row r="126" spans="1:9" ht="14.25" customHeight="1">
      <c r="A126" s="53"/>
      <c r="B126" s="41"/>
      <c r="C126" s="41"/>
      <c r="D126" s="41"/>
      <c r="E126" s="49"/>
      <c r="F126" s="41"/>
      <c r="G126" s="46"/>
      <c r="H126" s="46"/>
      <c r="I126" s="44"/>
    </row>
    <row r="127" spans="1:9" ht="14.25" customHeight="1" thickBot="1">
      <c r="A127" s="62"/>
      <c r="B127" s="63"/>
      <c r="C127" s="64"/>
      <c r="D127" s="63"/>
      <c r="E127" s="65"/>
      <c r="F127" s="63"/>
      <c r="G127" s="66"/>
      <c r="H127" s="66"/>
      <c r="I127" s="67"/>
    </row>
    <row r="128" spans="1:9">
      <c r="A128" s="14"/>
      <c r="I128" s="429"/>
    </row>
    <row r="129" spans="1:9">
      <c r="A129" s="14"/>
      <c r="I129" s="429"/>
    </row>
    <row r="130" spans="1:9">
      <c r="A130" s="14"/>
      <c r="I130" s="429"/>
    </row>
    <row r="131" spans="1:9">
      <c r="A131" s="14"/>
      <c r="I131" s="429"/>
    </row>
    <row r="132" spans="1:9">
      <c r="A132" s="14"/>
      <c r="I132" s="429"/>
    </row>
    <row r="133" spans="1:9">
      <c r="A133" s="14"/>
      <c r="I133" s="429"/>
    </row>
    <row r="134" spans="1:9">
      <c r="A134" s="14"/>
      <c r="I134" s="429"/>
    </row>
    <row r="135" spans="1:9">
      <c r="A135" s="14"/>
      <c r="I135" s="429"/>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4">
    <mergeCell ref="J12:M13"/>
    <mergeCell ref="B114:F114"/>
    <mergeCell ref="F3:G3"/>
    <mergeCell ref="H3:I3"/>
  </mergeCells>
  <phoneticPr fontId="7" type="noConversion"/>
  <printOptions horizontalCentered="1" verticalCentered="1"/>
  <pageMargins left="0.23622047244094491" right="0.23622047244094491" top="0.74803149606299213" bottom="0.74803149606299213" header="0.31496062992125984" footer="0.31496062992125984"/>
  <pageSetup paperSize="8" scale="56"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P1" sqref="P1"/>
    </sheetView>
  </sheetViews>
  <sheetFormatPr defaultColWidth="9.109375" defaultRowHeight="13.2"/>
  <cols>
    <col min="1" max="1" width="6.44140625" style="187" customWidth="1"/>
    <col min="2" max="2" width="1" style="216" customWidth="1"/>
    <col min="3" max="3" width="8.5546875" style="217" bestFit="1" customWidth="1"/>
    <col min="4" max="4" width="55" style="187" bestFit="1" customWidth="1"/>
    <col min="5" max="5" width="41.44140625" style="168" customWidth="1"/>
    <col min="6" max="6" width="1.88671875" style="168" customWidth="1"/>
    <col min="7" max="7" width="14" style="168" customWidth="1"/>
    <col min="8" max="8" width="18.109375" style="168" customWidth="1"/>
    <col min="9" max="9" width="3.44140625" style="216" customWidth="1"/>
    <col min="10" max="10" width="12.109375" style="168" customWidth="1"/>
    <col min="11" max="11" width="9.109375" style="168"/>
    <col min="12" max="12" width="11.88671875" style="168" hidden="1" customWidth="1"/>
    <col min="13" max="13" width="9.109375" style="168" hidden="1" customWidth="1"/>
    <col min="14" max="14" width="10.5546875" style="168" hidden="1" customWidth="1"/>
    <col min="15" max="15" width="0" style="168" hidden="1" customWidth="1"/>
    <col min="16" max="16384" width="9.109375" style="168"/>
  </cols>
  <sheetData>
    <row r="1" spans="1:14" ht="17.399999999999999">
      <c r="A1" s="191"/>
      <c r="B1" s="192"/>
      <c r="C1" s="193"/>
      <c r="D1" s="194"/>
      <c r="E1" s="189"/>
      <c r="F1" s="189"/>
      <c r="G1" s="189"/>
      <c r="H1" s="189"/>
      <c r="I1" s="192"/>
      <c r="J1" s="189"/>
      <c r="K1" s="190"/>
    </row>
    <row r="2" spans="1:14">
      <c r="A2" s="592" t="str">
        <f>CONCATENATE('0) Signal List'!A1," Information and Contact Details to be sent by WFPS via ESB Networks to EirGrid (generator_testing@EirGrid.com)")</f>
        <v>WINDFARM NAME (TLC) Information and Contact Details to be sent by WFPS via ESB Networks to EirGrid (generator_testing@EirGrid.com)</v>
      </c>
      <c r="B2" s="593"/>
      <c r="C2" s="593"/>
      <c r="D2" s="593"/>
      <c r="E2" s="593"/>
      <c r="F2" s="593"/>
      <c r="G2" s="593"/>
      <c r="H2" s="593"/>
      <c r="I2" s="593"/>
      <c r="J2" s="593"/>
      <c r="K2" s="594"/>
    </row>
    <row r="3" spans="1:14">
      <c r="A3" s="595"/>
      <c r="B3" s="596"/>
      <c r="C3" s="596"/>
      <c r="D3" s="596"/>
      <c r="E3" s="596"/>
      <c r="F3" s="596"/>
      <c r="G3" s="596"/>
      <c r="H3" s="596"/>
      <c r="I3" s="596"/>
      <c r="J3" s="596"/>
      <c r="K3" s="594"/>
    </row>
    <row r="4" spans="1:14">
      <c r="A4" s="597" t="s">
        <v>277</v>
      </c>
      <c r="B4" s="598"/>
      <c r="C4" s="598"/>
      <c r="D4" s="598"/>
      <c r="E4" s="598"/>
      <c r="F4" s="598"/>
      <c r="G4" s="598"/>
      <c r="H4" s="598"/>
      <c r="I4" s="598"/>
      <c r="J4" s="598"/>
      <c r="K4" s="599"/>
    </row>
    <row r="5" spans="1:14" ht="13.8" thickBot="1">
      <c r="A5" s="182"/>
      <c r="B5" s="195"/>
      <c r="C5" s="196"/>
      <c r="D5" s="188"/>
      <c r="E5" s="176"/>
      <c r="F5" s="176"/>
      <c r="G5" s="176"/>
      <c r="H5" s="176"/>
      <c r="I5" s="195"/>
      <c r="J5" s="176"/>
      <c r="K5" s="180"/>
    </row>
    <row r="6" spans="1:14" ht="21" customHeight="1" thickBot="1">
      <c r="A6" s="182"/>
      <c r="B6" s="195"/>
      <c r="C6" s="196"/>
      <c r="D6" s="197" t="s">
        <v>291</v>
      </c>
      <c r="E6" s="198"/>
      <c r="F6" s="199"/>
      <c r="G6" s="199"/>
      <c r="H6" s="199"/>
      <c r="I6" s="199"/>
      <c r="J6" s="199"/>
      <c r="K6" s="180"/>
    </row>
    <row r="7" spans="1:14" ht="13.8" thickBot="1">
      <c r="A7" s="182"/>
      <c r="B7" s="195"/>
      <c r="C7" s="196"/>
      <c r="D7" s="197"/>
      <c r="E7" s="199"/>
      <c r="F7" s="199"/>
      <c r="G7" s="199"/>
      <c r="H7" s="199"/>
      <c r="I7" s="199"/>
      <c r="J7" s="199"/>
      <c r="K7" s="180"/>
    </row>
    <row r="8" spans="1:14" ht="25.5" customHeight="1" thickBot="1">
      <c r="A8" s="182"/>
      <c r="B8" s="195"/>
      <c r="C8" s="196"/>
      <c r="D8" s="197" t="s">
        <v>292</v>
      </c>
      <c r="E8" s="198"/>
      <c r="F8" s="587"/>
      <c r="G8" s="587"/>
      <c r="H8" s="600"/>
      <c r="I8" s="600"/>
      <c r="J8" s="600"/>
      <c r="K8" s="180"/>
      <c r="L8" s="186" t="s">
        <v>293</v>
      </c>
      <c r="N8" s="186" t="s">
        <v>294</v>
      </c>
    </row>
    <row r="9" spans="1:14" ht="13.8" thickBot="1">
      <c r="A9" s="182"/>
      <c r="B9" s="195"/>
      <c r="C9" s="196"/>
      <c r="D9" s="197"/>
      <c r="E9" s="199"/>
      <c r="F9" s="199"/>
      <c r="G9" s="200"/>
      <c r="H9" s="199"/>
      <c r="I9" s="199"/>
      <c r="J9" s="199"/>
      <c r="K9" s="180"/>
      <c r="L9" s="168" t="s">
        <v>295</v>
      </c>
      <c r="M9" s="168" t="s">
        <v>296</v>
      </c>
      <c r="N9" s="186" t="s">
        <v>297</v>
      </c>
    </row>
    <row r="10" spans="1:14" ht="28.5" customHeight="1" thickBot="1">
      <c r="A10" s="182"/>
      <c r="B10" s="195"/>
      <c r="C10" s="196"/>
      <c r="D10" s="197" t="s">
        <v>298</v>
      </c>
      <c r="E10" s="198" t="s">
        <v>299</v>
      </c>
      <c r="F10" s="588" t="s">
        <v>91</v>
      </c>
      <c r="G10" s="588"/>
      <c r="H10" s="201" t="str">
        <f>IF(E10="Karl O'Keeffe","(+353) 1 2370240",IF(E10="Colm MacManus","(+353) 1 23 70168
",IF(E10="Oisín Goulding","(+353) 1 2370327",IF(E10="C&amp;T Team","(+353) 1 2370583",IF(E10="Ciarán Maguire","(+353) 1 2370160")))))</f>
        <v xml:space="preserve">(+353) 1 23 70168
</v>
      </c>
      <c r="I10" s="202"/>
      <c r="J10" s="202"/>
      <c r="K10" s="180"/>
      <c r="L10" s="168" t="s">
        <v>300</v>
      </c>
      <c r="M10" s="168" t="s">
        <v>301</v>
      </c>
    </row>
    <row r="11" spans="1:14">
      <c r="A11" s="182"/>
      <c r="B11" s="195"/>
      <c r="C11" s="196"/>
      <c r="D11" s="111" t="s">
        <v>186</v>
      </c>
      <c r="E11" s="199"/>
      <c r="F11" s="203"/>
      <c r="G11" s="203"/>
      <c r="H11" s="204"/>
      <c r="I11" s="200"/>
      <c r="J11" s="200"/>
      <c r="K11" s="180"/>
      <c r="L11" s="168" t="s">
        <v>302</v>
      </c>
      <c r="M11" s="168" t="s">
        <v>299</v>
      </c>
    </row>
    <row r="12" spans="1:14">
      <c r="A12" s="182"/>
      <c r="B12" s="195"/>
      <c r="C12" s="196"/>
      <c r="D12" s="111" t="s">
        <v>185</v>
      </c>
      <c r="E12" s="199"/>
      <c r="F12" s="203"/>
      <c r="G12" s="203"/>
      <c r="H12" s="204"/>
      <c r="I12" s="200"/>
      <c r="J12" s="200"/>
      <c r="K12" s="180"/>
      <c r="L12" s="186" t="s">
        <v>303</v>
      </c>
      <c r="M12" s="186" t="s">
        <v>304</v>
      </c>
    </row>
    <row r="13" spans="1:14" ht="13.8" thickBot="1">
      <c r="A13" s="182"/>
      <c r="B13" s="195"/>
      <c r="C13" s="196"/>
      <c r="D13" s="197"/>
      <c r="E13" s="199"/>
      <c r="F13" s="175"/>
      <c r="G13" s="205"/>
      <c r="H13" s="204"/>
      <c r="I13" s="199"/>
      <c r="J13" s="199"/>
      <c r="K13" s="180"/>
      <c r="L13" s="168" t="s">
        <v>393</v>
      </c>
      <c r="M13" s="168" t="s">
        <v>392</v>
      </c>
    </row>
    <row r="14" spans="1:14" ht="31.5" customHeight="1" thickBot="1">
      <c r="A14" s="182"/>
      <c r="B14" s="195"/>
      <c r="C14" s="196"/>
      <c r="D14" s="197" t="s">
        <v>305</v>
      </c>
      <c r="E14" s="206" t="s">
        <v>293</v>
      </c>
      <c r="F14" s="588" t="s">
        <v>91</v>
      </c>
      <c r="G14" s="588"/>
      <c r="H14" s="201" t="str">
        <f>IF(E14="ESBTS Team","(+353) 1 7027835",IF(E14="Frank Donnelly","(+353) 87 6789505",IF(E14="Liam Delany","(+353) 86 8114209",IF(E14="Nessan Heaslip","(+353) 87 2428420",IF(E14="Robert Groarke","(+353) 87 6622137",IF(E14="Niall Molloy","(+353) 87 7919148"))))))</f>
        <v>(+353) 1 7027835</v>
      </c>
      <c r="I14" s="200"/>
      <c r="J14" s="200"/>
      <c r="K14" s="180"/>
    </row>
    <row r="15" spans="1:14" ht="13.8" thickBot="1">
      <c r="A15" s="182"/>
      <c r="B15" s="195"/>
      <c r="C15" s="196"/>
      <c r="D15" s="197"/>
      <c r="E15" s="199"/>
      <c r="F15" s="175"/>
      <c r="G15" s="205"/>
      <c r="H15" s="204"/>
      <c r="I15" s="199"/>
      <c r="J15" s="199"/>
      <c r="K15" s="180"/>
    </row>
    <row r="16" spans="1:14" ht="30.75" customHeight="1" thickBot="1">
      <c r="A16" s="182"/>
      <c r="B16" s="195"/>
      <c r="C16" s="196"/>
      <c r="D16" s="197" t="s">
        <v>306</v>
      </c>
      <c r="E16" s="198" t="s">
        <v>293</v>
      </c>
      <c r="F16" s="588" t="s">
        <v>91</v>
      </c>
      <c r="G16" s="588"/>
      <c r="H16" s="201" t="str">
        <f>IF(E16="ESBTS Team","(+353) 1 7027835",IF(E16="Frank Donnelly","(+353) 87 6789505",IF(E16="Liam Delany","(+353) 86 8114209",IF(E16="Nessan Heaslip","(+353) 87 2428420",IF(E16="Robert Groarke","(+353) 87 6622137",IF(E16="Niall Molloy","(+353) 87 7919148"))))))</f>
        <v>(+353) 1 7027835</v>
      </c>
      <c r="I16" s="200"/>
      <c r="J16" s="200"/>
      <c r="K16" s="180"/>
    </row>
    <row r="17" spans="1:11" ht="13.8" thickBot="1">
      <c r="A17" s="182"/>
      <c r="B17" s="195"/>
      <c r="C17" s="196"/>
      <c r="D17" s="111" t="s">
        <v>187</v>
      </c>
      <c r="E17" s="199"/>
      <c r="F17" s="203"/>
      <c r="G17" s="203"/>
      <c r="H17" s="207"/>
      <c r="I17" s="200"/>
      <c r="J17" s="200"/>
      <c r="K17" s="180"/>
    </row>
    <row r="18" spans="1:11" ht="13.8" thickBot="1">
      <c r="A18" s="182"/>
      <c r="B18" s="195"/>
      <c r="C18" s="196"/>
      <c r="D18" s="197"/>
      <c r="E18" s="199"/>
      <c r="F18" s="203"/>
      <c r="G18" s="205"/>
      <c r="H18" s="208"/>
      <c r="I18" s="200"/>
      <c r="J18" s="200"/>
      <c r="K18" s="180"/>
    </row>
    <row r="19" spans="1:11" ht="24.75" customHeight="1" thickBot="1">
      <c r="A19" s="182"/>
      <c r="B19" s="195"/>
      <c r="C19" s="196"/>
      <c r="D19" s="197" t="s">
        <v>307</v>
      </c>
      <c r="E19" s="198"/>
      <c r="F19" s="588" t="s">
        <v>91</v>
      </c>
      <c r="G19" s="588"/>
      <c r="H19" s="208"/>
      <c r="I19" s="200"/>
      <c r="J19" s="200"/>
      <c r="K19" s="180"/>
    </row>
    <row r="20" spans="1:11" ht="13.8" thickBot="1">
      <c r="A20" s="182"/>
      <c r="B20" s="195"/>
      <c r="C20" s="196"/>
      <c r="D20" s="111" t="s">
        <v>188</v>
      </c>
      <c r="E20" s="199"/>
      <c r="F20" s="203"/>
      <c r="G20" s="203"/>
      <c r="H20" s="207"/>
      <c r="I20" s="200"/>
      <c r="J20" s="200"/>
      <c r="K20" s="180"/>
    </row>
    <row r="21" spans="1:11" ht="24.75" customHeight="1" thickBot="1">
      <c r="A21" s="182"/>
      <c r="B21" s="195"/>
      <c r="C21" s="196"/>
      <c r="D21" s="197" t="s">
        <v>308</v>
      </c>
      <c r="E21" s="198"/>
      <c r="F21" s="588" t="s">
        <v>91</v>
      </c>
      <c r="G21" s="588"/>
      <c r="H21" s="589" t="s">
        <v>183</v>
      </c>
      <c r="I21" s="590"/>
      <c r="J21" s="591"/>
      <c r="K21" s="180"/>
    </row>
    <row r="22" spans="1:11" ht="30.75" customHeight="1" thickBot="1">
      <c r="A22" s="182"/>
      <c r="B22" s="195"/>
      <c r="C22" s="196"/>
      <c r="D22" s="197" t="s">
        <v>309</v>
      </c>
      <c r="E22" s="198"/>
      <c r="F22" s="588" t="s">
        <v>91</v>
      </c>
      <c r="G22" s="588"/>
      <c r="H22" s="589" t="s">
        <v>183</v>
      </c>
      <c r="I22" s="601"/>
      <c r="J22" s="602"/>
      <c r="K22" s="180"/>
    </row>
    <row r="23" spans="1:11" ht="13.8" thickBot="1">
      <c r="A23" s="182"/>
      <c r="B23" s="195"/>
      <c r="C23" s="196"/>
      <c r="D23" s="197"/>
      <c r="E23" s="199"/>
      <c r="F23" s="203"/>
      <c r="G23" s="175"/>
      <c r="H23" s="199"/>
      <c r="I23" s="199"/>
      <c r="J23" s="199"/>
      <c r="K23" s="180"/>
    </row>
    <row r="24" spans="1:11" ht="33" customHeight="1" thickBot="1">
      <c r="A24" s="182"/>
      <c r="B24" s="195"/>
      <c r="C24" s="196"/>
      <c r="D24" s="197" t="s">
        <v>487</v>
      </c>
      <c r="E24" s="198"/>
      <c r="F24" s="588" t="s">
        <v>91</v>
      </c>
      <c r="G24" s="588"/>
      <c r="H24" s="589" t="s">
        <v>183</v>
      </c>
      <c r="I24" s="590"/>
      <c r="J24" s="591"/>
      <c r="K24" s="180"/>
    </row>
    <row r="25" spans="1:11" ht="13.8" thickBot="1">
      <c r="A25" s="182"/>
      <c r="B25" s="195"/>
      <c r="C25" s="196"/>
      <c r="D25" s="197"/>
      <c r="E25" s="199"/>
      <c r="F25" s="175"/>
      <c r="G25" s="205"/>
      <c r="H25" s="199"/>
      <c r="I25" s="199"/>
      <c r="J25" s="199"/>
      <c r="K25" s="180"/>
    </row>
    <row r="26" spans="1:11" ht="37.5" customHeight="1" thickBot="1">
      <c r="A26" s="182"/>
      <c r="B26" s="195"/>
      <c r="C26" s="196"/>
      <c r="D26" s="197" t="s">
        <v>310</v>
      </c>
      <c r="E26" s="198"/>
      <c r="F26" s="588" t="s">
        <v>91</v>
      </c>
      <c r="G26" s="588"/>
      <c r="H26" s="589" t="s">
        <v>183</v>
      </c>
      <c r="I26" s="590"/>
      <c r="J26" s="591"/>
      <c r="K26" s="180"/>
    </row>
    <row r="27" spans="1:11" ht="13.8" thickBot="1">
      <c r="A27" s="182"/>
      <c r="B27" s="195"/>
      <c r="C27" s="196"/>
      <c r="D27" s="209"/>
      <c r="E27" s="199"/>
      <c r="F27" s="203"/>
      <c r="G27" s="205"/>
      <c r="H27" s="199"/>
      <c r="I27" s="199"/>
      <c r="J27" s="199"/>
      <c r="K27" s="180"/>
    </row>
    <row r="28" spans="1:11" ht="33.75" customHeight="1" thickBot="1">
      <c r="A28" s="182"/>
      <c r="B28" s="195"/>
      <c r="C28" s="196"/>
      <c r="D28" s="197" t="s">
        <v>311</v>
      </c>
      <c r="E28" s="198"/>
      <c r="F28" s="588" t="s">
        <v>91</v>
      </c>
      <c r="G28" s="588"/>
      <c r="H28" s="589" t="s">
        <v>183</v>
      </c>
      <c r="I28" s="590"/>
      <c r="J28" s="591"/>
      <c r="K28" s="180"/>
    </row>
    <row r="29" spans="1:11" ht="13.8" thickBot="1">
      <c r="A29" s="182"/>
      <c r="B29" s="195"/>
      <c r="C29" s="196"/>
      <c r="D29" s="199"/>
      <c r="E29" s="199"/>
      <c r="F29" s="587"/>
      <c r="G29" s="587"/>
      <c r="H29" s="199"/>
      <c r="I29" s="199"/>
      <c r="J29" s="199"/>
      <c r="K29" s="180"/>
    </row>
    <row r="30" spans="1:11">
      <c r="A30" s="182"/>
      <c r="B30" s="195"/>
      <c r="C30" s="196"/>
      <c r="D30" s="625" t="s">
        <v>177</v>
      </c>
      <c r="E30" s="199"/>
      <c r="F30" s="199"/>
      <c r="G30" s="584" t="s">
        <v>181</v>
      </c>
      <c r="H30" s="199"/>
      <c r="I30" s="199"/>
      <c r="J30" s="199"/>
      <c r="K30" s="180"/>
    </row>
    <row r="31" spans="1:11">
      <c r="A31" s="182"/>
      <c r="B31" s="195"/>
      <c r="C31" s="196"/>
      <c r="D31" s="626"/>
      <c r="E31" s="199"/>
      <c r="F31" s="199"/>
      <c r="G31" s="585"/>
      <c r="H31" s="199"/>
      <c r="I31" s="199"/>
      <c r="J31" s="199"/>
      <c r="K31" s="180"/>
    </row>
    <row r="32" spans="1:11" ht="13.8" thickBot="1">
      <c r="A32" s="182"/>
      <c r="B32" s="195"/>
      <c r="C32" s="196"/>
      <c r="D32" s="626"/>
      <c r="E32" s="199"/>
      <c r="F32" s="199"/>
      <c r="G32" s="586"/>
      <c r="H32" s="199"/>
      <c r="I32" s="199"/>
      <c r="J32" s="199"/>
      <c r="K32" s="180"/>
    </row>
    <row r="33" spans="1:11" ht="13.8" thickBot="1">
      <c r="A33" s="182"/>
      <c r="B33" s="195"/>
      <c r="C33" s="196"/>
      <c r="D33" s="210"/>
      <c r="E33" s="199"/>
      <c r="F33" s="199"/>
      <c r="G33" s="175"/>
      <c r="H33" s="199"/>
      <c r="I33" s="199"/>
      <c r="J33" s="199"/>
      <c r="K33" s="180"/>
    </row>
    <row r="34" spans="1:11">
      <c r="A34" s="182"/>
      <c r="B34" s="195"/>
      <c r="C34" s="196"/>
      <c r="D34" s="625" t="s">
        <v>105</v>
      </c>
      <c r="E34" s="199"/>
      <c r="F34" s="199"/>
      <c r="G34" s="584" t="s">
        <v>182</v>
      </c>
      <c r="H34" s="199"/>
      <c r="I34" s="199"/>
      <c r="J34" s="199"/>
      <c r="K34" s="180"/>
    </row>
    <row r="35" spans="1:11">
      <c r="A35" s="182"/>
      <c r="B35" s="195"/>
      <c r="C35" s="196"/>
      <c r="D35" s="626"/>
      <c r="E35" s="199"/>
      <c r="F35" s="199"/>
      <c r="G35" s="585"/>
      <c r="H35" s="199"/>
      <c r="I35" s="199"/>
      <c r="J35" s="199"/>
      <c r="K35" s="180"/>
    </row>
    <row r="36" spans="1:11" ht="13.8" thickBot="1">
      <c r="A36" s="182"/>
      <c r="B36" s="195"/>
      <c r="C36" s="196"/>
      <c r="D36" s="626"/>
      <c r="E36" s="199"/>
      <c r="F36" s="199"/>
      <c r="G36" s="586"/>
      <c r="H36" s="199"/>
      <c r="I36" s="199"/>
      <c r="J36" s="199"/>
      <c r="K36" s="180"/>
    </row>
    <row r="37" spans="1:11" ht="13.8" thickBot="1">
      <c r="A37" s="182"/>
      <c r="B37" s="195"/>
      <c r="C37" s="196"/>
      <c r="D37" s="197"/>
      <c r="E37" s="199"/>
      <c r="F37" s="199"/>
      <c r="G37" s="175"/>
      <c r="H37" s="199"/>
      <c r="I37" s="199"/>
      <c r="J37" s="199"/>
      <c r="K37" s="180"/>
    </row>
    <row r="38" spans="1:11">
      <c r="A38" s="182"/>
      <c r="B38" s="195"/>
      <c r="C38" s="196"/>
      <c r="D38" s="625" t="s">
        <v>178</v>
      </c>
      <c r="E38" s="199"/>
      <c r="F38" s="199"/>
      <c r="G38" s="584" t="s">
        <v>182</v>
      </c>
      <c r="H38" s="199"/>
      <c r="I38" s="199"/>
      <c r="J38" s="199"/>
      <c r="K38" s="180"/>
    </row>
    <row r="39" spans="1:11">
      <c r="A39" s="182"/>
      <c r="B39" s="195"/>
      <c r="C39" s="196"/>
      <c r="D39" s="626"/>
      <c r="E39" s="199"/>
      <c r="F39" s="199"/>
      <c r="G39" s="585"/>
      <c r="H39" s="199"/>
      <c r="I39" s="199"/>
      <c r="J39" s="199"/>
      <c r="K39" s="180"/>
    </row>
    <row r="40" spans="1:11" ht="13.8" thickBot="1">
      <c r="A40" s="182"/>
      <c r="B40" s="195"/>
      <c r="C40" s="196"/>
      <c r="D40" s="626"/>
      <c r="E40" s="199"/>
      <c r="F40" s="199"/>
      <c r="G40" s="586"/>
      <c r="H40" s="199"/>
      <c r="I40" s="199"/>
      <c r="J40" s="199"/>
      <c r="K40" s="180"/>
    </row>
    <row r="41" spans="1:11" ht="13.8" thickBot="1">
      <c r="A41" s="182"/>
      <c r="B41" s="195"/>
      <c r="C41" s="196"/>
      <c r="D41" s="197"/>
      <c r="E41" s="199"/>
      <c r="F41" s="199"/>
      <c r="G41" s="175"/>
      <c r="H41" s="199"/>
      <c r="I41" s="199"/>
      <c r="J41" s="199"/>
      <c r="K41" s="180"/>
    </row>
    <row r="42" spans="1:11">
      <c r="A42" s="182"/>
      <c r="B42" s="195"/>
      <c r="C42" s="196"/>
      <c r="D42" s="625" t="s">
        <v>179</v>
      </c>
      <c r="E42" s="199"/>
      <c r="F42" s="199"/>
      <c r="G42" s="584" t="s">
        <v>182</v>
      </c>
      <c r="H42" s="199"/>
      <c r="I42" s="199"/>
      <c r="J42" s="199"/>
      <c r="K42" s="180"/>
    </row>
    <row r="43" spans="1:11">
      <c r="A43" s="182"/>
      <c r="B43" s="195"/>
      <c r="C43" s="196"/>
      <c r="D43" s="626"/>
      <c r="E43" s="199"/>
      <c r="F43" s="199"/>
      <c r="G43" s="585"/>
      <c r="H43" s="199"/>
      <c r="I43" s="199"/>
      <c r="J43" s="199"/>
      <c r="K43" s="180"/>
    </row>
    <row r="44" spans="1:11" ht="13.8" thickBot="1">
      <c r="A44" s="182"/>
      <c r="B44" s="195"/>
      <c r="C44" s="196"/>
      <c r="D44" s="626"/>
      <c r="E44" s="199"/>
      <c r="F44" s="199"/>
      <c r="G44" s="586"/>
      <c r="H44" s="199"/>
      <c r="I44" s="199"/>
      <c r="J44" s="199"/>
      <c r="K44" s="180"/>
    </row>
    <row r="45" spans="1:11" ht="13.8" thickBot="1">
      <c r="A45" s="182"/>
      <c r="B45" s="195"/>
      <c r="C45" s="196"/>
      <c r="D45" s="210"/>
      <c r="E45" s="199"/>
      <c r="F45" s="199"/>
      <c r="G45" s="175"/>
      <c r="H45" s="199"/>
      <c r="I45" s="199"/>
      <c r="J45" s="199"/>
      <c r="K45" s="180"/>
    </row>
    <row r="46" spans="1:11" ht="13.8" thickBot="1">
      <c r="A46" s="182"/>
      <c r="B46" s="195"/>
      <c r="C46" s="196"/>
      <c r="D46" s="211" t="s">
        <v>488</v>
      </c>
      <c r="E46" s="199"/>
      <c r="F46" s="199"/>
      <c r="G46" s="201" t="s">
        <v>66</v>
      </c>
      <c r="H46" s="199"/>
      <c r="I46" s="199"/>
      <c r="J46" s="199"/>
      <c r="K46" s="180"/>
    </row>
    <row r="47" spans="1:11" ht="13.8" thickBot="1">
      <c r="A47" s="182"/>
      <c r="B47" s="195"/>
      <c r="C47" s="196"/>
      <c r="D47" s="197"/>
      <c r="E47" s="199"/>
      <c r="F47" s="199"/>
      <c r="G47" s="199"/>
      <c r="H47" s="199"/>
      <c r="I47" s="199"/>
      <c r="J47" s="199"/>
      <c r="K47" s="180"/>
    </row>
    <row r="48" spans="1:11" ht="40.5" customHeight="1" thickBot="1">
      <c r="A48" s="182"/>
      <c r="B48" s="195"/>
      <c r="C48" s="196"/>
      <c r="D48" s="197" t="s">
        <v>180</v>
      </c>
      <c r="E48" s="622" t="s">
        <v>453</v>
      </c>
      <c r="F48" s="623"/>
      <c r="G48" s="623"/>
      <c r="H48" s="623"/>
      <c r="I48" s="623"/>
      <c r="J48" s="624"/>
      <c r="K48" s="180"/>
    </row>
    <row r="49" spans="1:11" ht="13.8" thickBot="1">
      <c r="A49" s="182"/>
      <c r="B49" s="195"/>
      <c r="C49" s="196"/>
      <c r="D49" s="176"/>
      <c r="E49" s="176"/>
      <c r="F49" s="176"/>
      <c r="G49" s="176"/>
      <c r="H49" s="176"/>
      <c r="I49" s="195"/>
      <c r="J49" s="176"/>
      <c r="K49" s="180"/>
    </row>
    <row r="50" spans="1:11">
      <c r="A50" s="182"/>
      <c r="B50" s="195"/>
      <c r="C50" s="196"/>
      <c r="D50" s="170" t="s">
        <v>104</v>
      </c>
      <c r="E50" s="627" t="s">
        <v>484</v>
      </c>
      <c r="F50" s="628"/>
      <c r="G50" s="628"/>
      <c r="H50" s="628"/>
      <c r="I50" s="628"/>
      <c r="J50" s="629"/>
      <c r="K50" s="180"/>
    </row>
    <row r="51" spans="1:11">
      <c r="A51" s="182"/>
      <c r="B51" s="195"/>
      <c r="C51" s="196"/>
      <c r="D51" s="170"/>
      <c r="E51" s="630"/>
      <c r="F51" s="605"/>
      <c r="G51" s="605"/>
      <c r="H51" s="605"/>
      <c r="I51" s="605"/>
      <c r="J51" s="631"/>
      <c r="K51" s="180"/>
    </row>
    <row r="52" spans="1:11" ht="13.8" thickBot="1">
      <c r="A52" s="182"/>
      <c r="B52" s="195"/>
      <c r="C52" s="196"/>
      <c r="D52" s="170"/>
      <c r="E52" s="632"/>
      <c r="F52" s="606"/>
      <c r="G52" s="606"/>
      <c r="H52" s="606"/>
      <c r="I52" s="606"/>
      <c r="J52" s="633"/>
      <c r="K52" s="180"/>
    </row>
    <row r="53" spans="1:11">
      <c r="A53" s="182"/>
      <c r="B53" s="195"/>
      <c r="C53" s="196"/>
      <c r="D53" s="176"/>
      <c r="E53" s="176"/>
      <c r="F53" s="176"/>
      <c r="G53" s="176"/>
      <c r="H53" s="176"/>
      <c r="I53" s="195"/>
      <c r="J53" s="176"/>
      <c r="K53" s="180"/>
    </row>
    <row r="54" spans="1:11" ht="13.5" customHeight="1" thickBot="1">
      <c r="A54" s="182"/>
      <c r="B54" s="195"/>
      <c r="C54" s="196"/>
      <c r="D54" s="617" t="s">
        <v>485</v>
      </c>
      <c r="E54" s="176"/>
      <c r="F54" s="176"/>
      <c r="G54" s="176"/>
      <c r="H54" s="176"/>
      <c r="I54" s="195"/>
      <c r="J54" s="176"/>
      <c r="K54" s="180"/>
    </row>
    <row r="55" spans="1:11" ht="12.75" customHeight="1">
      <c r="A55" s="182"/>
      <c r="B55" s="195"/>
      <c r="C55" s="196"/>
      <c r="D55" s="618"/>
      <c r="E55" s="608" t="s">
        <v>189</v>
      </c>
      <c r="F55" s="609"/>
      <c r="G55" s="609"/>
      <c r="H55" s="609"/>
      <c r="I55" s="609"/>
      <c r="J55" s="609"/>
      <c r="K55" s="610"/>
    </row>
    <row r="56" spans="1:11">
      <c r="A56" s="182"/>
      <c r="B56" s="195"/>
      <c r="C56" s="196"/>
      <c r="D56" s="176"/>
      <c r="E56" s="611"/>
      <c r="F56" s="612"/>
      <c r="G56" s="612"/>
      <c r="H56" s="612"/>
      <c r="I56" s="612"/>
      <c r="J56" s="612"/>
      <c r="K56" s="613"/>
    </row>
    <row r="57" spans="1:11">
      <c r="A57" s="182"/>
      <c r="B57" s="195"/>
      <c r="C57" s="196"/>
      <c r="D57" s="170"/>
      <c r="E57" s="611"/>
      <c r="F57" s="612"/>
      <c r="G57" s="612"/>
      <c r="H57" s="612"/>
      <c r="I57" s="612"/>
      <c r="J57" s="612"/>
      <c r="K57" s="613"/>
    </row>
    <row r="58" spans="1:11" ht="25.5" customHeight="1">
      <c r="A58" s="182"/>
      <c r="B58" s="195"/>
      <c r="C58" s="196"/>
      <c r="D58" s="181"/>
      <c r="E58" s="611"/>
      <c r="F58" s="612"/>
      <c r="G58" s="612"/>
      <c r="H58" s="612"/>
      <c r="I58" s="612"/>
      <c r="J58" s="612"/>
      <c r="K58" s="613"/>
    </row>
    <row r="59" spans="1:11">
      <c r="A59" s="182"/>
      <c r="B59" s="195"/>
      <c r="C59" s="196"/>
      <c r="D59" s="181"/>
      <c r="E59" s="611"/>
      <c r="F59" s="612"/>
      <c r="G59" s="612"/>
      <c r="H59" s="612"/>
      <c r="I59" s="612"/>
      <c r="J59" s="612"/>
      <c r="K59" s="613"/>
    </row>
    <row r="60" spans="1:11">
      <c r="A60" s="182"/>
      <c r="B60" s="195"/>
      <c r="C60" s="196"/>
      <c r="D60" s="181"/>
      <c r="E60" s="611"/>
      <c r="F60" s="612"/>
      <c r="G60" s="612"/>
      <c r="H60" s="612"/>
      <c r="I60" s="612"/>
      <c r="J60" s="612"/>
      <c r="K60" s="613"/>
    </row>
    <row r="61" spans="1:11" ht="25.5" customHeight="1">
      <c r="A61" s="182"/>
      <c r="B61" s="195"/>
      <c r="C61" s="196"/>
      <c r="D61" s="181"/>
      <c r="E61" s="611"/>
      <c r="F61" s="612"/>
      <c r="G61" s="612"/>
      <c r="H61" s="612"/>
      <c r="I61" s="612"/>
      <c r="J61" s="612"/>
      <c r="K61" s="613"/>
    </row>
    <row r="62" spans="1:11" ht="13.8" thickBot="1">
      <c r="A62" s="182"/>
      <c r="B62" s="195"/>
      <c r="C62" s="196"/>
      <c r="D62" s="181"/>
      <c r="E62" s="614"/>
      <c r="F62" s="615"/>
      <c r="G62" s="615"/>
      <c r="H62" s="615"/>
      <c r="I62" s="615"/>
      <c r="J62" s="615"/>
      <c r="K62" s="616"/>
    </row>
    <row r="63" spans="1:11" ht="13.8" thickBot="1">
      <c r="A63" s="182"/>
      <c r="B63" s="195"/>
      <c r="C63" s="196"/>
      <c r="D63" s="212"/>
      <c r="E63" s="176"/>
      <c r="F63" s="176"/>
      <c r="G63" s="176"/>
      <c r="H63" s="176"/>
      <c r="I63" s="195"/>
      <c r="J63" s="176"/>
      <c r="K63" s="180"/>
    </row>
    <row r="64" spans="1:11" ht="12.75" customHeight="1">
      <c r="A64" s="182"/>
      <c r="B64" s="195"/>
      <c r="C64" s="196"/>
      <c r="D64" s="617" t="s">
        <v>184</v>
      </c>
      <c r="E64" s="608" t="s">
        <v>486</v>
      </c>
      <c r="F64" s="609"/>
      <c r="G64" s="609"/>
      <c r="H64" s="609"/>
      <c r="I64" s="609"/>
      <c r="J64" s="609"/>
      <c r="K64" s="610"/>
    </row>
    <row r="65" spans="1:11">
      <c r="A65" s="182"/>
      <c r="B65" s="195"/>
      <c r="C65" s="196"/>
      <c r="D65" s="618"/>
      <c r="E65" s="611"/>
      <c r="F65" s="612"/>
      <c r="G65" s="612"/>
      <c r="H65" s="612"/>
      <c r="I65" s="612"/>
      <c r="J65" s="612"/>
      <c r="K65" s="613"/>
    </row>
    <row r="66" spans="1:11" ht="15">
      <c r="A66" s="182"/>
      <c r="B66" s="195"/>
      <c r="C66" s="196"/>
      <c r="D66" s="213"/>
      <c r="E66" s="611"/>
      <c r="F66" s="612"/>
      <c r="G66" s="612"/>
      <c r="H66" s="612"/>
      <c r="I66" s="612"/>
      <c r="J66" s="612"/>
      <c r="K66" s="613"/>
    </row>
    <row r="67" spans="1:11">
      <c r="A67" s="182"/>
      <c r="B67" s="195"/>
      <c r="C67" s="196"/>
      <c r="D67" s="181"/>
      <c r="E67" s="611"/>
      <c r="F67" s="612"/>
      <c r="G67" s="612"/>
      <c r="H67" s="612"/>
      <c r="I67" s="612"/>
      <c r="J67" s="612"/>
      <c r="K67" s="613"/>
    </row>
    <row r="68" spans="1:11">
      <c r="A68" s="182"/>
      <c r="B68" s="195"/>
      <c r="C68" s="196"/>
      <c r="D68" s="181"/>
      <c r="E68" s="611"/>
      <c r="F68" s="612"/>
      <c r="G68" s="612"/>
      <c r="H68" s="612"/>
      <c r="I68" s="612"/>
      <c r="J68" s="612"/>
      <c r="K68" s="613"/>
    </row>
    <row r="69" spans="1:11">
      <c r="A69" s="182"/>
      <c r="B69" s="195"/>
      <c r="C69" s="196"/>
      <c r="D69" s="181"/>
      <c r="E69" s="611"/>
      <c r="F69" s="612"/>
      <c r="G69" s="612"/>
      <c r="H69" s="612"/>
      <c r="I69" s="612"/>
      <c r="J69" s="612"/>
      <c r="K69" s="613"/>
    </row>
    <row r="70" spans="1:11" ht="13.8" thickBot="1">
      <c r="A70" s="182"/>
      <c r="B70" s="195"/>
      <c r="C70" s="196"/>
      <c r="D70" s="181"/>
      <c r="E70" s="619"/>
      <c r="F70" s="620"/>
      <c r="G70" s="620"/>
      <c r="H70" s="620"/>
      <c r="I70" s="620"/>
      <c r="J70" s="620"/>
      <c r="K70" s="621"/>
    </row>
    <row r="71" spans="1:11">
      <c r="A71" s="182"/>
      <c r="B71" s="195"/>
      <c r="C71" s="196"/>
      <c r="D71" s="181"/>
      <c r="E71" s="176"/>
      <c r="F71" s="176"/>
      <c r="G71" s="176"/>
      <c r="H71" s="176"/>
      <c r="I71" s="195"/>
      <c r="J71" s="176"/>
      <c r="K71" s="180"/>
    </row>
    <row r="72" spans="1:11">
      <c r="A72" s="182"/>
      <c r="B72" s="195"/>
      <c r="C72" s="196"/>
      <c r="D72" s="181"/>
      <c r="E72" s="176"/>
      <c r="F72" s="176"/>
      <c r="G72" s="176"/>
      <c r="H72" s="176"/>
      <c r="I72" s="195"/>
      <c r="J72" s="176"/>
      <c r="K72" s="180"/>
    </row>
    <row r="73" spans="1:11">
      <c r="A73" s="182"/>
      <c r="B73" s="195"/>
      <c r="C73" s="196"/>
      <c r="D73" s="212"/>
      <c r="E73" s="212"/>
      <c r="F73" s="176"/>
      <c r="G73" s="176"/>
      <c r="H73" s="176"/>
      <c r="I73" s="195"/>
      <c r="J73" s="176"/>
      <c r="K73" s="180"/>
    </row>
    <row r="74" spans="1:11">
      <c r="A74" s="182"/>
      <c r="B74" s="195"/>
      <c r="C74" s="196"/>
      <c r="D74" s="181"/>
      <c r="E74" s="176"/>
      <c r="F74" s="176"/>
      <c r="G74" s="176"/>
      <c r="H74" s="176"/>
      <c r="I74" s="195"/>
      <c r="J74" s="176"/>
      <c r="K74" s="180"/>
    </row>
    <row r="75" spans="1:11">
      <c r="A75" s="182"/>
      <c r="B75" s="195"/>
      <c r="C75" s="196"/>
      <c r="D75" s="195"/>
      <c r="E75" s="195"/>
      <c r="F75" s="176"/>
      <c r="G75" s="176"/>
      <c r="H75" s="176"/>
      <c r="I75" s="195"/>
      <c r="J75" s="176"/>
      <c r="K75" s="180"/>
    </row>
    <row r="76" spans="1:11">
      <c r="A76" s="182"/>
      <c r="B76" s="195"/>
      <c r="C76" s="196"/>
      <c r="D76" s="181"/>
      <c r="E76" s="176"/>
      <c r="F76" s="176"/>
      <c r="G76" s="176"/>
      <c r="H76" s="176"/>
      <c r="I76" s="195"/>
      <c r="J76" s="176"/>
      <c r="K76" s="180"/>
    </row>
    <row r="77" spans="1:11">
      <c r="A77" s="182"/>
      <c r="B77" s="195"/>
      <c r="C77" s="196"/>
      <c r="D77" s="181"/>
      <c r="E77" s="176"/>
      <c r="F77" s="176"/>
      <c r="G77" s="176"/>
      <c r="H77" s="176"/>
      <c r="I77" s="195"/>
      <c r="J77" s="176"/>
      <c r="K77" s="180"/>
    </row>
    <row r="78" spans="1:11">
      <c r="A78" s="182"/>
      <c r="B78" s="195"/>
      <c r="C78" s="196"/>
      <c r="D78" s="181"/>
      <c r="E78" s="176"/>
      <c r="F78" s="176"/>
      <c r="G78" s="176"/>
      <c r="H78" s="176"/>
      <c r="I78" s="195"/>
      <c r="J78" s="176"/>
      <c r="K78" s="180"/>
    </row>
    <row r="79" spans="1:11">
      <c r="A79" s="182"/>
      <c r="B79" s="195"/>
      <c r="C79" s="196"/>
      <c r="D79" s="181"/>
      <c r="E79" s="176"/>
      <c r="F79" s="176"/>
      <c r="G79" s="176"/>
      <c r="H79" s="176"/>
      <c r="I79" s="195"/>
      <c r="J79" s="176"/>
      <c r="K79" s="180"/>
    </row>
    <row r="80" spans="1:11">
      <c r="A80" s="182"/>
      <c r="B80" s="195"/>
      <c r="C80" s="196"/>
      <c r="D80" s="181"/>
      <c r="E80" s="176"/>
      <c r="F80" s="176"/>
      <c r="G80" s="176"/>
      <c r="H80" s="176"/>
      <c r="I80" s="195"/>
      <c r="J80" s="176"/>
      <c r="K80" s="180"/>
    </row>
    <row r="81" spans="1:11">
      <c r="A81" s="182"/>
      <c r="B81" s="195"/>
      <c r="C81" s="196"/>
      <c r="D81" s="181"/>
      <c r="E81" s="176"/>
      <c r="F81" s="176"/>
      <c r="G81" s="176"/>
      <c r="H81" s="176"/>
      <c r="I81" s="195"/>
      <c r="J81" s="176"/>
      <c r="K81" s="180"/>
    </row>
    <row r="82" spans="1:11">
      <c r="A82" s="182"/>
      <c r="B82" s="195"/>
      <c r="C82" s="196"/>
      <c r="D82" s="181"/>
      <c r="E82" s="176"/>
      <c r="F82" s="176"/>
      <c r="G82" s="176"/>
      <c r="H82" s="176"/>
      <c r="I82" s="195"/>
      <c r="J82" s="176"/>
      <c r="K82" s="180"/>
    </row>
    <row r="83" spans="1:11">
      <c r="A83" s="182"/>
      <c r="B83" s="195"/>
      <c r="C83" s="196"/>
      <c r="D83" s="181"/>
      <c r="E83" s="176"/>
      <c r="F83" s="176"/>
      <c r="G83" s="176"/>
      <c r="H83" s="176"/>
      <c r="I83" s="195"/>
      <c r="J83" s="176"/>
      <c r="K83" s="180"/>
    </row>
    <row r="84" spans="1:11">
      <c r="A84" s="182"/>
      <c r="B84" s="195"/>
      <c r="C84" s="196"/>
      <c r="D84" s="181"/>
      <c r="E84" s="176"/>
      <c r="F84" s="176"/>
      <c r="G84" s="176"/>
      <c r="H84" s="176"/>
      <c r="I84" s="195"/>
      <c r="J84" s="176"/>
      <c r="K84" s="180"/>
    </row>
    <row r="85" spans="1:11">
      <c r="A85" s="182"/>
      <c r="B85" s="195"/>
      <c r="C85" s="196"/>
      <c r="D85" s="181"/>
      <c r="E85" s="176"/>
      <c r="F85" s="176"/>
      <c r="G85" s="176"/>
      <c r="H85" s="176"/>
      <c r="I85" s="195"/>
      <c r="J85" s="176"/>
      <c r="K85" s="180"/>
    </row>
    <row r="86" spans="1:11">
      <c r="A86" s="182"/>
      <c r="B86" s="195"/>
      <c r="C86" s="196"/>
      <c r="D86" s="181"/>
      <c r="E86" s="176"/>
      <c r="F86" s="176"/>
      <c r="G86" s="176"/>
      <c r="H86" s="176"/>
      <c r="I86" s="195"/>
      <c r="J86" s="176"/>
      <c r="K86" s="180"/>
    </row>
    <row r="87" spans="1:11">
      <c r="A87" s="182"/>
      <c r="B87" s="195"/>
      <c r="C87" s="196"/>
      <c r="D87" s="181"/>
      <c r="E87" s="176"/>
      <c r="F87" s="176"/>
      <c r="G87" s="176"/>
      <c r="H87" s="176"/>
      <c r="I87" s="195"/>
      <c r="J87" s="176"/>
      <c r="K87" s="180"/>
    </row>
    <row r="88" spans="1:11">
      <c r="A88" s="182"/>
      <c r="B88" s="195"/>
      <c r="C88" s="196"/>
      <c r="D88" s="181"/>
      <c r="E88" s="176"/>
      <c r="F88" s="176"/>
      <c r="G88" s="176"/>
      <c r="H88" s="176"/>
      <c r="I88" s="195"/>
      <c r="J88" s="176"/>
      <c r="K88" s="180"/>
    </row>
    <row r="89" spans="1:11">
      <c r="A89" s="182"/>
      <c r="B89" s="195"/>
      <c r="C89" s="196"/>
      <c r="D89" s="181"/>
      <c r="E89" s="176"/>
      <c r="F89" s="176"/>
      <c r="G89" s="176"/>
      <c r="H89" s="176"/>
      <c r="I89" s="195"/>
      <c r="J89" s="176"/>
      <c r="K89" s="180"/>
    </row>
    <row r="90" spans="1:11">
      <c r="A90" s="182"/>
      <c r="B90" s="195"/>
      <c r="C90" s="196"/>
      <c r="D90" s="181"/>
      <c r="E90" s="176"/>
      <c r="F90" s="176"/>
      <c r="G90" s="176"/>
      <c r="H90" s="176"/>
      <c r="I90" s="195"/>
      <c r="J90" s="176"/>
      <c r="K90" s="180"/>
    </row>
    <row r="91" spans="1:11">
      <c r="A91" s="182"/>
      <c r="B91" s="195"/>
      <c r="C91" s="196"/>
      <c r="D91" s="181"/>
      <c r="E91" s="176"/>
      <c r="F91" s="176"/>
      <c r="G91" s="176"/>
      <c r="H91" s="176"/>
      <c r="I91" s="195"/>
      <c r="J91" s="176"/>
      <c r="K91" s="180"/>
    </row>
    <row r="92" spans="1:11">
      <c r="A92" s="182"/>
      <c r="B92" s="195"/>
      <c r="C92" s="196"/>
      <c r="D92" s="181"/>
      <c r="E92" s="176"/>
      <c r="F92" s="176"/>
      <c r="G92" s="176"/>
      <c r="H92" s="176"/>
      <c r="I92" s="195"/>
      <c r="J92" s="176"/>
      <c r="K92" s="180"/>
    </row>
    <row r="93" spans="1:11">
      <c r="A93" s="182"/>
      <c r="B93" s="195"/>
      <c r="C93" s="196"/>
      <c r="D93" s="181"/>
      <c r="E93" s="176"/>
      <c r="F93" s="176"/>
      <c r="G93" s="176"/>
      <c r="H93" s="176"/>
      <c r="I93" s="195"/>
      <c r="J93" s="176"/>
      <c r="K93" s="180"/>
    </row>
    <row r="94" spans="1:11">
      <c r="A94" s="182"/>
      <c r="B94" s="195"/>
      <c r="C94" s="196"/>
      <c r="D94" s="181"/>
      <c r="E94" s="176"/>
      <c r="F94" s="176"/>
      <c r="G94" s="176"/>
      <c r="H94" s="176"/>
      <c r="I94" s="195"/>
      <c r="J94" s="176"/>
      <c r="K94" s="180"/>
    </row>
    <row r="95" spans="1:11">
      <c r="A95" s="182"/>
      <c r="B95" s="195"/>
      <c r="C95" s="196"/>
      <c r="D95" s="181"/>
      <c r="E95" s="176"/>
      <c r="F95" s="176"/>
      <c r="G95" s="176"/>
      <c r="H95" s="176"/>
      <c r="I95" s="195"/>
      <c r="J95" s="176"/>
      <c r="K95" s="180"/>
    </row>
    <row r="96" spans="1:11">
      <c r="A96" s="182"/>
      <c r="B96" s="195"/>
      <c r="C96" s="196"/>
      <c r="D96" s="181"/>
      <c r="E96" s="176"/>
      <c r="F96" s="176"/>
      <c r="G96" s="176"/>
      <c r="H96" s="176"/>
      <c r="I96" s="195"/>
      <c r="J96" s="176"/>
      <c r="K96" s="180"/>
    </row>
    <row r="97" spans="1:11">
      <c r="A97" s="182"/>
      <c r="B97" s="195"/>
      <c r="C97" s="196"/>
      <c r="D97" s="603"/>
      <c r="E97" s="604"/>
      <c r="F97" s="176"/>
      <c r="G97" s="176"/>
      <c r="H97" s="176"/>
      <c r="I97" s="195"/>
      <c r="J97" s="176"/>
      <c r="K97" s="180"/>
    </row>
    <row r="98" spans="1:11">
      <c r="A98" s="182"/>
      <c r="B98" s="195"/>
      <c r="C98" s="196"/>
      <c r="D98" s="605"/>
      <c r="E98" s="604"/>
      <c r="F98" s="176"/>
      <c r="G98" s="176"/>
      <c r="H98" s="176"/>
      <c r="I98" s="195"/>
      <c r="J98" s="176"/>
      <c r="K98" s="180"/>
    </row>
    <row r="99" spans="1:11" ht="13.8" thickBot="1">
      <c r="A99" s="183"/>
      <c r="B99" s="214"/>
      <c r="C99" s="215"/>
      <c r="D99" s="606"/>
      <c r="E99" s="607"/>
      <c r="F99" s="184"/>
      <c r="G99" s="184"/>
      <c r="H99" s="184"/>
      <c r="I99" s="214"/>
      <c r="J99" s="184"/>
      <c r="K99" s="185"/>
    </row>
    <row r="100" spans="1:11">
      <c r="C100" s="196"/>
      <c r="D100" s="181"/>
      <c r="E100" s="176"/>
      <c r="F100" s="176"/>
      <c r="G100" s="176"/>
    </row>
    <row r="101" spans="1:11">
      <c r="C101" s="196"/>
      <c r="D101" s="181"/>
      <c r="E101" s="176"/>
      <c r="F101" s="176"/>
      <c r="G101" s="176"/>
    </row>
    <row r="102" spans="1:11">
      <c r="C102" s="196"/>
      <c r="D102" s="181"/>
      <c r="E102" s="176"/>
      <c r="F102" s="176"/>
      <c r="G102" s="176"/>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7"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8"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57"/>
  <sheetViews>
    <sheetView view="pageBreakPreview" zoomScale="80" zoomScaleNormal="40" zoomScaleSheetLayoutView="80" zoomScalePageLayoutView="10" workbookViewId="0">
      <selection sqref="A1:XFD1048576"/>
    </sheetView>
  </sheetViews>
  <sheetFormatPr defaultColWidth="9.109375" defaultRowHeight="13.2"/>
  <cols>
    <col min="1" max="1" width="16.33203125" style="431" customWidth="1"/>
    <col min="2" max="2" width="53" style="429" bestFit="1" customWidth="1"/>
    <col min="3" max="3" width="15" style="429" customWidth="1"/>
    <col min="4" max="4" width="10" style="429" bestFit="1" customWidth="1"/>
    <col min="5" max="5" width="15.6640625" style="430" customWidth="1"/>
    <col min="6" max="6" width="14.33203125" style="429" customWidth="1"/>
    <col min="7" max="7" width="13.5546875" style="8" customWidth="1"/>
    <col min="8" max="8" width="26.88671875" style="8" customWidth="1"/>
    <col min="9" max="9" width="77.44140625" style="432" bestFit="1" customWidth="1"/>
    <col min="10" max="10" width="34.33203125" style="24" customWidth="1"/>
    <col min="11" max="16384" width="9.109375" style="24"/>
  </cols>
  <sheetData>
    <row r="1" spans="1:10" s="6" customFormat="1" ht="49.8" thickBot="1">
      <c r="A1" s="673" t="str">
        <f>IF('0) Signal List'!A1="","",'0) Signal List'!A1)</f>
        <v>WINDFARM NAME (TLC)</v>
      </c>
      <c r="B1" s="674"/>
      <c r="C1" s="5" t="s">
        <v>159</v>
      </c>
      <c r="D1" s="5" t="str">
        <f>'0) Signal List'!D1</f>
        <v>TSO</v>
      </c>
      <c r="E1" s="5" t="str">
        <f>'0) Signal List'!E1</f>
        <v>XX</v>
      </c>
      <c r="F1" s="5" t="s">
        <v>1</v>
      </c>
      <c r="G1" s="4" t="str">
        <f>'0) Signal List'!G1</f>
        <v>v1.0</v>
      </c>
      <c r="H1" s="4"/>
      <c r="I1" s="60" t="str">
        <f>IF('0) Signal List'!I1="","",'0) Signal List'!I1)</f>
        <v xml:space="preserve">Signals List is based on this Single Line Diagram (SLD) as inserted.  </v>
      </c>
      <c r="J1" s="68" t="s">
        <v>151</v>
      </c>
    </row>
    <row r="2" spans="1:10" ht="24.6">
      <c r="A2" s="395" t="str">
        <f>IF('0) Signal List'!A2="","",'0) Signal List'!A2)</f>
        <v>EirGrid Signals, Command &amp; Control Specification</v>
      </c>
      <c r="B2" s="396"/>
      <c r="C2" s="396"/>
      <c r="D2" s="396"/>
      <c r="E2" s="396"/>
      <c r="F2" s="396"/>
      <c r="G2" s="392"/>
      <c r="H2" s="392"/>
      <c r="I2" s="433"/>
      <c r="J2" s="116" t="s">
        <v>136</v>
      </c>
    </row>
    <row r="3" spans="1:10" ht="33">
      <c r="A3" s="395" t="s">
        <v>492</v>
      </c>
      <c r="B3" s="396"/>
      <c r="C3" s="396"/>
      <c r="D3" s="396"/>
      <c r="E3" s="396"/>
      <c r="F3" s="396"/>
      <c r="G3" s="23"/>
      <c r="H3" s="392"/>
      <c r="I3" s="433"/>
      <c r="J3" s="434"/>
    </row>
    <row r="4" spans="1:10">
      <c r="A4" s="427" t="str">
        <f>IF('0) Signal List'!A4="","",'0) Signal List'!A4)</f>
        <v/>
      </c>
      <c r="B4" s="24" t="str">
        <f>IF('0) Signal List'!B4="","",'0) Signal List'!B4)</f>
        <v/>
      </c>
      <c r="C4" s="24" t="str">
        <f>IF('0) Signal List'!C4="","",'0) Signal List'!C4)</f>
        <v/>
      </c>
      <c r="D4" s="24" t="str">
        <f>IF('0) Signal List'!D4="","",'0) Signal List'!D4)</f>
        <v/>
      </c>
      <c r="E4" s="26" t="str">
        <f>IF('0) Signal List'!E4="","",'0) Signal List'!E4)</f>
        <v/>
      </c>
      <c r="F4" s="24" t="str">
        <f>IF('0) Signal List'!F4="","",'0) Signal List'!F4)</f>
        <v/>
      </c>
      <c r="G4" s="8" t="str">
        <f>IF('0) Signal List'!G4="","",'0) Signal List'!G4)</f>
        <v/>
      </c>
      <c r="H4" s="8" t="str">
        <f>IF('0) Signal List'!H4="","",'0) Signal List'!H4)</f>
        <v/>
      </c>
      <c r="I4" s="428" t="str">
        <f>IF('0) Signal List'!I4="","",'0) Signal List'!I4)</f>
        <v/>
      </c>
      <c r="J4" s="428"/>
    </row>
    <row r="5" spans="1:10" ht="14.4" thickBot="1">
      <c r="A5" s="35" t="str">
        <f>IF('0) Signal List'!A5="","",'0) Signal List'!A5)</f>
        <v>ETIE Ref</v>
      </c>
      <c r="B5" s="36" t="str">
        <f>IF('0) Signal List'!B5="","",'0) Signal List'!B5)</f>
        <v>Digital Input Signals (signals sent to EirGrid)</v>
      </c>
      <c r="C5" s="37" t="str">
        <f>IF('0) Signal List'!C5="","",'0) Signal List'!C5)</f>
        <v/>
      </c>
      <c r="D5" s="37" t="str">
        <f>IF('0) Signal List'!D5="","",'0) Signal List'!D5)</f>
        <v/>
      </c>
      <c r="E5" s="38" t="str">
        <f>IF('0) Signal List'!E5="","",'0) Signal List'!E5)</f>
        <v/>
      </c>
      <c r="F5" s="37" t="str">
        <f>IF('0) Signal List'!F5="","",'0) Signal List'!F5)</f>
        <v/>
      </c>
      <c r="G5" s="39" t="str">
        <f>IF('0) Signal List'!G5="","",'0) Signal List'!G5)</f>
        <v>Provided by</v>
      </c>
      <c r="H5" s="39" t="str">
        <f>IF('0) Signal List'!H5="","",'0) Signal List'!H5)</f>
        <v>TSO Pass-through to</v>
      </c>
      <c r="I5" s="57" t="str">
        <f>IF('0) Signal List'!I5="","",'0) Signal List'!I5)</f>
        <v>Grid Code reference</v>
      </c>
      <c r="J5" s="90"/>
    </row>
    <row r="6" spans="1:10" ht="14.25" customHeight="1" thickTop="1">
      <c r="A6" s="40" t="str">
        <f>IF('0) Signal List'!A6="","",'0) Signal List'!A6)</f>
        <v/>
      </c>
      <c r="B6" s="41" t="str">
        <f>IF('0) Signal List'!B6="","",'0) Signal List'!B6)</f>
        <v/>
      </c>
      <c r="C6" s="41" t="str">
        <f>IF('0) Signal List'!C6="","",'0) Signal List'!C6)</f>
        <v/>
      </c>
      <c r="D6" s="41" t="str">
        <f>IF('0) Signal List'!D6="","",'0) Signal List'!D6)</f>
        <v/>
      </c>
      <c r="E6" s="42" t="str">
        <f>IF('0) Signal List'!E6="","",'0) Signal List'!E6)</f>
        <v/>
      </c>
      <c r="F6" s="41" t="str">
        <f>IF('0) Signal List'!F6="","",'0) Signal List'!F6)</f>
        <v/>
      </c>
      <c r="G6" s="43" t="str">
        <f>IF('0) Signal List'!G6="","",'0) Signal List'!G6)</f>
        <v/>
      </c>
      <c r="H6" s="43" t="str">
        <f>IF('0) Signal List'!H6="","",'0) Signal List'!H6)</f>
        <v/>
      </c>
      <c r="I6" s="44" t="str">
        <f>IF('0) Signal List'!I6="","",'0) Signal List'!I6)</f>
        <v/>
      </c>
      <c r="J6" s="339"/>
    </row>
    <row r="7" spans="1:10" ht="14.25" customHeight="1">
      <c r="A7" s="40" t="str">
        <f>IF('0) Signal List'!A7="","",'0) Signal List'!A7)</f>
        <v/>
      </c>
      <c r="B7" s="45" t="str">
        <f>IF('0) Signal List'!B7="","",'0) Signal List'!B7)</f>
        <v>Double Point Status Indications</v>
      </c>
      <c r="C7" s="675" t="str">
        <f>IF('0) Signal List'!C7="","",'0) Signal List'!C7)</f>
        <v>(each individual input identified separately for clarity)</v>
      </c>
      <c r="D7" s="676"/>
      <c r="E7" s="676"/>
      <c r="F7" s="677"/>
      <c r="G7" s="46" t="str">
        <f>IF('0) Signal List'!G7="","",'0) Signal List'!G7)</f>
        <v/>
      </c>
      <c r="H7" s="46" t="str">
        <f>IF('0) Signal List'!H7="","",'0) Signal List'!H7)</f>
        <v/>
      </c>
      <c r="I7" s="44"/>
      <c r="J7" s="339"/>
    </row>
    <row r="8" spans="1:10" ht="14.25" customHeight="1">
      <c r="A8" s="40" t="str">
        <f>IF('0) Signal List'!A8="","",'0) Signal List'!A8)</f>
        <v/>
      </c>
      <c r="B8" s="136" t="str">
        <f>IF('0) Signal List'!B8="","",'0) Signal List'!B8)</f>
        <v>Digital Input Signals from Sub Station to EirGrid</v>
      </c>
      <c r="C8" s="41" t="str">
        <f>IF('0) Signal List'!C8="","",'0) Signal List'!C8)</f>
        <v/>
      </c>
      <c r="D8" s="41" t="str">
        <f>IF('0) Signal List'!D8="","",'0) Signal List'!D8)</f>
        <v/>
      </c>
      <c r="E8" s="42" t="str">
        <f>IF('0) Signal List'!E8="","",'0) Signal List'!E8)</f>
        <v/>
      </c>
      <c r="F8" s="41" t="str">
        <f>IF('0) Signal List'!F8="","",'0) Signal List'!F8)</f>
        <v/>
      </c>
      <c r="G8" s="46" t="str">
        <f>IF('0) Signal List'!G8="","",'0) Signal List'!G8)</f>
        <v/>
      </c>
      <c r="H8" s="47" t="str">
        <f>IF('0) Signal List'!H8="","",'0) Signal List'!H8)</f>
        <v/>
      </c>
      <c r="I8" s="44" t="str">
        <f>IF('0) Signal List'!I8="","",'0) Signal List'!I8)</f>
        <v/>
      </c>
      <c r="J8" s="339"/>
    </row>
    <row r="9" spans="1:10" ht="14.25" customHeight="1">
      <c r="A9" s="40" t="str">
        <f>IF('0) Signal List'!A9="","",'0) Signal List'!A9)</f>
        <v>A1</v>
      </c>
      <c r="B9" s="41" t="str">
        <f>IF('0) Signal List'!B9="","",'0) Signal List'!B9)</f>
        <v>WINDFARM T121 WFPS 20 kV CB</v>
      </c>
      <c r="C9" s="41" t="str">
        <f>IF('0) Signal List'!C9="","",'0) Signal List'!C9)</f>
        <v/>
      </c>
      <c r="D9" s="41" t="str">
        <f>IF('0) Signal List'!D9="","",'0) Signal List'!D9)</f>
        <v>open</v>
      </c>
      <c r="E9" s="42" t="str">
        <f>IF('0) Signal List'!E9="","",'0) Signal List'!E9)</f>
        <v/>
      </c>
      <c r="F9" s="41" t="str">
        <f>IF('0) Signal List'!F9="","",'0) Signal List'!F9)</f>
        <v/>
      </c>
      <c r="G9" s="47" t="str">
        <f>IF('0) Signal List'!G9="","",'0) Signal List'!G9)</f>
        <v>WFPS</v>
      </c>
      <c r="H9" s="47" t="str">
        <f>IF('0) Signal List'!H9="","",'0) Signal List'!H9)</f>
        <v xml:space="preserve">N/A </v>
      </c>
      <c r="I9" s="44" t="str">
        <f>IF('0) Signal List'!I9="","",'0) Signal List'!I9)</f>
        <v>Grid Code Signals List #1 WFPS 1.7.1</v>
      </c>
      <c r="J9" s="339"/>
    </row>
    <row r="10" spans="1:10" ht="14.25" customHeight="1">
      <c r="A10" s="40" t="str">
        <f>IF('0) Signal List'!A10="","",'0) Signal List'!A10)</f>
        <v>A2</v>
      </c>
      <c r="B10" s="41" t="str">
        <f>IF('0) Signal List'!B10="","",'0) Signal List'!B10)</f>
        <v>WINDFARM T121 WFPS 20 kV CB</v>
      </c>
      <c r="C10" s="41" t="str">
        <f>IF('0) Signal List'!C10="","",'0) Signal List'!C10)</f>
        <v/>
      </c>
      <c r="D10" s="41" t="str">
        <f>IF('0) Signal List'!D10="","",'0) Signal List'!D10)</f>
        <v>closed</v>
      </c>
      <c r="E10" s="42" t="str">
        <f>IF('0) Signal List'!E10="","",'0) Signal List'!E10)</f>
        <v/>
      </c>
      <c r="F10" s="41" t="str">
        <f>IF('0) Signal List'!F10="","",'0) Signal List'!F10)</f>
        <v/>
      </c>
      <c r="G10" s="47" t="str">
        <f>IF('0) Signal List'!G10="","",'0) Signal List'!G10)</f>
        <v>WFPS</v>
      </c>
      <c r="H10" s="47" t="str">
        <f>IF('0) Signal List'!H10="","",'0) Signal List'!H10)</f>
        <v xml:space="preserve">N/A </v>
      </c>
      <c r="I10" s="44" t="str">
        <f>IF('0) Signal List'!I10="","",'0) Signal List'!I10)</f>
        <v>Grid Code Signals List #1 WFPS 1.7.1</v>
      </c>
      <c r="J10" s="339"/>
    </row>
    <row r="11" spans="1:10" ht="14.25" customHeight="1">
      <c r="A11" s="40" t="str">
        <f>IF('0) Signal List'!A11="","",'0) Signal List'!A11)</f>
        <v>A3</v>
      </c>
      <c r="B11" s="41" t="str">
        <f>IF('0) Signal List'!B11="","",'0) Signal List'!B11)</f>
        <v>WINDFARM Feeder 1 20 kV CB</v>
      </c>
      <c r="C11" s="41" t="str">
        <f>IF('0) Signal List'!C11="","",'0) Signal List'!C11)</f>
        <v/>
      </c>
      <c r="D11" s="41" t="str">
        <f>IF('0) Signal List'!D11="","",'0) Signal List'!D11)</f>
        <v>open</v>
      </c>
      <c r="E11" s="42" t="str">
        <f>IF('0) Signal List'!E11="","",'0) Signal List'!E11)</f>
        <v/>
      </c>
      <c r="F11" s="41" t="str">
        <f>IF('0) Signal List'!F11="","",'0) Signal List'!F11)</f>
        <v/>
      </c>
      <c r="G11" s="47" t="str">
        <f>IF('0) Signal List'!G11="","",'0) Signal List'!G11)</f>
        <v>WFPS</v>
      </c>
      <c r="H11" s="47" t="str">
        <f>IF('0) Signal List'!H11="","",'0) Signal List'!H11)</f>
        <v xml:space="preserve">N/A </v>
      </c>
      <c r="I11" s="44" t="str">
        <f>IF('0) Signal List'!I11="","",'0) Signal List'!I11)</f>
        <v>Grid Code Signals List #1 WFPS 1.7.1</v>
      </c>
      <c r="J11" s="339"/>
    </row>
    <row r="12" spans="1:10" ht="14.25" customHeight="1">
      <c r="A12" s="40" t="str">
        <f>IF('0) Signal List'!A12="","",'0) Signal List'!A12)</f>
        <v>A4</v>
      </c>
      <c r="B12" s="41" t="str">
        <f>IF('0) Signal List'!B12="","",'0) Signal List'!B12)</f>
        <v>WINDFARM Feeder 1 20 kV CB</v>
      </c>
      <c r="C12" s="41" t="str">
        <f>IF('0) Signal List'!C12="","",'0) Signal List'!C12)</f>
        <v/>
      </c>
      <c r="D12" s="41" t="str">
        <f>IF('0) Signal List'!D12="","",'0) Signal List'!D12)</f>
        <v>closed</v>
      </c>
      <c r="E12" s="42" t="str">
        <f>IF('0) Signal List'!E12="","",'0) Signal List'!E12)</f>
        <v/>
      </c>
      <c r="F12" s="41" t="str">
        <f>IF('0) Signal List'!F12="","",'0) Signal List'!F12)</f>
        <v/>
      </c>
      <c r="G12" s="47" t="str">
        <f>IF('0) Signal List'!G12="","",'0) Signal List'!G12)</f>
        <v>WFPS</v>
      </c>
      <c r="H12" s="47" t="str">
        <f>IF('0) Signal List'!H12="","",'0) Signal List'!H12)</f>
        <v xml:space="preserve">N/A </v>
      </c>
      <c r="I12" s="44" t="str">
        <f>IF('0) Signal List'!I12="","",'0) Signal List'!I12)</f>
        <v>Grid Code Signals List #1 WFPS 1.7.1</v>
      </c>
      <c r="J12" s="339"/>
    </row>
    <row r="13" spans="1:10" ht="14.25" customHeight="1">
      <c r="A13" s="40" t="str">
        <f>IF('0) Signal List'!A13="","",'0) Signal List'!A13)</f>
        <v>A5</v>
      </c>
      <c r="B13" s="41" t="str">
        <f>IF('0) Signal List'!B13="","",'0) Signal List'!B13)</f>
        <v>WINDFARM Feeder 2 20 kV CB</v>
      </c>
      <c r="C13" s="41" t="str">
        <f>IF('0) Signal List'!C13="","",'0) Signal List'!C13)</f>
        <v/>
      </c>
      <c r="D13" s="41" t="str">
        <f>IF('0) Signal List'!D13="","",'0) Signal List'!D13)</f>
        <v>open</v>
      </c>
      <c r="E13" s="42" t="str">
        <f>IF('0) Signal List'!E13="","",'0) Signal List'!E13)</f>
        <v/>
      </c>
      <c r="F13" s="41" t="str">
        <f>IF('0) Signal List'!F13="","",'0) Signal List'!F13)</f>
        <v/>
      </c>
      <c r="G13" s="47" t="str">
        <f>IF('0) Signal List'!G13="","",'0) Signal List'!G13)</f>
        <v>WFPS</v>
      </c>
      <c r="H13" s="47" t="str">
        <f>IF('0) Signal List'!H13="","",'0) Signal List'!H13)</f>
        <v xml:space="preserve">N/A </v>
      </c>
      <c r="I13" s="44" t="str">
        <f>IF('0) Signal List'!I13="","",'0) Signal List'!I13)</f>
        <v>Grid Code Signals List #1 WFPS 1.7.1</v>
      </c>
      <c r="J13" s="339"/>
    </row>
    <row r="14" spans="1:10" ht="14.25" customHeight="1">
      <c r="A14" s="40" t="str">
        <f>IF('0) Signal List'!A14="","",'0) Signal List'!A14)</f>
        <v>A6</v>
      </c>
      <c r="B14" s="41" t="str">
        <f>IF('0) Signal List'!B14="","",'0) Signal List'!B14)</f>
        <v>WINDFARM Feeder 2 20 kV CB</v>
      </c>
      <c r="C14" s="41" t="str">
        <f>IF('0) Signal List'!C14="","",'0) Signal List'!C14)</f>
        <v/>
      </c>
      <c r="D14" s="41" t="str">
        <f>IF('0) Signal List'!D14="","",'0) Signal List'!D14)</f>
        <v>closed</v>
      </c>
      <c r="E14" s="42" t="str">
        <f>IF('0) Signal List'!E14="","",'0) Signal List'!E14)</f>
        <v/>
      </c>
      <c r="F14" s="41" t="str">
        <f>IF('0) Signal List'!F14="","",'0) Signal List'!F14)</f>
        <v/>
      </c>
      <c r="G14" s="47" t="str">
        <f>IF('0) Signal List'!G14="","",'0) Signal List'!G14)</f>
        <v>WFPS</v>
      </c>
      <c r="H14" s="47" t="str">
        <f>IF('0) Signal List'!H14="","",'0) Signal List'!H14)</f>
        <v xml:space="preserve">N/A </v>
      </c>
      <c r="I14" s="44" t="str">
        <f>IF('0) Signal List'!I14="","",'0) Signal List'!I14)</f>
        <v>Grid Code Signals List #1 WFPS 1.7.1</v>
      </c>
      <c r="J14" s="339"/>
    </row>
    <row r="15" spans="1:10" ht="14.25" customHeight="1">
      <c r="A15" s="40" t="str">
        <f>IF('0) Signal List'!A15="","",'0) Signal List'!A15)</f>
        <v>A7</v>
      </c>
      <c r="B15" s="41" t="str">
        <f>IF('0) Signal List'!B15="","",'0) Signal List'!B15)</f>
        <v>WINDFARM Feeder 3 20 kV CB</v>
      </c>
      <c r="C15" s="41" t="str">
        <f>IF('0) Signal List'!C15="","",'0) Signal List'!C15)</f>
        <v/>
      </c>
      <c r="D15" s="41" t="str">
        <f>IF('0) Signal List'!D15="","",'0) Signal List'!D15)</f>
        <v>open</v>
      </c>
      <c r="E15" s="42" t="str">
        <f>IF('0) Signal List'!E15="","",'0) Signal List'!E15)</f>
        <v/>
      </c>
      <c r="F15" s="41" t="str">
        <f>IF('0) Signal List'!F15="","",'0) Signal List'!F15)</f>
        <v/>
      </c>
      <c r="G15" s="47" t="str">
        <f>IF('0) Signal List'!G15="","",'0) Signal List'!G15)</f>
        <v>WFPS</v>
      </c>
      <c r="H15" s="47" t="str">
        <f>IF('0) Signal List'!H15="","",'0) Signal List'!H15)</f>
        <v xml:space="preserve">N/A </v>
      </c>
      <c r="I15" s="44" t="str">
        <f>IF('0) Signal List'!I15="","",'0) Signal List'!I15)</f>
        <v>Grid Code Signals List #1 WFPS 1.7.1</v>
      </c>
      <c r="J15" s="339"/>
    </row>
    <row r="16" spans="1:10" ht="14.25" customHeight="1">
      <c r="A16" s="40" t="str">
        <f>IF('0) Signal List'!A16="","",'0) Signal List'!A16)</f>
        <v>A8</v>
      </c>
      <c r="B16" s="41" t="str">
        <f>IF('0) Signal List'!B16="","",'0) Signal List'!B16)</f>
        <v>WINDFARM Feeder 3 20 kV CB</v>
      </c>
      <c r="C16" s="41" t="str">
        <f>IF('0) Signal List'!C16="","",'0) Signal List'!C16)</f>
        <v/>
      </c>
      <c r="D16" s="41" t="str">
        <f>IF('0) Signal List'!D16="","",'0) Signal List'!D16)</f>
        <v>closed</v>
      </c>
      <c r="E16" s="42" t="str">
        <f>IF('0) Signal List'!E16="","",'0) Signal List'!E16)</f>
        <v/>
      </c>
      <c r="F16" s="41" t="str">
        <f>IF('0) Signal List'!F16="","",'0) Signal List'!F16)</f>
        <v/>
      </c>
      <c r="G16" s="47" t="str">
        <f>IF('0) Signal List'!G16="","",'0) Signal List'!G16)</f>
        <v>WFPS</v>
      </c>
      <c r="H16" s="47" t="str">
        <f>IF('0) Signal List'!H16="","",'0) Signal List'!H16)</f>
        <v xml:space="preserve">N/A </v>
      </c>
      <c r="I16" s="44" t="str">
        <f>IF('0) Signal List'!I16="","",'0) Signal List'!I16)</f>
        <v>Grid Code Signals List #1 WFPS 1.7.1</v>
      </c>
      <c r="J16" s="339"/>
    </row>
    <row r="17" spans="1:10" ht="14.25" customHeight="1">
      <c r="A17" s="40" t="str">
        <f>IF('0) Signal List'!A17="","",'0) Signal List'!A17)</f>
        <v>A9</v>
      </c>
      <c r="B17" s="41" t="str">
        <f>IF('0) Signal List'!B17="","",'0) Signal List'!B17)</f>
        <v>WINDFARM Feeder 4 20 kV CB</v>
      </c>
      <c r="C17" s="41" t="str">
        <f>IF('0) Signal List'!C17="","",'0) Signal List'!C17)</f>
        <v/>
      </c>
      <c r="D17" s="41" t="str">
        <f>IF('0) Signal List'!D17="","",'0) Signal List'!D17)</f>
        <v>open</v>
      </c>
      <c r="E17" s="42" t="str">
        <f>IF('0) Signal List'!E17="","",'0) Signal List'!E17)</f>
        <v/>
      </c>
      <c r="F17" s="41" t="str">
        <f>IF('0) Signal List'!F17="","",'0) Signal List'!F17)</f>
        <v/>
      </c>
      <c r="G17" s="47" t="str">
        <f>IF('0) Signal List'!G17="","",'0) Signal List'!G17)</f>
        <v>WFPS</v>
      </c>
      <c r="H17" s="47" t="str">
        <f>IF('0) Signal List'!H17="","",'0) Signal List'!H17)</f>
        <v xml:space="preserve">N/A </v>
      </c>
      <c r="I17" s="44" t="str">
        <f>IF('0) Signal List'!I17="","",'0) Signal List'!I17)</f>
        <v>Grid Code Signals List #1 WFPS 1.7.1</v>
      </c>
      <c r="J17" s="339"/>
    </row>
    <row r="18" spans="1:10" ht="14.25" customHeight="1">
      <c r="A18" s="40" t="str">
        <f>IF('0) Signal List'!A18="","",'0) Signal List'!A18)</f>
        <v>A10</v>
      </c>
      <c r="B18" s="41" t="str">
        <f>IF('0) Signal List'!B18="","",'0) Signal List'!B18)</f>
        <v>WINDFARM Feeder 4 20 kV CB</v>
      </c>
      <c r="C18" s="41" t="str">
        <f>IF('0) Signal List'!C18="","",'0) Signal List'!C18)</f>
        <v/>
      </c>
      <c r="D18" s="41" t="str">
        <f>IF('0) Signal List'!D18="","",'0) Signal List'!D18)</f>
        <v>closed</v>
      </c>
      <c r="E18" s="42" t="str">
        <f>IF('0) Signal List'!E18="","",'0) Signal List'!E18)</f>
        <v/>
      </c>
      <c r="F18" s="41" t="str">
        <f>IF('0) Signal List'!F18="","",'0) Signal List'!F18)</f>
        <v/>
      </c>
      <c r="G18" s="47" t="str">
        <f>IF('0) Signal List'!G18="","",'0) Signal List'!G18)</f>
        <v>WFPS</v>
      </c>
      <c r="H18" s="47" t="str">
        <f>IF('0) Signal List'!H18="","",'0) Signal List'!H18)</f>
        <v xml:space="preserve">N/A </v>
      </c>
      <c r="I18" s="44" t="str">
        <f>IF('0) Signal List'!I18="","",'0) Signal List'!I18)</f>
        <v>Grid Code Signals List #1 WFPS 1.7.1</v>
      </c>
      <c r="J18" s="339"/>
    </row>
    <row r="19" spans="1:10" ht="14.25" customHeight="1">
      <c r="A19" s="40" t="str">
        <f>IF('0) Signal List'!A19="","",'0) Signal List'!A19)</f>
        <v>A11</v>
      </c>
      <c r="B19" s="41" t="str">
        <f>IF('0) Signal List'!B19="","",'0) Signal List'!B19)</f>
        <v>WINDFARM Feeder 5 20 kV CB</v>
      </c>
      <c r="C19" s="41" t="str">
        <f>IF('0) Signal List'!C19="","",'0) Signal List'!C19)</f>
        <v/>
      </c>
      <c r="D19" s="41" t="str">
        <f>IF('0) Signal List'!D19="","",'0) Signal List'!D19)</f>
        <v>open</v>
      </c>
      <c r="E19" s="42" t="str">
        <f>IF('0) Signal List'!E19="","",'0) Signal List'!E19)</f>
        <v/>
      </c>
      <c r="F19" s="41" t="str">
        <f>IF('0) Signal List'!F19="","",'0) Signal List'!F19)</f>
        <v/>
      </c>
      <c r="G19" s="47" t="str">
        <f>IF('0) Signal List'!G19="","",'0) Signal List'!G19)</f>
        <v>WFPS</v>
      </c>
      <c r="H19" s="47" t="str">
        <f>IF('0) Signal List'!H19="","",'0) Signal List'!H19)</f>
        <v xml:space="preserve">N/A </v>
      </c>
      <c r="I19" s="44" t="str">
        <f>IF('0) Signal List'!I19="","",'0) Signal List'!I19)</f>
        <v>Grid Code Signals List #1 WFPS 1.7.1</v>
      </c>
      <c r="J19" s="339"/>
    </row>
    <row r="20" spans="1:10" ht="14.25" customHeight="1">
      <c r="A20" s="40" t="str">
        <f>IF('0) Signal List'!A20="","",'0) Signal List'!A20)</f>
        <v>A12</v>
      </c>
      <c r="B20" s="41" t="str">
        <f>IF('0) Signal List'!B20="","",'0) Signal List'!B20)</f>
        <v>WINDFARM Feeder 5 20 kV CB</v>
      </c>
      <c r="C20" s="41" t="str">
        <f>IF('0) Signal List'!C20="","",'0) Signal List'!C20)</f>
        <v/>
      </c>
      <c r="D20" s="41" t="str">
        <f>IF('0) Signal List'!D20="","",'0) Signal List'!D20)</f>
        <v>closed</v>
      </c>
      <c r="E20" s="42" t="str">
        <f>IF('0) Signal List'!E20="","",'0) Signal List'!E20)</f>
        <v/>
      </c>
      <c r="F20" s="41" t="str">
        <f>IF('0) Signal List'!F20="","",'0) Signal List'!F20)</f>
        <v/>
      </c>
      <c r="G20" s="47" t="str">
        <f>IF('0) Signal List'!G20="","",'0) Signal List'!G20)</f>
        <v>WFPS</v>
      </c>
      <c r="H20" s="47" t="str">
        <f>IF('0) Signal List'!H20="","",'0) Signal List'!H20)</f>
        <v xml:space="preserve">N/A </v>
      </c>
      <c r="I20" s="44" t="str">
        <f>IF('0) Signal List'!I20="","",'0) Signal List'!I20)</f>
        <v>Grid Code Signals List #1 WFPS 1.7.1</v>
      </c>
      <c r="J20" s="339"/>
    </row>
    <row r="21" spans="1:10" ht="14.25" customHeight="1">
      <c r="A21" s="40" t="str">
        <f>IF('0) Signal List'!A21="","",'0) Signal List'!A21)</f>
        <v>A13</v>
      </c>
      <c r="B21" s="41" t="str">
        <f>IF('0) Signal List'!B21="","",'0) Signal List'!B21)</f>
        <v>TSO Remote Control Enable Switch</v>
      </c>
      <c r="C21" s="41" t="str">
        <f>IF('0) Signal List'!C21="","",'0) Signal List'!C21)</f>
        <v/>
      </c>
      <c r="D21" s="41" t="str">
        <f>IF('0) Signal List'!D21="","",'0) Signal List'!D21)</f>
        <v>off</v>
      </c>
      <c r="E21" s="42" t="str">
        <f>IF('0) Signal List'!E21="","",'0) Signal List'!E21)</f>
        <v/>
      </c>
      <c r="F21" s="41" t="str">
        <f>IF('0) Signal List'!F21="","",'0) Signal List'!F21)</f>
        <v/>
      </c>
      <c r="G21" s="47" t="str">
        <f>IF('0) Signal List'!G21="","",'0) Signal List'!G21)</f>
        <v>WFPS</v>
      </c>
      <c r="H21" s="47" t="str">
        <f>IF('0) Signal List'!H21="","",'0) Signal List'!H21)</f>
        <v xml:space="preserve">N/A </v>
      </c>
      <c r="I21" s="44" t="str">
        <f>IF('0) Signal List'!I21="","",'0) Signal List'!I21)</f>
        <v>Grid Code Signals List #1 WFPS 1.7.1</v>
      </c>
      <c r="J21" s="339"/>
    </row>
    <row r="22" spans="1:10" ht="14.25" customHeight="1">
      <c r="A22" s="40" t="str">
        <f>IF('0) Signal List'!A22="","",'0) Signal List'!A22)</f>
        <v>A14</v>
      </c>
      <c r="B22" s="41" t="str">
        <f>IF('0) Signal List'!B22="","",'0) Signal List'!B22)</f>
        <v>TSO Remote Control Enable Switch</v>
      </c>
      <c r="C22" s="41" t="str">
        <f>IF('0) Signal List'!C22="","",'0) Signal List'!C22)</f>
        <v/>
      </c>
      <c r="D22" s="41" t="str">
        <f>IF('0) Signal List'!D22="","",'0) Signal List'!D22)</f>
        <v>on</v>
      </c>
      <c r="E22" s="42" t="str">
        <f>IF('0) Signal List'!E22="","",'0) Signal List'!E22)</f>
        <v/>
      </c>
      <c r="F22" s="41" t="str">
        <f>IF('0) Signal List'!F22="","",'0) Signal List'!F22)</f>
        <v/>
      </c>
      <c r="G22" s="47" t="str">
        <f>IF('0) Signal List'!G22="","",'0) Signal List'!G22)</f>
        <v>WFPS</v>
      </c>
      <c r="H22" s="47" t="str">
        <f>IF('0) Signal List'!H22="","",'0) Signal List'!H22)</f>
        <v xml:space="preserve">N/A </v>
      </c>
      <c r="I22" s="44" t="str">
        <f>IF('0) Signal List'!I22="","",'0) Signal List'!I22)</f>
        <v>Grid Code Signals List #1 WFPS 1.7.1</v>
      </c>
      <c r="J22" s="339"/>
    </row>
    <row r="23" spans="1:10" ht="14.25" customHeight="1">
      <c r="A23" s="40" t="str">
        <f>IF('0) Signal List'!A23="","",'0) Signal List'!A23)</f>
        <v>A15</v>
      </c>
      <c r="B23" s="78" t="str">
        <f>IF('0) Signal List'!B23="","",'0) Signal List'!B23)</f>
        <v>Black Start Shutdown Feedback</v>
      </c>
      <c r="C23" s="48" t="str">
        <f>IF('0) Signal List'!C23="","",'0) Signal List'!C23)</f>
        <v/>
      </c>
      <c r="D23" s="403" t="str">
        <f>IF('0) Signal List'!D23="","",'0) Signal List'!D23)</f>
        <v>off</v>
      </c>
      <c r="E23" s="49" t="str">
        <f>IF('0) Signal List'!E23="","",'0) Signal List'!E23)</f>
        <v/>
      </c>
      <c r="F23" s="41" t="str">
        <f>IF('0) Signal List'!F23="","",'0) Signal List'!F23)</f>
        <v/>
      </c>
      <c r="G23" s="47" t="str">
        <f>IF('0) Signal List'!G23="","",'0) Signal List'!G23)</f>
        <v>ESBN</v>
      </c>
      <c r="H23" s="47" t="str">
        <f>IF('0) Signal List'!H23="","",'0) Signal List'!H23)</f>
        <v xml:space="preserve">N/A </v>
      </c>
      <c r="I23" s="44" t="str">
        <f>IF('0) Signal List'!I23="","",'0) Signal List'!I23)</f>
        <v>Feedback provided from transmission station only</v>
      </c>
      <c r="J23" s="339"/>
    </row>
    <row r="24" spans="1:10" ht="14.25" customHeight="1">
      <c r="A24" s="40" t="str">
        <f>IF('0) Signal List'!A24="","",'0) Signal List'!A24)</f>
        <v>A16</v>
      </c>
      <c r="B24" s="78" t="str">
        <f>IF('0) Signal List'!B24="","",'0) Signal List'!B24)</f>
        <v>Black Start Shutdown Feedback</v>
      </c>
      <c r="C24" s="48" t="str">
        <f>IF('0) Signal List'!C24="","",'0) Signal List'!C24)</f>
        <v/>
      </c>
      <c r="D24" s="403" t="str">
        <f>IF('0) Signal List'!D24="","",'0) Signal List'!D24)</f>
        <v>on</v>
      </c>
      <c r="E24" s="49" t="str">
        <f>IF('0) Signal List'!E24="","",'0) Signal List'!E24)</f>
        <v/>
      </c>
      <c r="F24" s="41" t="str">
        <f>IF('0) Signal List'!F24="","",'0) Signal List'!F24)</f>
        <v/>
      </c>
      <c r="G24" s="47" t="str">
        <f>IF('0) Signal List'!G24="","",'0) Signal List'!G24)</f>
        <v>ESBN</v>
      </c>
      <c r="H24" s="47" t="str">
        <f>IF('0) Signal List'!H24="","",'0) Signal List'!H24)</f>
        <v xml:space="preserve">N/A </v>
      </c>
      <c r="I24" s="44" t="str">
        <f>IF('0) Signal List'!I24="","",'0) Signal List'!I24)</f>
        <v>Feedback provided from transmission station only</v>
      </c>
      <c r="J24" s="339"/>
    </row>
    <row r="25" spans="1:10" ht="14.25" customHeight="1">
      <c r="A25" s="40" t="str">
        <f>IF('0) Signal List'!A25="","",'0) Signal List'!A25)</f>
        <v>A17</v>
      </c>
      <c r="B25" s="78" t="str">
        <f>IF('0) Signal List'!B25="","",'0) Signal List'!B25)</f>
        <v>Reactive Device &gt;5 Mvar 1</v>
      </c>
      <c r="C25" s="48" t="str">
        <f>IF('0) Signal List'!C25="","",'0) Signal List'!C25)</f>
        <v/>
      </c>
      <c r="D25" s="403" t="str">
        <f>IF('0) Signal List'!D25="","",'0) Signal List'!D25)</f>
        <v>off</v>
      </c>
      <c r="E25" s="49" t="str">
        <f>IF('0) Signal List'!E25="","",'0) Signal List'!E25)</f>
        <v/>
      </c>
      <c r="F25" s="41" t="str">
        <f>IF('0) Signal List'!F25="","",'0) Signal List'!F25)</f>
        <v/>
      </c>
      <c r="G25" s="47" t="str">
        <f>IF('0) Signal List'!G25="","",'0) Signal List'!G25)</f>
        <v>WFPS</v>
      </c>
      <c r="H25" s="47" t="str">
        <f>IF('0) Signal List'!H25="","",'0) Signal List'!H25)</f>
        <v xml:space="preserve">N/A </v>
      </c>
      <c r="I25" s="44" t="str">
        <f>IF('0) Signal List'!I25="","",'0) Signal List'!I25)</f>
        <v>Grid Code Signals List #1 WFPS 1.7.1</v>
      </c>
      <c r="J25" s="339"/>
    </row>
    <row r="26" spans="1:10" ht="14.25" customHeight="1">
      <c r="A26" s="40" t="str">
        <f>IF('0) Signal List'!A26="","",'0) Signal List'!A26)</f>
        <v>A18</v>
      </c>
      <c r="B26" s="78" t="str">
        <f>IF('0) Signal List'!B26="","",'0) Signal List'!B26)</f>
        <v>Reactive Device &gt;5 Mvar 1</v>
      </c>
      <c r="C26" s="48" t="str">
        <f>IF('0) Signal List'!C26="","",'0) Signal List'!C26)</f>
        <v/>
      </c>
      <c r="D26" s="403" t="str">
        <f>IF('0) Signal List'!D26="","",'0) Signal List'!D26)</f>
        <v>on</v>
      </c>
      <c r="E26" s="49" t="str">
        <f>IF('0) Signal List'!E26="","",'0) Signal List'!E26)</f>
        <v/>
      </c>
      <c r="F26" s="41" t="str">
        <f>IF('0) Signal List'!F26="","",'0) Signal List'!F26)</f>
        <v/>
      </c>
      <c r="G26" s="47" t="str">
        <f>IF('0) Signal List'!G26="","",'0) Signal List'!G26)</f>
        <v>WFPS</v>
      </c>
      <c r="H26" s="47" t="str">
        <f>IF('0) Signal List'!H26="","",'0) Signal List'!H26)</f>
        <v xml:space="preserve">N/A </v>
      </c>
      <c r="I26" s="44" t="str">
        <f>IF('0) Signal List'!I26="","",'0) Signal List'!I26)</f>
        <v>Grid Code Signals List #1 WFPS 1.7.1</v>
      </c>
      <c r="J26" s="339"/>
    </row>
    <row r="27" spans="1:10" ht="14.25" customHeight="1">
      <c r="A27" s="40" t="str">
        <f>IF('0) Signal List'!A27="","",'0) Signal List'!A27)</f>
        <v/>
      </c>
      <c r="B27" s="41" t="str">
        <f>IF('0) Signal List'!B27="","",'0) Signal List'!B27)</f>
        <v/>
      </c>
      <c r="C27" s="41" t="str">
        <f>IF('0) Signal List'!C27="","",'0) Signal List'!C27)</f>
        <v/>
      </c>
      <c r="D27" s="41" t="str">
        <f>IF('0) Signal List'!D27="","",'0) Signal List'!D27)</f>
        <v/>
      </c>
      <c r="E27" s="42" t="str">
        <f>IF('0) Signal List'!E27="","",'0) Signal List'!E27)</f>
        <v/>
      </c>
      <c r="F27" s="41" t="str">
        <f>IF('0) Signal List'!F27="","",'0) Signal List'!F27)</f>
        <v/>
      </c>
      <c r="G27" s="47" t="str">
        <f>IF('0) Signal List'!G27="","",'0) Signal List'!G27)</f>
        <v/>
      </c>
      <c r="H27" s="47" t="str">
        <f>IF('0) Signal List'!H27="","",'0) Signal List'!H27)</f>
        <v/>
      </c>
      <c r="I27" s="44" t="str">
        <f>IF('0) Signal List'!I27="","",'0) Signal List'!I27)</f>
        <v/>
      </c>
      <c r="J27" s="339"/>
    </row>
    <row r="28" spans="1:10" ht="14.25" customHeight="1">
      <c r="A28" s="40" t="str">
        <f>IF('0) Signal List'!A28="","",'0) Signal List'!A28)</f>
        <v/>
      </c>
      <c r="B28" s="136" t="str">
        <f>IF('0) Signal List'!B28="","",'0) Signal List'!B28)</f>
        <v>Digital Input Signals from WTG  System to EirGrid</v>
      </c>
      <c r="C28" s="41" t="str">
        <f>IF('0) Signal List'!C28="","",'0) Signal List'!C28)</f>
        <v/>
      </c>
      <c r="D28" s="41" t="str">
        <f>IF('0) Signal List'!D28="","",'0) Signal List'!D28)</f>
        <v/>
      </c>
      <c r="E28" s="42" t="str">
        <f>IF('0) Signal List'!E28="","",'0) Signal List'!E28)</f>
        <v/>
      </c>
      <c r="F28" s="41" t="str">
        <f>IF('0) Signal List'!F28="","",'0) Signal List'!F28)</f>
        <v/>
      </c>
      <c r="G28" s="47" t="str">
        <f>IF('0) Signal List'!G28="","",'0) Signal List'!G28)</f>
        <v/>
      </c>
      <c r="H28" s="47" t="str">
        <f>IF('0) Signal List'!H28="","",'0) Signal List'!H28)</f>
        <v/>
      </c>
      <c r="I28" s="44" t="str">
        <f>IF('0) Signal List'!I28="","",'0) Signal List'!I28)</f>
        <v/>
      </c>
      <c r="J28" s="339"/>
    </row>
    <row r="29" spans="1:10" ht="14.25" customHeight="1">
      <c r="A29" s="40" t="str">
        <f>IF('0) Signal List'!A29="","",'0) Signal List'!A29)</f>
        <v>B1</v>
      </c>
      <c r="B29" s="41" t="str">
        <f>IF('0) Signal List'!B29="","",'0) Signal List'!B29)</f>
        <v>Active Power Control facility status (feedback)</v>
      </c>
      <c r="C29" s="41" t="str">
        <f>IF('0) Signal List'!C29="","",'0) Signal List'!C29)</f>
        <v/>
      </c>
      <c r="D29" s="41" t="str">
        <f>IF('0) Signal List'!D29="","",'0) Signal List'!D29)</f>
        <v>off</v>
      </c>
      <c r="E29" s="42" t="str">
        <f>IF('0) Signal List'!E29="","",'0) Signal List'!E29)</f>
        <v/>
      </c>
      <c r="F29" s="41" t="str">
        <f>IF('0) Signal List'!F29="","",'0) Signal List'!F29)</f>
        <v/>
      </c>
      <c r="G29" s="47" t="str">
        <f>IF('0) Signal List'!G29="","",'0) Signal List'!G29)</f>
        <v>WFPS</v>
      </c>
      <c r="H29" s="47" t="str">
        <f>IF('0) Signal List'!H29="","",'0) Signal List'!H29)</f>
        <v xml:space="preserve">N/A </v>
      </c>
      <c r="I29" s="44" t="str">
        <f>IF('0) Signal List'!I29="","",'0) Signal List'!I29)</f>
        <v>Grid Code Signals List #4 WFPS 1.7.1.4</v>
      </c>
      <c r="J29" s="339"/>
    </row>
    <row r="30" spans="1:10" ht="14.25" customHeight="1">
      <c r="A30" s="40" t="str">
        <f>IF('0) Signal List'!A30="","",'0) Signal List'!A30)</f>
        <v>B2</v>
      </c>
      <c r="B30" s="41" t="str">
        <f>IF('0) Signal List'!B30="","",'0) Signal List'!B30)</f>
        <v>Active Power Control facility status (feedback)</v>
      </c>
      <c r="C30" s="41" t="str">
        <f>IF('0) Signal List'!C30="","",'0) Signal List'!C30)</f>
        <v/>
      </c>
      <c r="D30" s="41" t="str">
        <f>IF('0) Signal List'!D30="","",'0) Signal List'!D30)</f>
        <v>on</v>
      </c>
      <c r="E30" s="42" t="str">
        <f>IF('0) Signal List'!E30="","",'0) Signal List'!E30)</f>
        <v/>
      </c>
      <c r="F30" s="41" t="str">
        <f>IF('0) Signal List'!F30="","",'0) Signal List'!F30)</f>
        <v/>
      </c>
      <c r="G30" s="47" t="str">
        <f>IF('0) Signal List'!G30="","",'0) Signal List'!G30)</f>
        <v>WFPS</v>
      </c>
      <c r="H30" s="47" t="str">
        <f>IF('0) Signal List'!H30="","",'0) Signal List'!H30)</f>
        <v xml:space="preserve">N/A </v>
      </c>
      <c r="I30" s="44" t="str">
        <f>IF('0) Signal List'!I30="","",'0) Signal List'!I30)</f>
        <v>Grid Code Signals List #4 WFPS 1.7.1.4</v>
      </c>
      <c r="J30" s="339"/>
    </row>
    <row r="31" spans="1:10" ht="14.25" customHeight="1">
      <c r="A31" s="40" t="str">
        <f>IF('0) Signal List'!A31="","",'0) Signal List'!A31)</f>
        <v>B3</v>
      </c>
      <c r="B31" s="41" t="str">
        <f>IF('0) Signal List'!B31="","",'0) Signal List'!B31)</f>
        <v>Frequency Response System Mode Status (feedback)</v>
      </c>
      <c r="C31" s="41" t="str">
        <f>IF('0) Signal List'!C31="","",'0) Signal List'!C31)</f>
        <v/>
      </c>
      <c r="D31" s="41" t="str">
        <f>IF('0) Signal List'!D31="","",'0) Signal List'!D31)</f>
        <v>off</v>
      </c>
      <c r="E31" s="42" t="str">
        <f>IF('0) Signal List'!E31="","",'0) Signal List'!E31)</f>
        <v/>
      </c>
      <c r="F31" s="41" t="str">
        <f>IF('0) Signal List'!F31="","",'0) Signal List'!F31)</f>
        <v/>
      </c>
      <c r="G31" s="47" t="str">
        <f>IF('0) Signal List'!G31="","",'0) Signal List'!G31)</f>
        <v>WFPS</v>
      </c>
      <c r="H31" s="47" t="str">
        <f>IF('0) Signal List'!H31="","",'0) Signal List'!H31)</f>
        <v xml:space="preserve">N/A </v>
      </c>
      <c r="I31" s="44" t="str">
        <f>IF('0) Signal List'!I31="","",'0) Signal List'!I31)</f>
        <v>Grid Code Signals List #4 WFPS 1.7.1.4</v>
      </c>
      <c r="J31" s="339"/>
    </row>
    <row r="32" spans="1:10" ht="14.25" customHeight="1">
      <c r="A32" s="40" t="str">
        <f>IF('0) Signal List'!A32="","",'0) Signal List'!A32)</f>
        <v>B4</v>
      </c>
      <c r="B32" s="41" t="str">
        <f>IF('0) Signal List'!B32="","",'0) Signal List'!B32)</f>
        <v>Frequency Response System Mode Status (feedback)</v>
      </c>
      <c r="C32" s="41" t="str">
        <f>IF('0) Signal List'!C32="","",'0) Signal List'!C32)</f>
        <v/>
      </c>
      <c r="D32" s="41" t="str">
        <f>IF('0) Signal List'!D32="","",'0) Signal List'!D32)</f>
        <v>on</v>
      </c>
      <c r="E32" s="42" t="str">
        <f>IF('0) Signal List'!E32="","",'0) Signal List'!E32)</f>
        <v/>
      </c>
      <c r="F32" s="41" t="str">
        <f>IF('0) Signal List'!F32="","",'0) Signal List'!F32)</f>
        <v/>
      </c>
      <c r="G32" s="47" t="str">
        <f>IF('0) Signal List'!G32="","",'0) Signal List'!G32)</f>
        <v>WFPS</v>
      </c>
      <c r="H32" s="47" t="str">
        <f>IF('0) Signal List'!H32="","",'0) Signal List'!H32)</f>
        <v xml:space="preserve">N/A </v>
      </c>
      <c r="I32" s="44" t="str">
        <f>IF('0) Signal List'!I32="","",'0) Signal List'!I32)</f>
        <v>Grid Code Signals List #4 WFPS 1.7.1.4</v>
      </c>
      <c r="J32" s="339"/>
    </row>
    <row r="33" spans="1:10" ht="14.25" customHeight="1">
      <c r="A33" s="40" t="str">
        <f>IF('0) Signal List'!A33="","",'0) Signal List'!A33)</f>
        <v>B5</v>
      </c>
      <c r="B33" s="41" t="str">
        <f>IF('0) Signal List'!B33="","",'0) Signal List'!B33)</f>
        <v>Frequency Response Curve (feedback)</v>
      </c>
      <c r="C33" s="48" t="str">
        <f>IF('0) Signal List'!C33="","",'0) Signal List'!C33)</f>
        <v/>
      </c>
      <c r="D33" s="403" t="str">
        <f>IF('0) Signal List'!D33="","",'0) Signal List'!D33)</f>
        <v>Curve 1</v>
      </c>
      <c r="E33" s="49" t="str">
        <f>IF('0) Signal List'!E33="","",'0) Signal List'!E33)</f>
        <v/>
      </c>
      <c r="F33" s="41" t="str">
        <f>IF('0) Signal List'!F33="","",'0) Signal List'!F33)</f>
        <v/>
      </c>
      <c r="G33" s="47" t="str">
        <f>IF('0) Signal List'!G33="","",'0) Signal List'!G33)</f>
        <v>WFPS</v>
      </c>
      <c r="H33" s="47" t="str">
        <f>IF('0) Signal List'!H33="","",'0) Signal List'!H33)</f>
        <v xml:space="preserve">N/A </v>
      </c>
      <c r="I33" s="44" t="str">
        <f>IF('0) Signal List'!I33="","",'0) Signal List'!I33)</f>
        <v>Grid Code Signals List #4 WFPS 1.7.1.4</v>
      </c>
      <c r="J33" s="339"/>
    </row>
    <row r="34" spans="1:10" ht="14.25" customHeight="1">
      <c r="A34" s="40" t="str">
        <f>IF('0) Signal List'!A34="","",'0) Signal List'!A34)</f>
        <v>B6</v>
      </c>
      <c r="B34" s="41" t="str">
        <f>IF('0) Signal List'!B34="","",'0) Signal List'!B34)</f>
        <v>Frequency Response Curve (feedback)</v>
      </c>
      <c r="C34" s="41" t="str">
        <f>IF('0) Signal List'!C34="","",'0) Signal List'!C34)</f>
        <v/>
      </c>
      <c r="D34" s="41" t="str">
        <f>IF('0) Signal List'!D34="","",'0) Signal List'!D34)</f>
        <v>Curve 2</v>
      </c>
      <c r="E34" s="42" t="str">
        <f>IF('0) Signal List'!E34="","",'0) Signal List'!E34)</f>
        <v/>
      </c>
      <c r="F34" s="41" t="str">
        <f>IF('0) Signal List'!F34="","",'0) Signal List'!F34)</f>
        <v/>
      </c>
      <c r="G34" s="47" t="str">
        <f>IF('0) Signal List'!G34="","",'0) Signal List'!G34)</f>
        <v>WFPS</v>
      </c>
      <c r="H34" s="47" t="str">
        <f>IF('0) Signal List'!H34="","",'0) Signal List'!H34)</f>
        <v xml:space="preserve">N/A </v>
      </c>
      <c r="I34" s="44" t="str">
        <f>IF('0) Signal List'!I34="","",'0) Signal List'!I34)</f>
        <v>Grid Code Signals List #4 WFPS 1.7.1.4</v>
      </c>
      <c r="J34" s="339"/>
    </row>
    <row r="35" spans="1:10" ht="14.25" customHeight="1">
      <c r="A35" s="40" t="str">
        <f>IF('0) Signal List'!A35="","",'0) Signal List'!A35)</f>
        <v>B7</v>
      </c>
      <c r="B35" s="78" t="str">
        <f>IF('0) Signal List'!B35="","",'0) Signal List'!B35)</f>
        <v>AVR (kV) Control facility status (feedback)</v>
      </c>
      <c r="C35" s="41" t="str">
        <f>IF('0) Signal List'!C35="","",'0) Signal List'!C35)</f>
        <v/>
      </c>
      <c r="D35" s="41" t="str">
        <f>IF('0) Signal List'!D35="","",'0) Signal List'!D35)</f>
        <v>off</v>
      </c>
      <c r="E35" s="42" t="str">
        <f>IF('0) Signal List'!E35="","",'0) Signal List'!E35)</f>
        <v/>
      </c>
      <c r="F35" s="41" t="str">
        <f>IF('0) Signal List'!F35="","",'0) Signal List'!F35)</f>
        <v/>
      </c>
      <c r="G35" s="47" t="str">
        <f>IF('0) Signal List'!G35="","",'0) Signal List'!G35)</f>
        <v>WFPS</v>
      </c>
      <c r="H35" s="47" t="str">
        <f>IF('0) Signal List'!H35="","",'0) Signal List'!H35)</f>
        <v xml:space="preserve">N/A </v>
      </c>
      <c r="I35" s="44" t="str">
        <f>IF('0) Signal List'!I35="","",'0) Signal List'!I35)</f>
        <v>Grid Code Signals List #1 WFPS 1.7.1</v>
      </c>
      <c r="J35" s="339"/>
    </row>
    <row r="36" spans="1:10" ht="14.25" customHeight="1">
      <c r="A36" s="40" t="str">
        <f>IF('0) Signal List'!A36="","",'0) Signal List'!A36)</f>
        <v>B8</v>
      </c>
      <c r="B36" s="78" t="str">
        <f>IF('0) Signal List'!B36="","",'0) Signal List'!B36)</f>
        <v>AVR (kV) Control facility status (feedback)</v>
      </c>
      <c r="C36" s="41" t="str">
        <f>IF('0) Signal List'!C36="","",'0) Signal List'!C36)</f>
        <v/>
      </c>
      <c r="D36" s="41" t="str">
        <f>IF('0) Signal List'!D36="","",'0) Signal List'!D36)</f>
        <v>on</v>
      </c>
      <c r="E36" s="42" t="str">
        <f>IF('0) Signal List'!E36="","",'0) Signal List'!E36)</f>
        <v/>
      </c>
      <c r="F36" s="41" t="str">
        <f>IF('0) Signal List'!F36="","",'0) Signal List'!F36)</f>
        <v/>
      </c>
      <c r="G36" s="47" t="str">
        <f>IF('0) Signal List'!G36="","",'0) Signal List'!G36)</f>
        <v>WFPS</v>
      </c>
      <c r="H36" s="47" t="str">
        <f>IF('0) Signal List'!H36="","",'0) Signal List'!H36)</f>
        <v xml:space="preserve">N/A </v>
      </c>
      <c r="I36" s="44" t="str">
        <f>IF('0) Signal List'!I36="","",'0) Signal List'!I36)</f>
        <v>Grid Code Signals List #1 WFPS 1.7.1</v>
      </c>
      <c r="J36" s="339"/>
    </row>
    <row r="37" spans="1:10" ht="14.25" customHeight="1">
      <c r="A37" s="40" t="str">
        <f>IF('0) Signal List'!A37="","",'0) Signal List'!A37)</f>
        <v>B9</v>
      </c>
      <c r="B37" s="41" t="str">
        <f>IF('0) Signal List'!B37="","",'0) Signal List'!B37)</f>
        <v>Q (Mvar) Control facility status (feedback)</v>
      </c>
      <c r="C37" s="41" t="str">
        <f>IF('0) Signal List'!C37="","",'0) Signal List'!C37)</f>
        <v/>
      </c>
      <c r="D37" s="41" t="str">
        <f>IF('0) Signal List'!D37="","",'0) Signal List'!D37)</f>
        <v>off</v>
      </c>
      <c r="E37" s="42" t="str">
        <f>IF('0) Signal List'!E37="","",'0) Signal List'!E37)</f>
        <v/>
      </c>
      <c r="F37" s="41" t="str">
        <f>IF('0) Signal List'!F37="","",'0) Signal List'!F37)</f>
        <v/>
      </c>
      <c r="G37" s="47" t="str">
        <f>IF('0) Signal List'!G37="","",'0) Signal List'!G37)</f>
        <v>WFPS</v>
      </c>
      <c r="H37" s="47" t="str">
        <f>IF('0) Signal List'!H37="","",'0) Signal List'!H37)</f>
        <v xml:space="preserve">N/A </v>
      </c>
      <c r="I37" s="44" t="str">
        <f>IF('0) Signal List'!I37="","",'0) Signal List'!I37)</f>
        <v xml:space="preserve">Grid Code Modification MPID 212 Approved by CER 14/10/2012 </v>
      </c>
      <c r="J37" s="339"/>
    </row>
    <row r="38" spans="1:10" ht="14.25" customHeight="1">
      <c r="A38" s="40" t="str">
        <f>IF('0) Signal List'!A38="","",'0) Signal List'!A38)</f>
        <v>B10</v>
      </c>
      <c r="B38" s="41" t="str">
        <f>IF('0) Signal List'!B38="","",'0) Signal List'!B38)</f>
        <v>Q (Mvar) Control facility status (feedback)</v>
      </c>
      <c r="C38" s="41" t="str">
        <f>IF('0) Signal List'!C38="","",'0) Signal List'!C38)</f>
        <v/>
      </c>
      <c r="D38" s="41" t="str">
        <f>IF('0) Signal List'!D38="","",'0) Signal List'!D38)</f>
        <v>on</v>
      </c>
      <c r="E38" s="42" t="str">
        <f>IF('0) Signal List'!E38="","",'0) Signal List'!E38)</f>
        <v/>
      </c>
      <c r="F38" s="41" t="str">
        <f>IF('0) Signal List'!F38="","",'0) Signal List'!F38)</f>
        <v/>
      </c>
      <c r="G38" s="47" t="str">
        <f>IF('0) Signal List'!G38="","",'0) Signal List'!G38)</f>
        <v>WFPS</v>
      </c>
      <c r="H38" s="47" t="str">
        <f>IF('0) Signal List'!H38="","",'0) Signal List'!H38)</f>
        <v xml:space="preserve">N/A </v>
      </c>
      <c r="I38" s="44" t="str">
        <f>IF('0) Signal List'!I38="","",'0) Signal List'!I38)</f>
        <v xml:space="preserve">Grid Code Modification MPID 212 Approved by CER 14/10/2012 </v>
      </c>
      <c r="J38" s="339"/>
    </row>
    <row r="39" spans="1:10" ht="14.25" customHeight="1">
      <c r="A39" s="40" t="str">
        <f>IF('0) Signal List'!A39="","",'0) Signal List'!A39)</f>
        <v>B11</v>
      </c>
      <c r="B39" s="41" t="str">
        <f>IF('0) Signal List'!B39="","",'0) Signal List'!B39)</f>
        <v>Power Factor (PF) Control facility status (feedback)</v>
      </c>
      <c r="C39" s="41" t="str">
        <f>IF('0) Signal List'!C39="","",'0) Signal List'!C39)</f>
        <v/>
      </c>
      <c r="D39" s="41" t="str">
        <f>IF('0) Signal List'!D39="","",'0) Signal List'!D39)</f>
        <v>off</v>
      </c>
      <c r="E39" s="42" t="str">
        <f>IF('0) Signal List'!E39="","",'0) Signal List'!E39)</f>
        <v/>
      </c>
      <c r="F39" s="41" t="str">
        <f>IF('0) Signal List'!F39="","",'0) Signal List'!F39)</f>
        <v/>
      </c>
      <c r="G39" s="47" t="str">
        <f>IF('0) Signal List'!G39="","",'0) Signal List'!G39)</f>
        <v>WFPS</v>
      </c>
      <c r="H39" s="47" t="str">
        <f>IF('0) Signal List'!H39="","",'0) Signal List'!H39)</f>
        <v xml:space="preserve">N/A </v>
      </c>
      <c r="I39" s="44" t="str">
        <f>IF('0) Signal List'!I39="","",'0) Signal List'!I39)</f>
        <v xml:space="preserve">Grid Code Modification MPID 212 Approved by CER 14/10/2012 </v>
      </c>
      <c r="J39" s="339"/>
    </row>
    <row r="40" spans="1:10" ht="14.25" customHeight="1">
      <c r="A40" s="40" t="str">
        <f>IF('0) Signal List'!A40="","",'0) Signal List'!A40)</f>
        <v>B12</v>
      </c>
      <c r="B40" s="41" t="str">
        <f>IF('0) Signal List'!B40="","",'0) Signal List'!B40)</f>
        <v>Power Factor (PF) Control facility status (feedback)</v>
      </c>
      <c r="C40" s="41" t="str">
        <f>IF('0) Signal List'!C40="","",'0) Signal List'!C40)</f>
        <v/>
      </c>
      <c r="D40" s="41" t="str">
        <f>IF('0) Signal List'!D40="","",'0) Signal List'!D40)</f>
        <v>on</v>
      </c>
      <c r="E40" s="42" t="str">
        <f>IF('0) Signal List'!E40="","",'0) Signal List'!E40)</f>
        <v/>
      </c>
      <c r="F40" s="41" t="str">
        <f>IF('0) Signal List'!F40="","",'0) Signal List'!F40)</f>
        <v/>
      </c>
      <c r="G40" s="47" t="str">
        <f>IF('0) Signal List'!G40="","",'0) Signal List'!G40)</f>
        <v>WFPS</v>
      </c>
      <c r="H40" s="47" t="str">
        <f>IF('0) Signal List'!H40="","",'0) Signal List'!H40)</f>
        <v xml:space="preserve">N/A </v>
      </c>
      <c r="I40" s="44" t="str">
        <f>IF('0) Signal List'!I40="","",'0) Signal List'!I40)</f>
        <v xml:space="preserve">Grid Code Modification MPID 212 Approved by CER 14/10/2012 </v>
      </c>
      <c r="J40" s="339"/>
    </row>
    <row r="41" spans="1:10" ht="14.25" customHeight="1">
      <c r="A41" s="40" t="str">
        <f>IF('0) Signal List'!A41="","",'0) Signal List'!A41)</f>
        <v>B13</v>
      </c>
      <c r="B41" s="41" t="str">
        <f>IF('0) Signal List'!B41="","",'0) Signal List'!B41)</f>
        <v>Emulated Inertia status (feedback)</v>
      </c>
      <c r="C41" s="41" t="str">
        <f>IF('0) Signal List'!C41="","",'0) Signal List'!C41)</f>
        <v/>
      </c>
      <c r="D41" s="41" t="str">
        <f>IF('0) Signal List'!D41="","",'0) Signal List'!D41)</f>
        <v>off</v>
      </c>
      <c r="E41" s="42" t="str">
        <f>IF('0) Signal List'!E41="","",'0) Signal List'!E41)</f>
        <v/>
      </c>
      <c r="F41" s="41" t="str">
        <f>IF('0) Signal List'!F41="","",'0) Signal List'!F41)</f>
        <v/>
      </c>
      <c r="G41" s="47" t="str">
        <f>IF('0) Signal List'!G41="","",'0) Signal List'!G41)</f>
        <v>WFPS</v>
      </c>
      <c r="H41" s="47" t="str">
        <f>IF('0) Signal List'!H41="","",'0) Signal List'!H41)</f>
        <v>ESBN</v>
      </c>
      <c r="I41" s="44" t="str">
        <f>IF('0) Signal List'!I41="","",'0) Signal List'!I41)</f>
        <v>System service requirement</v>
      </c>
      <c r="J41" s="339"/>
    </row>
    <row r="42" spans="1:10" ht="14.25" customHeight="1">
      <c r="A42" s="40" t="str">
        <f>IF('0) Signal List'!A42="","",'0) Signal List'!A42)</f>
        <v>B14</v>
      </c>
      <c r="B42" s="41" t="str">
        <f>IF('0) Signal List'!B42="","",'0) Signal List'!B42)</f>
        <v>Emulated Inertia status (feedback)</v>
      </c>
      <c r="C42" s="41" t="str">
        <f>IF('0) Signal List'!C42="","",'0) Signal List'!C42)</f>
        <v/>
      </c>
      <c r="D42" s="41" t="str">
        <f>IF('0) Signal List'!D42="","",'0) Signal List'!D42)</f>
        <v>on</v>
      </c>
      <c r="E42" s="42" t="str">
        <f>IF('0) Signal List'!E42="","",'0) Signal List'!E42)</f>
        <v/>
      </c>
      <c r="F42" s="41" t="str">
        <f>IF('0) Signal List'!F42="","",'0) Signal List'!F42)</f>
        <v/>
      </c>
      <c r="G42" s="47" t="str">
        <f>IF('0) Signal List'!G42="","",'0) Signal List'!G42)</f>
        <v>WFPS</v>
      </c>
      <c r="H42" s="47" t="str">
        <f>IF('0) Signal List'!H42="","",'0) Signal List'!H42)</f>
        <v>ESBN</v>
      </c>
      <c r="I42" s="44" t="str">
        <f>IF('0) Signal List'!I42="","",'0) Signal List'!I42)</f>
        <v>System service requirement</v>
      </c>
      <c r="J42" s="339"/>
    </row>
    <row r="43" spans="1:10" ht="14.25" customHeight="1">
      <c r="A43" s="40"/>
      <c r="B43" s="41"/>
      <c r="C43" s="41"/>
      <c r="D43" s="41"/>
      <c r="E43" s="42"/>
      <c r="F43" s="41"/>
      <c r="G43" s="47"/>
      <c r="H43" s="47"/>
      <c r="I43" s="44"/>
      <c r="J43" s="339"/>
    </row>
    <row r="44" spans="1:10" ht="14.25" customHeight="1">
      <c r="A44" s="40" t="str">
        <f>IF('0) Signal List'!A44="","",'0) Signal List'!A44)</f>
        <v/>
      </c>
      <c r="B44" s="678" t="str">
        <f>IF('0) Signal List'!B44="","",'0) Signal List'!B44)</f>
        <v>Recommended cable 15-pair, 15 x 2 x 0.6sqmm, Twisted-Pair (TP), stranded</v>
      </c>
      <c r="C44" s="676"/>
      <c r="D44" s="676"/>
      <c r="E44" s="676"/>
      <c r="F44" s="41" t="str">
        <f>IF('0) Signal List'!F44="","",'0) Signal List'!F44)</f>
        <v/>
      </c>
      <c r="G44" s="46" t="str">
        <f>IF('0) Signal List'!G44="","",'0) Signal List'!G44)</f>
        <v/>
      </c>
      <c r="H44" s="46" t="str">
        <f>IF('0) Signal List'!H44="","",'0) Signal List'!H44)</f>
        <v/>
      </c>
      <c r="I44" s="44" t="str">
        <f>IF('0) Signal List'!I44="","",'0) Signal List'!I44)</f>
        <v/>
      </c>
      <c r="J44" s="339"/>
    </row>
    <row r="45" spans="1:10" ht="14.25" customHeight="1">
      <c r="A45" s="40" t="str">
        <f>IF('0) Signal List'!A45="","",'0) Signal List'!A45)</f>
        <v/>
      </c>
      <c r="B45" s="41" t="str">
        <f>IF('0) Signal List'!B45="","",'0) Signal List'!B45)</f>
        <v/>
      </c>
      <c r="C45" s="41" t="str">
        <f>IF('0) Signal List'!C45="","",'0) Signal List'!C45)</f>
        <v/>
      </c>
      <c r="D45" s="41" t="str">
        <f>IF('0) Signal List'!D45="","",'0) Signal List'!D45)</f>
        <v/>
      </c>
      <c r="E45" s="42" t="str">
        <f>IF('0) Signal List'!E45="","",'0) Signal List'!E45)</f>
        <v/>
      </c>
      <c r="F45" s="41" t="str">
        <f>IF('0) Signal List'!F45="","",'0) Signal List'!F45)</f>
        <v/>
      </c>
      <c r="G45" s="46" t="str">
        <f>IF('0) Signal List'!G45="","",'0) Signal List'!G45)</f>
        <v/>
      </c>
      <c r="H45" s="46" t="str">
        <f>IF('0) Signal List'!H45="","",'0) Signal List'!H45)</f>
        <v/>
      </c>
      <c r="I45" s="50" t="str">
        <f>IF('0) Signal List'!I45="","",'0) Signal List'!I45)</f>
        <v/>
      </c>
      <c r="J45" s="339"/>
    </row>
    <row r="46" spans="1:10" ht="14.4" thickBot="1">
      <c r="A46" s="35" t="str">
        <f>IF('0) Signal List'!A46="","",'0) Signal List'!A46)</f>
        <v>ETIE Ref</v>
      </c>
      <c r="B46" s="36" t="str">
        <f>IF('0) Signal List'!B46="","",'0) Signal List'!B46)</f>
        <v>Analogue Input Signals (to EirGrid)</v>
      </c>
      <c r="C46" s="37" t="str">
        <f>IF('0) Signal List'!C46="","",'0) Signal List'!C46)</f>
        <v/>
      </c>
      <c r="D46" s="37" t="str">
        <f>IF('0) Signal List'!D46="","",'0) Signal List'!D46)</f>
        <v/>
      </c>
      <c r="E46" s="38" t="str">
        <f>IF('0) Signal List'!E46="","",'0) Signal List'!E46)</f>
        <v/>
      </c>
      <c r="F46" s="37" t="str">
        <f>IF('0) Signal List'!F46="","",'0) Signal List'!F46)</f>
        <v/>
      </c>
      <c r="G46" s="39" t="str">
        <f>IF('0) Signal List'!G46="","",'0) Signal List'!G46)</f>
        <v>Provided by</v>
      </c>
      <c r="H46" s="39" t="str">
        <f>IF('0) Signal List'!H46="","",'0) Signal List'!H46)</f>
        <v>TSO Pass-through to</v>
      </c>
      <c r="I46" s="61" t="str">
        <f>IF('0) Signal List'!I46="","",'0) Signal List'!I46)</f>
        <v>Grid Code reference</v>
      </c>
      <c r="J46" s="90"/>
    </row>
    <row r="47" spans="1:10" ht="14.25" customHeight="1" thickTop="1">
      <c r="A47" s="51" t="str">
        <f>IF('0) Signal List'!A47="","",'0) Signal List'!A47)</f>
        <v/>
      </c>
      <c r="B47" s="41" t="str">
        <f>IF('0) Signal List'!B47="","",'0) Signal List'!B47)</f>
        <v/>
      </c>
      <c r="C47" s="41" t="str">
        <f>IF('0) Signal List'!C47="","",'0) Signal List'!C47)</f>
        <v/>
      </c>
      <c r="D47" s="41" t="str">
        <f>IF('0) Signal List'!D47="","",'0) Signal List'!D47)</f>
        <v/>
      </c>
      <c r="E47" s="42" t="str">
        <f>IF('0) Signal List'!E47="","",'0) Signal List'!E47)</f>
        <v/>
      </c>
      <c r="F47" s="41" t="str">
        <f>IF('0) Signal List'!F47="","",'0) Signal List'!F47)</f>
        <v/>
      </c>
      <c r="G47" s="43" t="str">
        <f>IF('0) Signal List'!G47="","",'0) Signal List'!G47)</f>
        <v/>
      </c>
      <c r="H47" s="43" t="str">
        <f>IF('0) Signal List'!H47="","",'0) Signal List'!H47)</f>
        <v/>
      </c>
      <c r="I47" s="44" t="str">
        <f>IF('0) Signal List'!I47="","",'0) Signal List'!I47)</f>
        <v/>
      </c>
      <c r="J47" s="339"/>
    </row>
    <row r="48" spans="1:10" ht="14.25" customHeight="1">
      <c r="A48" s="51" t="str">
        <f>IF('0) Signal List'!A48="","",'0) Signal List'!A48)</f>
        <v/>
      </c>
      <c r="B48" s="136" t="str">
        <f>IF('0) Signal List'!B48="","",'0) Signal List'!B48)</f>
        <v>Analogue Input Signals from Sub Station to EirGrid</v>
      </c>
      <c r="C48" s="41" t="str">
        <f>IF('0) Signal List'!C48="","",'0) Signal List'!C48)</f>
        <v/>
      </c>
      <c r="D48" s="41" t="str">
        <f>IF('0) Signal List'!D48="","",'0) Signal List'!D48)</f>
        <v/>
      </c>
      <c r="E48" s="42" t="str">
        <f>IF('0) Signal List'!E48="","",'0) Signal List'!E48)</f>
        <v/>
      </c>
      <c r="F48" s="41" t="str">
        <f>IF('0) Signal List'!F48="","",'0) Signal List'!F48)</f>
        <v/>
      </c>
      <c r="G48" s="46" t="str">
        <f>IF('0) Signal List'!G48="","",'0) Signal List'!G48)</f>
        <v/>
      </c>
      <c r="H48" s="46" t="str">
        <f>IF('0) Signal List'!H48="","",'0) Signal List'!H48)</f>
        <v/>
      </c>
      <c r="I48" s="44" t="str">
        <f>IF('0) Signal List'!I48="","",'0) Signal List'!I48)</f>
        <v/>
      </c>
      <c r="J48" s="339"/>
    </row>
    <row r="49" spans="1:10" ht="14.25" customHeight="1">
      <c r="A49" s="40" t="str">
        <f>IF('0) Signal List'!A49="","",'0) Signal List'!A49)</f>
        <v>C1</v>
      </c>
      <c r="B49" s="41" t="str">
        <f>IF('0) Signal List'!B49="","",'0) Signal List'!B49)</f>
        <v>Active Power Output at LV side of Grid Connected Transformer</v>
      </c>
      <c r="C49" s="41" t="str">
        <f>IF('0) Signal List'!C49="","",'0) Signal List'!C49)</f>
        <v>-10 to 0 to 10</v>
      </c>
      <c r="D49" s="41" t="str">
        <f>IF('0) Signal List'!D49="","",'0) Signal List'!D49)</f>
        <v>mA</v>
      </c>
      <c r="E49" s="42" t="e">
        <f>IF('0) Signal List'!E49="","",'0) Signal List'!E49)</f>
        <v>#VALUE!</v>
      </c>
      <c r="F49" s="41" t="str">
        <f>IF('0) Signal List'!F49="","",'0) Signal List'!F49)</f>
        <v>MW</v>
      </c>
      <c r="G49" s="47" t="str">
        <f>IF('0) Signal List'!G49="","",'0) Signal List'!G49)</f>
        <v>WFPS</v>
      </c>
      <c r="H49" s="47" t="str">
        <f>IF('0) Signal List'!H49="","",'0) Signal List'!H49)</f>
        <v xml:space="preserve">N/A </v>
      </c>
      <c r="I49" s="52" t="str">
        <f>IF('0) Signal List'!I49="","",'0) Signal List'!I49)</f>
        <v>Grid Code Signals List #1 WFPS 1.7.1 (125% of Registered Capacity)</v>
      </c>
      <c r="J49" s="339"/>
    </row>
    <row r="50" spans="1:10" ht="14.25" customHeight="1">
      <c r="A50" s="40" t="str">
        <f>IF('0) Signal List'!A50="","",'0) Signal List'!A50)</f>
        <v>C2</v>
      </c>
      <c r="B50" s="41" t="str">
        <f>IF('0) Signal List'!B50="","",'0) Signal List'!B50)</f>
        <v>Reactive Power at LV side of Grid Connected Transformer</v>
      </c>
      <c r="C50" s="41" t="str">
        <f>IF('0) Signal List'!C50="","",'0) Signal List'!C50)</f>
        <v>-10 to 0 to 10</v>
      </c>
      <c r="D50" s="41" t="str">
        <f>IF('0) Signal List'!D50="","",'0) Signal List'!D50)</f>
        <v>mA</v>
      </c>
      <c r="E50" s="42" t="e">
        <f>IF('0) Signal List'!E50="","",'0) Signal List'!E50)</f>
        <v>#VALUE!</v>
      </c>
      <c r="F50" s="41" t="str">
        <f>IF('0) Signal List'!F50="","",'0) Signal List'!F50)</f>
        <v>Mvar</v>
      </c>
      <c r="G50" s="47" t="str">
        <f>IF('0) Signal List'!G50="","",'0) Signal List'!G50)</f>
        <v>WFPS</v>
      </c>
      <c r="H50" s="47" t="str">
        <f>IF('0) Signal List'!H50="","",'0) Signal List'!H50)</f>
        <v xml:space="preserve">N/A </v>
      </c>
      <c r="I50" s="140" t="str">
        <f>IF('0) Signal List'!I50="","",'0) Signal List'!I50)</f>
        <v>Grid Code Signals List #1 WFPS 1.7.1 (150% of Reactive Power at Registered Capacity)</v>
      </c>
      <c r="J50" s="339"/>
    </row>
    <row r="51" spans="1:10" ht="14.25" customHeight="1">
      <c r="A51" s="40" t="str">
        <f>IF('0) Signal List'!A51="","",'0) Signal List'!A51)</f>
        <v>C3</v>
      </c>
      <c r="B51" s="41" t="str">
        <f>IF('0) Signal List'!B51="","",'0) Signal List'!B51)</f>
        <v>Voltage at LV side of Grid Connected Transformer</v>
      </c>
      <c r="C51" s="41" t="str">
        <f>IF('0) Signal List'!C51="","",'0) Signal List'!C51)</f>
        <v>0-10</v>
      </c>
      <c r="D51" s="41" t="str">
        <f>IF('0) Signal List'!D51="","",'0) Signal List'!D51)</f>
        <v>mA</v>
      </c>
      <c r="E51" s="42" t="str">
        <f>IF('0) Signal List'!E51="","",'0) Signal List'!E51)</f>
        <v>0 - 132</v>
      </c>
      <c r="F51" s="41" t="str">
        <f>IF('0) Signal List'!F51="","",'0) Signal List'!F51)</f>
        <v>kV</v>
      </c>
      <c r="G51" s="47" t="str">
        <f>IF('0) Signal List'!G51="","",'0) Signal List'!G51)</f>
        <v>WFPS</v>
      </c>
      <c r="H51" s="47" t="str">
        <f>IF('0) Signal List'!H51="","",'0) Signal List'!H51)</f>
        <v xml:space="preserve">N/A </v>
      </c>
      <c r="I51" s="52" t="str">
        <f>IF('0) Signal List'!I51="","",'0) Signal List'!I51)</f>
        <v>Grid Code Signals List #1 WFPS 1.7.1 (125% of nominal connection voltage)</v>
      </c>
      <c r="J51" s="339"/>
    </row>
    <row r="52" spans="1:10" ht="14.25" customHeight="1">
      <c r="A52" s="40" t="str">
        <f>IF('0) Signal List'!A52="","",'0) Signal List'!A52)</f>
        <v/>
      </c>
      <c r="B52" s="41" t="str">
        <f>IF('0) Signal List'!B52="","",'0) Signal List'!B52)</f>
        <v/>
      </c>
      <c r="C52" s="41" t="str">
        <f>IF('0) Signal List'!C52="","",'0) Signal List'!C52)</f>
        <v/>
      </c>
      <c r="D52" s="41" t="str">
        <f>IF('0) Signal List'!D52="","",'0) Signal List'!D52)</f>
        <v/>
      </c>
      <c r="E52" s="42" t="str">
        <f>IF('0) Signal List'!E52="","",'0) Signal List'!E52)</f>
        <v/>
      </c>
      <c r="F52" s="41" t="str">
        <f>IF('0) Signal List'!F52="","",'0) Signal List'!F52)</f>
        <v/>
      </c>
      <c r="G52" s="47" t="str">
        <f>IF('0) Signal List'!G52="","",'0) Signal List'!G52)</f>
        <v/>
      </c>
      <c r="H52" s="47" t="str">
        <f>IF('0) Signal List'!H52="","",'0) Signal List'!H52)</f>
        <v/>
      </c>
      <c r="I52" s="44" t="str">
        <f>IF('0) Signal List'!I52="","",'0) Signal List'!I52)</f>
        <v/>
      </c>
      <c r="J52" s="339"/>
    </row>
    <row r="53" spans="1:10" ht="14.25" customHeight="1">
      <c r="A53" s="53" t="str">
        <f>IF('0) Signal List'!A53="","",'0) Signal List'!A53)</f>
        <v/>
      </c>
      <c r="B53" s="136" t="str">
        <f>IF('0) Signal List'!B53="","",'0) Signal List'!B53)</f>
        <v>Analogue Input Signals from WTG System to EirGrid</v>
      </c>
      <c r="C53" s="41" t="str">
        <f>IF('0) Signal List'!C53="","",'0) Signal List'!C53)</f>
        <v/>
      </c>
      <c r="D53" s="41" t="str">
        <f>IF('0) Signal List'!D53="","",'0) Signal List'!D53)</f>
        <v/>
      </c>
      <c r="E53" s="42" t="str">
        <f>IF('0) Signal List'!E53="","",'0) Signal List'!E53)</f>
        <v/>
      </c>
      <c r="F53" s="41" t="str">
        <f>IF('0) Signal List'!F53="","",'0) Signal List'!F53)</f>
        <v/>
      </c>
      <c r="G53" s="47" t="str">
        <f>IF('0) Signal List'!G53="","",'0) Signal List'!G53)</f>
        <v/>
      </c>
      <c r="H53" s="47" t="str">
        <f>IF('0) Signal List'!H53="","",'0) Signal List'!H53)</f>
        <v/>
      </c>
      <c r="I53" s="44" t="str">
        <f>IF('0) Signal List'!I53="","",'0) Signal List'!I53)</f>
        <v/>
      </c>
      <c r="J53" s="339"/>
    </row>
    <row r="54" spans="1:10" ht="14.25" customHeight="1">
      <c r="A54" s="40" t="str">
        <f>IF('0) Signal List'!A54="","",'0) Signal List'!A54)</f>
        <v>D1</v>
      </c>
      <c r="B54" s="41" t="str">
        <f>IF('0) Signal List'!B54="","",'0) Signal List'!B54)</f>
        <v>Available Active Power</v>
      </c>
      <c r="C54" s="41" t="str">
        <f>IF('0) Signal List'!C54="","",'0) Signal List'!C54)</f>
        <v>0-10</v>
      </c>
      <c r="D54" s="41" t="str">
        <f>IF('0) Signal List'!D54="","",'0) Signal List'!D54)</f>
        <v>mA</v>
      </c>
      <c r="E54" s="42" t="e">
        <f>IF('0) Signal List'!E54="","",'0) Signal List'!E54)</f>
        <v>#VALUE!</v>
      </c>
      <c r="F54" s="41" t="str">
        <f>IF('0) Signal List'!F54="","",'0) Signal List'!F54)</f>
        <v>MW</v>
      </c>
      <c r="G54" s="47" t="str">
        <f>IF('0) Signal List'!G54="","",'0) Signal List'!G54)</f>
        <v>WFPS</v>
      </c>
      <c r="H54" s="47" t="str">
        <f>IF('0) Signal List'!H54="","",'0) Signal List'!H54)</f>
        <v xml:space="preserve">N/A </v>
      </c>
      <c r="I54" s="52" t="str">
        <f>IF('0) Signal List'!I54="","",'0) Signal List'!I54)</f>
        <v>Grid Code Signals List #1 WFPS 1.7.1 (125% of Registered Capacity)                                                         1 Second Granularity required for System Services</v>
      </c>
      <c r="J54" s="339"/>
    </row>
    <row r="55" spans="1:10" ht="14.25" customHeight="1">
      <c r="A55" s="40" t="str">
        <f>IF('0) Signal List'!A55="","",'0) Signal List'!A55)</f>
        <v>D2</v>
      </c>
      <c r="B55" s="41" t="str">
        <f>IF('0) Signal List'!B55="","",'0) Signal List'!B55)</f>
        <v>Active Power Control Setpoint (feedback)</v>
      </c>
      <c r="C55" s="41" t="str">
        <f>IF('0) Signal List'!C55="","",'0) Signal List'!C55)</f>
        <v>0-10</v>
      </c>
      <c r="D55" s="41" t="str">
        <f>IF('0) Signal List'!D55="","",'0) Signal List'!D55)</f>
        <v>mA</v>
      </c>
      <c r="E55" s="42" t="e">
        <f>IF('0) Signal List'!E55="","",'0) Signal List'!E55)</f>
        <v>#VALUE!</v>
      </c>
      <c r="F55" s="41" t="str">
        <f>IF('0) Signal List'!F55="","",'0) Signal List'!F55)</f>
        <v>MW</v>
      </c>
      <c r="G55" s="47" t="str">
        <f>IF('0) Signal List'!G55="","",'0) Signal List'!G55)</f>
        <v>WFPS</v>
      </c>
      <c r="H55" s="47" t="str">
        <f>IF('0) Signal List'!H55="","",'0) Signal List'!H55)</f>
        <v xml:space="preserve">N/A </v>
      </c>
      <c r="I55" s="52" t="str">
        <f>IF('0) Signal List'!I55="","",'0) Signal List'!I55)</f>
        <v>Grid Code Signals List #4 WFPS 1.7.1.4 (125% of Registered Capacity)</v>
      </c>
      <c r="J55" s="339"/>
    </row>
    <row r="56" spans="1:10" ht="14.25" customHeight="1">
      <c r="A56" s="40" t="str">
        <f>IF('0) Signal List'!A56="","",'0) Signal List'!A56)</f>
        <v>D3</v>
      </c>
      <c r="B56" s="41" t="str">
        <f>IF('0) Signal List'!B56="","",'0) Signal List'!B56)</f>
        <v>Voltage Control Setpoint (feedback)</v>
      </c>
      <c r="C56" s="41" t="str">
        <f>IF('0) Signal List'!C56="","",'0) Signal List'!C56)</f>
        <v>0-10</v>
      </c>
      <c r="D56" s="41" t="str">
        <f>IF('0) Signal List'!D56="","",'0) Signal List'!D56)</f>
        <v>mA</v>
      </c>
      <c r="E56" s="42" t="str">
        <f>IF('0) Signal List'!E56="","",'0) Signal List'!E56)</f>
        <v>99 - 132</v>
      </c>
      <c r="F56" s="41" t="str">
        <f>IF('0) Signal List'!F56="","",'0) Signal List'!F56)</f>
        <v>kV</v>
      </c>
      <c r="G56" s="47" t="str">
        <f>IF('0) Signal List'!G56="","",'0) Signal List'!G56)</f>
        <v>WFPS</v>
      </c>
      <c r="H56" s="47" t="str">
        <f>IF('0) Signal List'!H56="","",'0) Signal List'!H56)</f>
        <v xml:space="preserve">N/A </v>
      </c>
      <c r="I56" s="52" t="str">
        <f>IF('0) Signal List'!I56="","",'0) Signal List'!I56)</f>
        <v>Grid Code Signals List #1 WFPS 1.7.1</v>
      </c>
      <c r="J56" s="339"/>
    </row>
    <row r="57" spans="1:10" ht="14.25" customHeight="1">
      <c r="A57" s="40" t="str">
        <f>IF('0) Signal List'!A57="","",'0) Signal List'!A57)</f>
        <v>D4</v>
      </c>
      <c r="B57" s="41" t="str">
        <f>IF('0) Signal List'!B57="","",'0) Signal List'!B57)</f>
        <v>Mvar (Q) Control Setpoint (feedback)</v>
      </c>
      <c r="C57" s="41" t="str">
        <f>IF('0) Signal List'!C57="","",'0) Signal List'!C57)</f>
        <v>-10 to 0 to 10</v>
      </c>
      <c r="D57" s="41" t="str">
        <f>IF('0) Signal List'!D57="","",'0) Signal List'!D57)</f>
        <v>mA</v>
      </c>
      <c r="E57" s="42" t="e">
        <f>IF('0) Signal List'!E57="","",'0) Signal List'!E57)</f>
        <v>#VALUE!</v>
      </c>
      <c r="F57" s="41" t="str">
        <f>IF('0) Signal List'!F57="","",'0) Signal List'!F57)</f>
        <v>Mvar</v>
      </c>
      <c r="G57" s="47" t="str">
        <f>IF('0) Signal List'!G57="","",'0) Signal List'!G57)</f>
        <v>WFPS</v>
      </c>
      <c r="H57" s="47" t="str">
        <f>IF('0) Signal List'!H57="","",'0) Signal List'!H57)</f>
        <v xml:space="preserve">N/A </v>
      </c>
      <c r="I57" s="52" t="str">
        <f>IF('0) Signal List'!I57="","",'0) Signal List'!I57)</f>
        <v xml:space="preserve">Grid Code Modification MPID 212 Approved by CER 14/10/2012 </v>
      </c>
      <c r="J57" s="339"/>
    </row>
    <row r="58" spans="1:10" ht="14.25" customHeight="1">
      <c r="A58" s="40" t="str">
        <f>IF('0) Signal List'!A58="","",'0) Signal List'!A58)</f>
        <v>D5</v>
      </c>
      <c r="B58" s="41" t="str">
        <f>IF('0) Signal List'!B58="","",'0) Signal List'!B58)</f>
        <v>Power Factor (PF) Control Setpoint (feedback)</v>
      </c>
      <c r="C58" s="41" t="str">
        <f>IF('0) Signal List'!C58="","",'0) Signal List'!C58)</f>
        <v>-10 to 0 to 10</v>
      </c>
      <c r="D58" s="41" t="str">
        <f>IF('0) Signal List'!D58="","",'0) Signal List'!D58)</f>
        <v>mA</v>
      </c>
      <c r="E58" s="42" t="str">
        <f>IF('0) Signal List'!E58="","",'0) Signal List'!E58)</f>
        <v xml:space="preserve"> +/- 90</v>
      </c>
      <c r="F58" s="41" t="str">
        <f>IF('0) Signal List'!F58="","",'0) Signal List'!F58)</f>
        <v>degrees</v>
      </c>
      <c r="G58" s="47" t="str">
        <f>IF('0) Signal List'!G58="","",'0) Signal List'!G58)</f>
        <v>WFPS</v>
      </c>
      <c r="H58" s="47" t="str">
        <f>IF('0) Signal List'!H58="","",'0) Signal List'!H58)</f>
        <v xml:space="preserve">N/A </v>
      </c>
      <c r="I58" s="52" t="str">
        <f>IF('0) Signal List'!I58="","",'0) Signal List'!I58)</f>
        <v xml:space="preserve">Grid Code Modification MPID 212 Approved by CER 14/10/2012. Phase angle will be sent by NCC to WFPS Controller.  </v>
      </c>
      <c r="J58" s="339"/>
    </row>
    <row r="59" spans="1:10" ht="14.25" customHeight="1">
      <c r="A59" s="40" t="str">
        <f>IF('0) Signal List'!A59="","",'0) Signal List'!A59)</f>
        <v>D6</v>
      </c>
      <c r="B59" s="41" t="str">
        <f>IF('0) Signal List'!B59="","",'0) Signal List'!B59)</f>
        <v>Frequency Droop Setting (feedback)</v>
      </c>
      <c r="C59" s="41" t="str">
        <f>IF('0) Signal List'!C59="","",'0) Signal List'!C59)</f>
        <v>0-10</v>
      </c>
      <c r="D59" s="41" t="str">
        <f>IF('0) Signal List'!D59="","",'0) Signal List'!D59)</f>
        <v>mA</v>
      </c>
      <c r="E59" s="42" t="str">
        <f>IF('0) Signal List'!E59="","",'0) Signal List'!E59)</f>
        <v xml:space="preserve"> 0-12</v>
      </c>
      <c r="F59" s="41" t="str">
        <f>IF('0) Signal List'!F59="","",'0) Signal List'!F59)</f>
        <v>%</v>
      </c>
      <c r="G59" s="47" t="str">
        <f>IF('0) Signal List'!G59="","",'0) Signal List'!G59)</f>
        <v>WFPS</v>
      </c>
      <c r="H59" s="47" t="str">
        <f>IF('0) Signal List'!H59="","",'0) Signal List'!H59)</f>
        <v xml:space="preserve">N/A </v>
      </c>
      <c r="I59" s="52" t="str">
        <f>IF('0) Signal List'!I59="","",'0) Signal List'!I59)</f>
        <v>Grid Code Modification MPID 227 Approved by CER 26/02/2013</v>
      </c>
      <c r="J59" s="339"/>
    </row>
    <row r="60" spans="1:10" ht="14.25" customHeight="1">
      <c r="A60" s="40" t="str">
        <f>IF('0) Signal List'!A60="","",'0) Signal List'!A60)</f>
        <v>D7</v>
      </c>
      <c r="B60" s="41" t="str">
        <f>IF('0) Signal List'!B60="","",'0) Signal List'!B60)</f>
        <v>Transformer Tap Position</v>
      </c>
      <c r="C60" s="41" t="str">
        <f>IF('0) Signal List'!C60="","",'0) Signal List'!C60)</f>
        <v>0-10</v>
      </c>
      <c r="D60" s="41" t="str">
        <f>IF('0) Signal List'!D60="","",'0) Signal List'!D60)</f>
        <v>mA</v>
      </c>
      <c r="E60" s="42" t="str">
        <f>IF('0) Signal List'!E60="","",'0) Signal List'!E60)</f>
        <v>1 to 21</v>
      </c>
      <c r="F60" s="41" t="str">
        <f>IF('0) Signal List'!F60="","",'0) Signal List'!F60)</f>
        <v>Tap</v>
      </c>
      <c r="G60" s="47" t="str">
        <f>IF('0) Signal List'!G60="","",'0) Signal List'!G60)</f>
        <v>WFPS</v>
      </c>
      <c r="H60" s="47" t="str">
        <f>IF('0) Signal List'!H60="","",'0) Signal List'!H60)</f>
        <v xml:space="preserve">N/A </v>
      </c>
      <c r="I60" s="52" t="str">
        <f>IF('0) Signal List'!I60="","",'0) Signal List'!I60)</f>
        <v>Grid Code Signals List #5 WFPS 1.7.1.5</v>
      </c>
      <c r="J60" s="339"/>
    </row>
    <row r="61" spans="1:10" ht="14.25" customHeight="1">
      <c r="A61" s="40" t="str">
        <f>IF('0) Signal List'!A61="","",'0) Signal List'!A61)</f>
        <v/>
      </c>
      <c r="B61" s="41" t="str">
        <f>IF('0) Signal List'!B61="","",'0) Signal List'!B61)</f>
        <v/>
      </c>
      <c r="C61" s="41" t="str">
        <f>IF('0) Signal List'!C61="","",'0) Signal List'!C61)</f>
        <v/>
      </c>
      <c r="D61" s="41" t="str">
        <f>IF('0) Signal List'!D61="","",'0) Signal List'!D61)</f>
        <v/>
      </c>
      <c r="E61" s="42" t="str">
        <f>IF('0) Signal List'!E61="","",'0) Signal List'!E61)</f>
        <v/>
      </c>
      <c r="F61" s="41" t="str">
        <f>IF('0) Signal List'!F61="","",'0) Signal List'!F61)</f>
        <v/>
      </c>
      <c r="G61" s="47" t="str">
        <f>IF('0) Signal List'!G61="","",'0) Signal List'!G61)</f>
        <v/>
      </c>
      <c r="H61" s="47" t="str">
        <f>IF('0) Signal List'!H61="","",'0) Signal List'!H61)</f>
        <v/>
      </c>
      <c r="I61" s="52" t="str">
        <f>IF('0) Signal List'!I61="","",'0) Signal List'!I61)</f>
        <v/>
      </c>
      <c r="J61" s="339"/>
    </row>
    <row r="62" spans="1:10" ht="14.25" customHeight="1">
      <c r="A62" s="40" t="str">
        <f>IF('0) Signal List'!A62="","",'0) Signal List'!A62)</f>
        <v/>
      </c>
      <c r="B62" s="679" t="str">
        <f>IF('0) Signal List'!B62="","",'0) Signal List'!B62)</f>
        <v>Analogue WTG Availability</v>
      </c>
      <c r="C62" s="680"/>
      <c r="D62" s="41" t="str">
        <f>IF('0) Signal List'!D62="","",'0) Signal List'!D62)</f>
        <v/>
      </c>
      <c r="E62" s="42" t="str">
        <f>IF('0) Signal List'!E62="","",'0) Signal List'!E62)</f>
        <v/>
      </c>
      <c r="F62" s="41" t="str">
        <f>IF('0) Signal List'!F62="","",'0) Signal List'!F62)</f>
        <v/>
      </c>
      <c r="G62" s="47" t="str">
        <f>IF('0) Signal List'!G62="","",'0) Signal List'!G62)</f>
        <v/>
      </c>
      <c r="H62" s="47" t="str">
        <f>IF('0) Signal List'!H62="","",'0) Signal List'!H62)</f>
        <v/>
      </c>
      <c r="I62" s="52" t="str">
        <f>IF('0) Signal List'!I62="","",'0) Signal List'!I62)</f>
        <v/>
      </c>
      <c r="J62" s="339"/>
    </row>
    <row r="63" spans="1:10" ht="14.25" customHeight="1">
      <c r="A63" s="40" t="str">
        <f>IF('0) Signal List'!A63="","",'0) Signal List'!A63)</f>
        <v>D8</v>
      </c>
      <c r="B63" s="41" t="str">
        <f>IF('0) Signal List'!B63="","",'0) Signal List'!B63)</f>
        <v>%WTG not generating due to high wind</v>
      </c>
      <c r="C63" s="41" t="str">
        <f>IF('0) Signal List'!C63="","",'0) Signal List'!C63)</f>
        <v>0-10</v>
      </c>
      <c r="D63" s="41" t="str">
        <f>IF('0) Signal List'!D63="","",'0) Signal List'!D63)</f>
        <v>mA</v>
      </c>
      <c r="E63" s="42" t="str">
        <f>IF('0) Signal List'!E63="","",'0) Signal List'!E63)</f>
        <v>0-110</v>
      </c>
      <c r="F63" s="41" t="str">
        <f>IF('0) Signal List'!F63="","",'0) Signal List'!F63)</f>
        <v>%</v>
      </c>
      <c r="G63" s="47" t="str">
        <f>IF('0) Signal List'!G63="","",'0) Signal List'!G63)</f>
        <v>WFPS</v>
      </c>
      <c r="H63" s="47" t="str">
        <f>IF('0) Signal List'!H63="","",'0) Signal List'!H63)</f>
        <v xml:space="preserve">N/A </v>
      </c>
      <c r="I63" s="52" t="str">
        <f>IF('0) Signal List'!I63="","",'0) Signal List'!I63)</f>
        <v>Grid Code Signals List #3 WFPS 1.7.1.3</v>
      </c>
      <c r="J63" s="339"/>
    </row>
    <row r="64" spans="1:10" ht="14.25" customHeight="1">
      <c r="A64" s="40" t="str">
        <f>IF('0) Signal List'!A64="","",'0) Signal List'!A64)</f>
        <v>D9</v>
      </c>
      <c r="B64" s="41" t="str">
        <f>IF('0) Signal List'!B64="","",'0) Signal List'!B64)</f>
        <v xml:space="preserve">%WTG not generating due to low wind </v>
      </c>
      <c r="C64" s="41" t="str">
        <f>IF('0) Signal List'!C64="","",'0) Signal List'!C64)</f>
        <v>0-10</v>
      </c>
      <c r="D64" s="41" t="str">
        <f>IF('0) Signal List'!D64="","",'0) Signal List'!D64)</f>
        <v>mA</v>
      </c>
      <c r="E64" s="42" t="str">
        <f>IF('0) Signal List'!E64="","",'0) Signal List'!E64)</f>
        <v>0-110</v>
      </c>
      <c r="F64" s="41" t="str">
        <f>IF('0) Signal List'!F64="","",'0) Signal List'!F64)</f>
        <v>%</v>
      </c>
      <c r="G64" s="47" t="str">
        <f>IF('0) Signal List'!G64="","",'0) Signal List'!G64)</f>
        <v>WFPS</v>
      </c>
      <c r="H64" s="47" t="str">
        <f>IF('0) Signal List'!H64="","",'0) Signal List'!H64)</f>
        <v xml:space="preserve">N/A </v>
      </c>
      <c r="I64" s="52" t="str">
        <f>IF('0) Signal List'!I64="","",'0) Signal List'!I64)</f>
        <v>Grid Code Signals List #3 WFPS 1.7.1.3</v>
      </c>
      <c r="J64" s="339"/>
    </row>
    <row r="65" spans="1:10" ht="14.25" customHeight="1">
      <c r="A65" s="40" t="str">
        <f>IF('0) Signal List'!A65="","",'0) Signal List'!A65)</f>
        <v>D10</v>
      </c>
      <c r="B65" s="41" t="str">
        <f>IF('0) Signal List'!B65="","",'0) Signal List'!B65)</f>
        <v>Wind Farm Availability</v>
      </c>
      <c r="C65" s="41" t="str">
        <f>IF('0) Signal List'!C65="","",'0) Signal List'!C65)</f>
        <v>0-10</v>
      </c>
      <c r="D65" s="41" t="str">
        <f>IF('0) Signal List'!D65="","",'0) Signal List'!D65)</f>
        <v>mA</v>
      </c>
      <c r="E65" s="42" t="str">
        <f>IF('0) Signal List'!E65="","",'0) Signal List'!E65)</f>
        <v>0-110</v>
      </c>
      <c r="F65" s="41" t="str">
        <f>IF('0) Signal List'!F65="","",'0) Signal List'!F65)</f>
        <v>%</v>
      </c>
      <c r="G65" s="47" t="str">
        <f>IF('0) Signal List'!G65="","",'0) Signal List'!G65)</f>
        <v>WFPS</v>
      </c>
      <c r="H65" s="47" t="str">
        <f>IF('0) Signal List'!H65="","",'0) Signal List'!H65)</f>
        <v xml:space="preserve">N/A </v>
      </c>
      <c r="I65" s="52" t="str">
        <f>IF('0) Signal List'!I65="","",'0) Signal List'!I65)</f>
        <v>Grid Code Signals List #3 WFPS 1.7.1.3</v>
      </c>
      <c r="J65" s="339"/>
    </row>
    <row r="66" spans="1:10" ht="14.25" customHeight="1">
      <c r="A66" s="40" t="str">
        <f>IF('0) Signal List'!A66="","",'0) Signal List'!A66)</f>
        <v/>
      </c>
      <c r="B66" s="41" t="str">
        <f>IF('0) Signal List'!B66="","",'0) Signal List'!B66)</f>
        <v/>
      </c>
      <c r="C66" s="41" t="str">
        <f>IF('0) Signal List'!C66="","",'0) Signal List'!C66)</f>
        <v/>
      </c>
      <c r="D66" s="41" t="str">
        <f>IF('0) Signal List'!D66="","",'0) Signal List'!D66)</f>
        <v/>
      </c>
      <c r="E66" s="42" t="str">
        <f>IF('0) Signal List'!E66="","",'0) Signal List'!E66)</f>
        <v/>
      </c>
      <c r="F66" s="41" t="str">
        <f>IF('0) Signal List'!F66="","",'0) Signal List'!F66)</f>
        <v/>
      </c>
      <c r="G66" s="47" t="str">
        <f>IF('0) Signal List'!G66="","",'0) Signal List'!G66)</f>
        <v/>
      </c>
      <c r="H66" s="47" t="str">
        <f>IF('0) Signal List'!H66="","",'0) Signal List'!H66)</f>
        <v/>
      </c>
      <c r="I66" s="52" t="str">
        <f>IF('0) Signal List'!I66="","",'0) Signal List'!I66)</f>
        <v/>
      </c>
      <c r="J66" s="339"/>
    </row>
    <row r="67" spans="1:10" ht="14.25" customHeight="1">
      <c r="A67" s="40" t="str">
        <f>IF('0) Signal List'!A67="","",'0) Signal List'!A67)</f>
        <v/>
      </c>
      <c r="B67" s="136" t="str">
        <f>IF('0) Signal List'!B67="","",'0) Signal List'!B67)</f>
        <v>Analogue Availability</v>
      </c>
      <c r="C67" s="41" t="str">
        <f>IF('0) Signal List'!C67="","",'0) Signal List'!C67)</f>
        <v/>
      </c>
      <c r="D67" s="41" t="str">
        <f>IF('0) Signal List'!D67="","",'0) Signal List'!D67)</f>
        <v/>
      </c>
      <c r="E67" s="42" t="str">
        <f>IF('0) Signal List'!E67="","",'0) Signal List'!E67)</f>
        <v/>
      </c>
      <c r="F67" s="41" t="str">
        <f>IF('0) Signal List'!F67="","",'0) Signal List'!F67)</f>
        <v/>
      </c>
      <c r="G67" s="47" t="str">
        <f>IF('0) Signal List'!G67="","",'0) Signal List'!G67)</f>
        <v/>
      </c>
      <c r="H67" s="47" t="str">
        <f>IF('0) Signal List'!H67="","",'0) Signal List'!H67)</f>
        <v/>
      </c>
      <c r="I67" s="52" t="str">
        <f>IF('0) Signal List'!I67="","",'0) Signal List'!I67)</f>
        <v/>
      </c>
      <c r="J67" s="339"/>
    </row>
    <row r="68" spans="1:10" ht="14.25" customHeight="1">
      <c r="A68" s="40" t="str">
        <f>IF('0) Signal List'!A68="","",'0) Signal List'!A68)</f>
        <v>D11</v>
      </c>
      <c r="B68" s="41" t="str">
        <f>IF('0) Signal List'!B68="","",'0) Signal List'!B68)</f>
        <v>Emulated Inertia FFR availability</v>
      </c>
      <c r="C68" s="41" t="str">
        <f>IF('0) Signal List'!C68="","",'0) Signal List'!C68)</f>
        <v>0-10</v>
      </c>
      <c r="D68" s="41" t="str">
        <f>IF('0) Signal List'!D68="","",'0) Signal List'!D68)</f>
        <v>mA</v>
      </c>
      <c r="E68" s="42" t="str">
        <f>IF('0) Signal List'!E68="","",'0) Signal List'!E68)</f>
        <v>0-XX</v>
      </c>
      <c r="F68" s="41" t="str">
        <f>IF('0) Signal List'!F68="","",'0) Signal List'!F68)</f>
        <v>MW</v>
      </c>
      <c r="G68" s="47" t="str">
        <f>IF('0) Signal List'!G68="","",'0) Signal List'!G68)</f>
        <v>WFPS</v>
      </c>
      <c r="H68" s="47" t="str">
        <f>IF('0) Signal List'!H68="","",'0) Signal List'!H68)</f>
        <v>ESBN</v>
      </c>
      <c r="I68" s="52" t="str">
        <f>IF('0) Signal List'!I68="","",'0) Signal List'!I68)</f>
        <v>Provides a reading of the available MW of FFR from Emulated Inertia</v>
      </c>
      <c r="J68" s="339"/>
    </row>
    <row r="69" spans="1:10" ht="14.25" customHeight="1">
      <c r="A69" s="40" t="str">
        <f>IF('0) Signal List'!A69="","",'0) Signal List'!A69)</f>
        <v>D12</v>
      </c>
      <c r="B69" s="41" t="str">
        <f>IF('0) Signal List'!B69="","",'0) Signal List'!B69)</f>
        <v>Emulated Inertia POR availability</v>
      </c>
      <c r="C69" s="41" t="str">
        <f>IF('0) Signal List'!C69="","",'0) Signal List'!C69)</f>
        <v>0-10</v>
      </c>
      <c r="D69" s="41" t="str">
        <f>IF('0) Signal List'!D69="","",'0) Signal List'!D69)</f>
        <v>mA</v>
      </c>
      <c r="E69" s="42" t="str">
        <f>IF('0) Signal List'!E69="","",'0) Signal List'!E69)</f>
        <v>0-XX</v>
      </c>
      <c r="F69" s="41" t="str">
        <f>IF('0) Signal List'!F69="","",'0) Signal List'!F69)</f>
        <v>MW</v>
      </c>
      <c r="G69" s="47" t="str">
        <f>IF('0) Signal List'!G69="","",'0) Signal List'!G69)</f>
        <v>WFPS</v>
      </c>
      <c r="H69" s="47" t="str">
        <f>IF('0) Signal List'!H69="","",'0) Signal List'!H69)</f>
        <v>ESBN</v>
      </c>
      <c r="I69" s="52" t="str">
        <f>IF('0) Signal List'!I69="","",'0) Signal List'!I69)</f>
        <v>Provides a reading of the available MW of POR from Emulated Inertia</v>
      </c>
      <c r="J69" s="339"/>
    </row>
    <row r="70" spans="1:10" ht="14.25" customHeight="1">
      <c r="A70" s="40" t="str">
        <f>IF('0) Signal List'!A70="","",'0) Signal List'!A70)</f>
        <v/>
      </c>
      <c r="B70" s="41" t="str">
        <f>IF('0) Signal List'!B70="","",'0) Signal List'!B70)</f>
        <v/>
      </c>
      <c r="C70" s="41" t="str">
        <f>IF('0) Signal List'!C70="","",'0) Signal List'!C70)</f>
        <v/>
      </c>
      <c r="D70" s="41" t="str">
        <f>IF('0) Signal List'!D70="","",'0) Signal List'!D70)</f>
        <v/>
      </c>
      <c r="E70" s="42" t="str">
        <f>IF('0) Signal List'!E70="","",'0) Signal List'!E70)</f>
        <v/>
      </c>
      <c r="F70" s="41" t="str">
        <f>IF('0) Signal List'!F70="","",'0) Signal List'!F70)</f>
        <v/>
      </c>
      <c r="G70" s="47" t="str">
        <f>IF('0) Signal List'!G70="","",'0) Signal List'!G70)</f>
        <v/>
      </c>
      <c r="H70" s="47" t="str">
        <f>IF('0) Signal List'!H70="","",'0) Signal List'!H70)</f>
        <v/>
      </c>
      <c r="I70" s="52" t="str">
        <f>IF('0) Signal List'!I70="","",'0) Signal List'!I70)</f>
        <v/>
      </c>
      <c r="J70" s="339"/>
    </row>
    <row r="71" spans="1:10" ht="14.25" customHeight="1">
      <c r="A71" s="40" t="str">
        <f>IF('0) Signal List'!A71="","",'0) Signal List'!A71)</f>
        <v/>
      </c>
      <c r="B71" s="136" t="str">
        <f>IF('0) Signal List'!B71="","",'0) Signal List'!B71)</f>
        <v>Met 1 (if Registered Capacity &gt;= 10 MW)</v>
      </c>
      <c r="C71" s="41" t="str">
        <f>IF('0) Signal List'!C71="","",'0) Signal List'!C71)</f>
        <v/>
      </c>
      <c r="D71" s="41" t="str">
        <f>IF('0) Signal List'!D71="","",'0) Signal List'!D71)</f>
        <v/>
      </c>
      <c r="E71" s="42" t="str">
        <f>IF('0) Signal List'!E71="","",'0) Signal List'!E71)</f>
        <v/>
      </c>
      <c r="F71" s="41" t="str">
        <f>IF('0) Signal List'!F71="","",'0) Signal List'!F71)</f>
        <v/>
      </c>
      <c r="G71" s="47" t="str">
        <f>IF('0) Signal List'!G71="","",'0) Signal List'!G71)</f>
        <v/>
      </c>
      <c r="H71" s="47" t="str">
        <f>IF('0) Signal List'!H71="","",'0) Signal List'!H71)</f>
        <v/>
      </c>
      <c r="I71" s="52" t="str">
        <f>IF('0) Signal List'!I71="","",'0) Signal List'!I71)</f>
        <v/>
      </c>
      <c r="J71" s="339"/>
    </row>
    <row r="72" spans="1:10" ht="14.25" customHeight="1">
      <c r="A72" s="40" t="str">
        <f>IF('0) Signal List'!A72="","",'0) Signal List'!A72)</f>
        <v>D13</v>
      </c>
      <c r="B72" s="41" t="str">
        <f>IF('0) Signal List'!B72="","",'0) Signal List'!B72)</f>
        <v>Wind Speed 1</v>
      </c>
      <c r="C72" s="41" t="str">
        <f>IF('0) Signal List'!C72="","",'0) Signal List'!C72)</f>
        <v>0-10</v>
      </c>
      <c r="D72" s="41" t="str">
        <f>IF('0) Signal List'!D72="","",'0) Signal List'!D72)</f>
        <v>mA</v>
      </c>
      <c r="E72" s="42" t="str">
        <f>IF('0) Signal List'!E72="","",'0) Signal List'!E72)</f>
        <v>0-70</v>
      </c>
      <c r="F72" s="41" t="str">
        <f>IF('0) Signal List'!F72="","",'0) Signal List'!F72)</f>
        <v>m/s</v>
      </c>
      <c r="G72" s="47" t="str">
        <f>IF('0) Signal List'!G72="","",'0) Signal List'!G72)</f>
        <v>WFPS</v>
      </c>
      <c r="H72" s="47" t="str">
        <f>IF('0) Signal List'!H72="","",'0) Signal List'!H72)</f>
        <v xml:space="preserve">N/A </v>
      </c>
      <c r="I72" s="52" t="str">
        <f>IF('0) Signal List'!I72="","",'0) Signal List'!I72)</f>
        <v>Grid Code Signals List #6 WFPS 1.7.1.6</v>
      </c>
      <c r="J72" s="339"/>
    </row>
    <row r="73" spans="1:10" ht="14.25" customHeight="1">
      <c r="A73" s="40" t="str">
        <f>IF('0) Signal List'!A73="","",'0) Signal List'!A73)</f>
        <v>D14</v>
      </c>
      <c r="B73" s="41" t="str">
        <f>IF('0) Signal List'!B73="","",'0) Signal List'!B73)</f>
        <v>Wind Direction 1</v>
      </c>
      <c r="C73" s="41" t="str">
        <f>IF('0) Signal List'!C73="","",'0) Signal List'!C73)</f>
        <v>0-10</v>
      </c>
      <c r="D73" s="41" t="str">
        <f>IF('0) Signal List'!D73="","",'0) Signal List'!D73)</f>
        <v>mA</v>
      </c>
      <c r="E73" s="42" t="str">
        <f>IF('0) Signal List'!E73="","",'0) Signal List'!E73)</f>
        <v>0-360</v>
      </c>
      <c r="F73" s="41" t="str">
        <f>IF('0) Signal List'!F73="","",'0) Signal List'!F73)</f>
        <v>deg</v>
      </c>
      <c r="G73" s="47" t="str">
        <f>IF('0) Signal List'!G73="","",'0) Signal List'!G73)</f>
        <v>WFPS</v>
      </c>
      <c r="H73" s="47" t="str">
        <f>IF('0) Signal List'!H73="","",'0) Signal List'!H73)</f>
        <v xml:space="preserve">N/A </v>
      </c>
      <c r="I73" s="52" t="str">
        <f>IF('0) Signal List'!I73="","",'0) Signal List'!I73)</f>
        <v>Grid Code Signals List #6 WFPS 1.7.1.6 (0mA = 0deg (from the North), 2.5mA = 90deg (from the East), 5mA = 180deg (from the South),7.5mA = 270deg (from West)</v>
      </c>
      <c r="J73" s="339"/>
    </row>
    <row r="74" spans="1:10" ht="14.25" customHeight="1">
      <c r="A74" s="40" t="str">
        <f>IF('0) Signal List'!A74="","",'0) Signal List'!A74)</f>
        <v>D15</v>
      </c>
      <c r="B74" s="41" t="str">
        <f>IF('0) Signal List'!B74="","",'0) Signal List'!B74)</f>
        <v>Air Temperature 1</v>
      </c>
      <c r="C74" s="41" t="str">
        <f>IF('0) Signal List'!C74="","",'0) Signal List'!C74)</f>
        <v>0-10</v>
      </c>
      <c r="D74" s="41" t="str">
        <f>IF('0) Signal List'!D74="","",'0) Signal List'!D74)</f>
        <v>mA</v>
      </c>
      <c r="E74" s="42" t="str">
        <f>IF('0) Signal List'!E74="","",'0) Signal List'!E74)</f>
        <v>-40-70</v>
      </c>
      <c r="F74" s="41" t="str">
        <f>IF('0) Signal List'!F74="","",'0) Signal List'!F74)</f>
        <v>C</v>
      </c>
      <c r="G74" s="47" t="str">
        <f>IF('0) Signal List'!G74="","",'0) Signal List'!G74)</f>
        <v>WFPS</v>
      </c>
      <c r="H74" s="47" t="str">
        <f>IF('0) Signal List'!H74="","",'0) Signal List'!H74)</f>
        <v xml:space="preserve">N/A </v>
      </c>
      <c r="I74" s="52" t="str">
        <f>IF('0) Signal List'!I74="","",'0) Signal List'!I74)</f>
        <v>Grid Code Signals List #6 WFPS 1.7.1.6</v>
      </c>
      <c r="J74" s="339"/>
    </row>
    <row r="75" spans="1:10" ht="14.25" customHeight="1">
      <c r="A75" s="40" t="str">
        <f>IF('0) Signal List'!A75="","",'0) Signal List'!A75)</f>
        <v>D16</v>
      </c>
      <c r="B75" s="41" t="str">
        <f>IF('0) Signal List'!B75="","",'0) Signal List'!B75)</f>
        <v>Air Pressure 1</v>
      </c>
      <c r="C75" s="41" t="str">
        <f>IF('0) Signal List'!C75="","",'0) Signal List'!C75)</f>
        <v>0-10</v>
      </c>
      <c r="D75" s="41" t="str">
        <f>IF('0) Signal List'!D75="","",'0) Signal List'!D75)</f>
        <v>mA</v>
      </c>
      <c r="E75" s="42" t="str">
        <f>IF('0) Signal List'!E75="","",'0) Signal List'!E75)</f>
        <v>735-1060</v>
      </c>
      <c r="F75" s="41" t="str">
        <f>IF('0) Signal List'!F75="","",'0) Signal List'!F75)</f>
        <v>mBar</v>
      </c>
      <c r="G75" s="47" t="str">
        <f>IF('0) Signal List'!G75="","",'0) Signal List'!G75)</f>
        <v>WFPS</v>
      </c>
      <c r="H75" s="47" t="str">
        <f>IF('0) Signal List'!H75="","",'0) Signal List'!H75)</f>
        <v xml:space="preserve">N/A </v>
      </c>
      <c r="I75" s="52" t="str">
        <f>IF('0) Signal List'!I75="","",'0) Signal List'!I75)</f>
        <v>Grid Code Signals List #6 WFPS 1.7.1.6</v>
      </c>
      <c r="J75" s="339"/>
    </row>
    <row r="76" spans="1:10" ht="14.25" customHeight="1">
      <c r="A76" s="40" t="str">
        <f>IF('0) Signal List'!A76="","",'0) Signal List'!A76)</f>
        <v/>
      </c>
      <c r="B76" s="41" t="str">
        <f>IF('0) Signal List'!B76="","",'0) Signal List'!B76)</f>
        <v/>
      </c>
      <c r="C76" s="41" t="str">
        <f>IF('0) Signal List'!C76="","",'0) Signal List'!C76)</f>
        <v/>
      </c>
      <c r="D76" s="41" t="str">
        <f>IF('0) Signal List'!D76="","",'0) Signal List'!D76)</f>
        <v/>
      </c>
      <c r="E76" s="42" t="str">
        <f>IF('0) Signal List'!E76="","",'0) Signal List'!E76)</f>
        <v/>
      </c>
      <c r="F76" s="41" t="str">
        <f>IF('0) Signal List'!F76="","",'0) Signal List'!F76)</f>
        <v/>
      </c>
      <c r="G76" s="47" t="str">
        <f>IF('0) Signal List'!G76="","",'0) Signal List'!G76)</f>
        <v/>
      </c>
      <c r="H76" s="47" t="str">
        <f>IF('0) Signal List'!H76="","",'0) Signal List'!H76)</f>
        <v/>
      </c>
      <c r="I76" s="52" t="str">
        <f>IF('0) Signal List'!I76="","",'0) Signal List'!I76)</f>
        <v/>
      </c>
      <c r="J76" s="339"/>
    </row>
    <row r="77" spans="1:10" ht="14.25" customHeight="1">
      <c r="A77" s="40" t="str">
        <f>IF('0) Signal List'!A77="","",'0) Signal List'!A77)</f>
        <v/>
      </c>
      <c r="B77" s="136" t="str">
        <f>IF('0) Signal List'!B77="","",'0) Signal List'!B77)</f>
        <v>Met N (if Registered Capacity &gt;= 10 MW)</v>
      </c>
      <c r="C77" s="41" t="str">
        <f>IF('0) Signal List'!C77="","",'0) Signal List'!C77)</f>
        <v/>
      </c>
      <c r="D77" s="41" t="str">
        <f>IF('0) Signal List'!D77="","",'0) Signal List'!D77)</f>
        <v/>
      </c>
      <c r="E77" s="42" t="str">
        <f>IF('0) Signal List'!E77="","",'0) Signal List'!E77)</f>
        <v/>
      </c>
      <c r="F77" s="41" t="str">
        <f>IF('0) Signal List'!F77="","",'0) Signal List'!F77)</f>
        <v/>
      </c>
      <c r="G77" s="47" t="str">
        <f>IF('0) Signal List'!G77="","",'0) Signal List'!G77)</f>
        <v/>
      </c>
      <c r="H77" s="47" t="str">
        <f>IF('0) Signal List'!H77="","",'0) Signal List'!H77)</f>
        <v/>
      </c>
      <c r="I77" s="52" t="str">
        <f>IF('0) Signal List'!I77="","",'0) Signal List'!I77)</f>
        <v/>
      </c>
      <c r="J77" s="339"/>
    </row>
    <row r="78" spans="1:10" ht="14.25" customHeight="1">
      <c r="A78" s="40" t="str">
        <f>IF('0) Signal List'!A78="","",'0) Signal List'!A78)</f>
        <v>D17</v>
      </c>
      <c r="B78" s="41" t="str">
        <f>IF('0) Signal List'!B78="","",'0) Signal List'!B78)</f>
        <v>Wind Speed N</v>
      </c>
      <c r="C78" s="41" t="str">
        <f>IF('0) Signal List'!C78="","",'0) Signal List'!C78)</f>
        <v>0-10</v>
      </c>
      <c r="D78" s="41" t="str">
        <f>IF('0) Signal List'!D78="","",'0) Signal List'!D78)</f>
        <v>mA</v>
      </c>
      <c r="E78" s="42" t="str">
        <f>IF('0) Signal List'!E78="","",'0) Signal List'!E78)</f>
        <v>0-70</v>
      </c>
      <c r="F78" s="41" t="str">
        <f>IF('0) Signal List'!F78="","",'0) Signal List'!F78)</f>
        <v>m/s</v>
      </c>
      <c r="G78" s="47" t="str">
        <f>IF('0) Signal List'!G78="","",'0) Signal List'!G78)</f>
        <v>WFPS</v>
      </c>
      <c r="H78" s="47" t="str">
        <f>IF('0) Signal List'!H78="","",'0) Signal List'!H78)</f>
        <v xml:space="preserve">N/A </v>
      </c>
      <c r="I78" s="52" t="str">
        <f>IF('0) Signal List'!I78="","",'0) Signal List'!I78)</f>
        <v>Grid Code Signals List #6 WFPS 1.7.1.6</v>
      </c>
      <c r="J78" s="339"/>
    </row>
    <row r="79" spans="1:10" ht="14.25" customHeight="1">
      <c r="A79" s="40" t="str">
        <f>IF('0) Signal List'!A79="","",'0) Signal List'!A79)</f>
        <v>D18</v>
      </c>
      <c r="B79" s="41" t="str">
        <f>IF('0) Signal List'!B79="","",'0) Signal List'!B79)</f>
        <v>Wind Direction  N</v>
      </c>
      <c r="C79" s="41" t="str">
        <f>IF('0) Signal List'!C79="","",'0) Signal List'!C79)</f>
        <v>0-10</v>
      </c>
      <c r="D79" s="41" t="str">
        <f>IF('0) Signal List'!D79="","",'0) Signal List'!D79)</f>
        <v>mA</v>
      </c>
      <c r="E79" s="42" t="str">
        <f>IF('0) Signal List'!E79="","",'0) Signal List'!E79)</f>
        <v>0-360</v>
      </c>
      <c r="F79" s="41" t="str">
        <f>IF('0) Signal List'!F79="","",'0) Signal List'!F79)</f>
        <v>deg</v>
      </c>
      <c r="G79" s="47" t="str">
        <f>IF('0) Signal List'!G79="","",'0) Signal List'!G79)</f>
        <v>WFPS</v>
      </c>
      <c r="H79" s="47" t="str">
        <f>IF('0) Signal List'!H79="","",'0) Signal List'!H79)</f>
        <v xml:space="preserve">N/A </v>
      </c>
      <c r="I79" s="52" t="str">
        <f>IF('0) Signal List'!I79="","",'0) Signal List'!I79)</f>
        <v>Grid Code Signals List #6 WFPS 1.7.1.6</v>
      </c>
      <c r="J79" s="339"/>
    </row>
    <row r="80" spans="1:10" ht="14.25" customHeight="1">
      <c r="A80" s="40" t="str">
        <f>IF('0) Signal List'!A80="","",'0) Signal List'!A80)</f>
        <v>D19</v>
      </c>
      <c r="B80" s="41" t="str">
        <f>IF('0) Signal List'!B80="","",'0) Signal List'!B80)</f>
        <v>Air Temperature N</v>
      </c>
      <c r="C80" s="41" t="str">
        <f>IF('0) Signal List'!C80="","",'0) Signal List'!C80)</f>
        <v>0-10</v>
      </c>
      <c r="D80" s="41" t="str">
        <f>IF('0) Signal List'!D80="","",'0) Signal List'!D80)</f>
        <v>mA</v>
      </c>
      <c r="E80" s="42" t="str">
        <f>IF('0) Signal List'!E80="","",'0) Signal List'!E80)</f>
        <v>-40-70</v>
      </c>
      <c r="F80" s="41" t="str">
        <f>IF('0) Signal List'!F80="","",'0) Signal List'!F80)</f>
        <v>C</v>
      </c>
      <c r="G80" s="47" t="str">
        <f>IF('0) Signal List'!G80="","",'0) Signal List'!G80)</f>
        <v>WFPS</v>
      </c>
      <c r="H80" s="47" t="str">
        <f>IF('0) Signal List'!H80="","",'0) Signal List'!H80)</f>
        <v xml:space="preserve">N/A </v>
      </c>
      <c r="I80" s="52" t="str">
        <f>IF('0) Signal List'!I80="","",'0) Signal List'!I80)</f>
        <v>Grid Code Signals List #6 WFPS 1.7.1.6</v>
      </c>
      <c r="J80" s="339"/>
    </row>
    <row r="81" spans="1:10" ht="14.25" customHeight="1">
      <c r="A81" s="40" t="str">
        <f>IF('0) Signal List'!A81="","",'0) Signal List'!A81)</f>
        <v>D20</v>
      </c>
      <c r="B81" s="41" t="str">
        <f>IF('0) Signal List'!B81="","",'0) Signal List'!B81)</f>
        <v>Air Pressure N</v>
      </c>
      <c r="C81" s="41" t="str">
        <f>IF('0) Signal List'!C81="","",'0) Signal List'!C81)</f>
        <v>0-10</v>
      </c>
      <c r="D81" s="41" t="str">
        <f>IF('0) Signal List'!D81="","",'0) Signal List'!D81)</f>
        <v>mA</v>
      </c>
      <c r="E81" s="42" t="str">
        <f>IF('0) Signal List'!E81="","",'0) Signal List'!E81)</f>
        <v>735-1060</v>
      </c>
      <c r="F81" s="41" t="str">
        <f>IF('0) Signal List'!F81="","",'0) Signal List'!F81)</f>
        <v>mBar</v>
      </c>
      <c r="G81" s="47" t="str">
        <f>IF('0) Signal List'!G81="","",'0) Signal List'!G81)</f>
        <v>WFPS</v>
      </c>
      <c r="H81" s="47" t="str">
        <f>IF('0) Signal List'!H81="","",'0) Signal List'!H81)</f>
        <v xml:space="preserve">N/A </v>
      </c>
      <c r="I81" s="52" t="str">
        <f>IF('0) Signal List'!I81="","",'0) Signal List'!I81)</f>
        <v>Grid Code Signals List #6 WFPS 1.7.1.6</v>
      </c>
      <c r="J81" s="339"/>
    </row>
    <row r="82" spans="1:10" ht="14.25" customHeight="1">
      <c r="A82" s="40"/>
      <c r="B82" s="41"/>
      <c r="C82" s="41"/>
      <c r="D82" s="41"/>
      <c r="E82" s="42"/>
      <c r="F82" s="41"/>
      <c r="G82" s="47"/>
      <c r="H82" s="47"/>
      <c r="I82" s="52"/>
      <c r="J82" s="339"/>
    </row>
    <row r="83" spans="1:10" ht="14.25" customHeight="1">
      <c r="A83" s="40" t="str">
        <f>IF('0) Signal List'!A83="","",'0) Signal List'!A83)</f>
        <v/>
      </c>
      <c r="B83" s="678" t="str">
        <f>IF('0) Signal List'!B83="","",'0) Signal List'!B83)</f>
        <v>Recommended cable 25-pair cable: 25 x 2 x 0.6sqmm TP, stranded, individually screened pairs. Screens to be terminated by WFPS.</v>
      </c>
      <c r="C83" s="676"/>
      <c r="D83" s="676"/>
      <c r="E83" s="676"/>
      <c r="F83" s="41" t="str">
        <f>IF('0) Signal List'!F83="","",'0) Signal List'!F83)</f>
        <v/>
      </c>
      <c r="G83" s="46" t="str">
        <f>IF('0) Signal List'!G83="","",'0) Signal List'!G83)</f>
        <v/>
      </c>
      <c r="H83" s="46" t="str">
        <f>IF('0) Signal List'!H83="","",'0) Signal List'!H83)</f>
        <v/>
      </c>
      <c r="I83" s="44" t="str">
        <f>IF('0) Signal List'!I83="","",'0) Signal List'!I83)</f>
        <v/>
      </c>
      <c r="J83" s="339"/>
    </row>
    <row r="84" spans="1:10" ht="14.25" customHeight="1">
      <c r="A84" s="40" t="str">
        <f>IF('0) Signal List'!A84="","",'0) Signal List'!A84)</f>
        <v/>
      </c>
      <c r="B84" s="41" t="str">
        <f>IF('0) Signal List'!B84="","",'0) Signal List'!B84)</f>
        <v/>
      </c>
      <c r="C84" s="41" t="str">
        <f>IF('0) Signal List'!C84="","",'0) Signal List'!C84)</f>
        <v/>
      </c>
      <c r="D84" s="41" t="str">
        <f>IF('0) Signal List'!D84="","",'0) Signal List'!D84)</f>
        <v/>
      </c>
      <c r="E84" s="42" t="str">
        <f>IF('0) Signal List'!E84="","",'0) Signal List'!E84)</f>
        <v/>
      </c>
      <c r="F84" s="41" t="str">
        <f>IF('0) Signal List'!F84="","",'0) Signal List'!F84)</f>
        <v/>
      </c>
      <c r="G84" s="46" t="str">
        <f>IF('0) Signal List'!G84="","",'0) Signal List'!G84)</f>
        <v/>
      </c>
      <c r="H84" s="46" t="str">
        <f>IF('0) Signal List'!H84="","",'0) Signal List'!H84)</f>
        <v/>
      </c>
      <c r="I84" s="44" t="str">
        <f>IF('0) Signal List'!I84="","",'0) Signal List'!I84)</f>
        <v/>
      </c>
      <c r="J84" s="339"/>
    </row>
    <row r="85" spans="1:10" ht="14.4" thickBot="1">
      <c r="A85" s="35" t="str">
        <f>IF('0) Signal List'!A85="","",'0) Signal List'!A85)</f>
        <v>ETIE Ref</v>
      </c>
      <c r="B85" s="36" t="str">
        <f>IF('0) Signal List'!B85="","",'0) Signal List'!B85)</f>
        <v>Digital Output Signals (from EirGrid)</v>
      </c>
      <c r="C85" s="55" t="str">
        <f>IF('0) Signal List'!C85="","",'0) Signal List'!C85)</f>
        <v/>
      </c>
      <c r="D85" s="37" t="str">
        <f>IF('0) Signal List'!D85="","",'0) Signal List'!D85)</f>
        <v/>
      </c>
      <c r="E85" s="38" t="str">
        <f>IF('0) Signal List'!E85="","",'0) Signal List'!E85)</f>
        <v/>
      </c>
      <c r="F85" s="37" t="str">
        <f>IF('0) Signal List'!F85="","",'0) Signal List'!F85)</f>
        <v/>
      </c>
      <c r="G85" s="39" t="str">
        <f>IF('0) Signal List'!G85="","",'0) Signal List'!G85)</f>
        <v>Provided to</v>
      </c>
      <c r="H85" s="39" t="str">
        <f>IF('0) Signal List'!H85="","",'0) Signal List'!H85)</f>
        <v>TSO Pass-through to</v>
      </c>
      <c r="I85" s="61" t="str">
        <f>IF('0) Signal List'!I85="","",'0) Signal List'!I85)</f>
        <v>Distribution Code reference</v>
      </c>
      <c r="J85" s="90"/>
    </row>
    <row r="86" spans="1:10" ht="14.25" customHeight="1" thickTop="1">
      <c r="A86" s="40" t="str">
        <f>IF('0) Signal List'!A86="","",'0) Signal List'!A86)</f>
        <v/>
      </c>
      <c r="B86" s="41" t="str">
        <f>IF('0) Signal List'!B86="","",'0) Signal List'!B86)</f>
        <v/>
      </c>
      <c r="C86" s="56" t="str">
        <f>IF('0) Signal List'!C86="","",'0) Signal List'!C86)</f>
        <v/>
      </c>
      <c r="D86" s="41" t="str">
        <f>IF('0) Signal List'!D86="","",'0) Signal List'!D86)</f>
        <v/>
      </c>
      <c r="E86" s="42" t="str">
        <f>IF('0) Signal List'!E86="","",'0) Signal List'!E86)</f>
        <v/>
      </c>
      <c r="F86" s="41" t="str">
        <f>IF('0) Signal List'!F86="","",'0) Signal List'!F86)</f>
        <v/>
      </c>
      <c r="G86" s="43" t="str">
        <f>IF('0) Signal List'!G86="","",'0) Signal List'!G86)</f>
        <v/>
      </c>
      <c r="H86" s="43" t="str">
        <f>IF('0) Signal List'!H86="","",'0) Signal List'!H86)</f>
        <v/>
      </c>
      <c r="I86" s="44" t="str">
        <f>IF('0) Signal List'!I86="","",'0) Signal List'!I86)</f>
        <v/>
      </c>
      <c r="J86" s="339"/>
    </row>
    <row r="87" spans="1:10" ht="14.25" customHeight="1">
      <c r="A87" s="40" t="str">
        <f>IF('0) Signal List'!A87="","",'0) Signal List'!A87)</f>
        <v/>
      </c>
      <c r="B87" s="45" t="str">
        <f>IF('0) Signal List'!B87="","",'0) Signal List'!B87)</f>
        <v>Double Command Outputs</v>
      </c>
      <c r="C87" s="675" t="str">
        <f>IF('0) Signal List'!C87="","",'0) Signal List'!C87)</f>
        <v>(each individual relay output identified separately)</v>
      </c>
      <c r="D87" s="581"/>
      <c r="E87" s="581"/>
      <c r="F87" s="582"/>
      <c r="G87" s="46" t="str">
        <f>IF('0) Signal List'!G87="","",'0) Signal List'!G87)</f>
        <v/>
      </c>
      <c r="H87" s="46" t="str">
        <f>IF('0) Signal List'!H87="","",'0) Signal List'!H87)</f>
        <v/>
      </c>
      <c r="I87" s="44" t="str">
        <f>IF('0) Signal List'!I87="","",'0) Signal List'!I87)</f>
        <v/>
      </c>
      <c r="J87" s="339"/>
    </row>
    <row r="88" spans="1:10" ht="14.25" customHeight="1">
      <c r="A88" s="40" t="str">
        <f>IF('0) Signal List'!A88="","",'0) Signal List'!A88)</f>
        <v/>
      </c>
      <c r="B88" s="136" t="str">
        <f>IF('0) Signal List'!B88="","",'0) Signal List'!B88)</f>
        <v>Digital Output Signals from EirGrid to WTG System</v>
      </c>
      <c r="C88" s="56" t="str">
        <f>IF('0) Signal List'!C88="","",'0) Signal List'!C88)</f>
        <v/>
      </c>
      <c r="D88" s="41" t="str">
        <f>IF('0) Signal List'!D88="","",'0) Signal List'!D88)</f>
        <v/>
      </c>
      <c r="E88" s="42" t="str">
        <f>IF('0) Signal List'!E88="","",'0) Signal List'!E88)</f>
        <v/>
      </c>
      <c r="F88" s="41" t="str">
        <f>IF('0) Signal List'!F88="","",'0) Signal List'!F88)</f>
        <v/>
      </c>
      <c r="G88" s="46" t="str">
        <f>IF('0) Signal List'!G88="","",'0) Signal List'!G88)</f>
        <v/>
      </c>
      <c r="H88" s="46" t="str">
        <f>IF('0) Signal List'!H88="","",'0) Signal List'!H88)</f>
        <v/>
      </c>
      <c r="I88" s="44" t="str">
        <f>IF('0) Signal List'!I88="","",'0) Signal List'!I88)</f>
        <v/>
      </c>
      <c r="J88" s="339"/>
    </row>
    <row r="89" spans="1:10" ht="14.25" customHeight="1">
      <c r="A89" s="40" t="str">
        <f>IF('0) Signal List'!A89="","",'0) Signal List'!A89)</f>
        <v>E1</v>
      </c>
      <c r="B89" s="78" t="str">
        <f>IF('0) Signal List'!B89="","",'0) Signal List'!B89)</f>
        <v xml:space="preserve">Active Power Control facility status </v>
      </c>
      <c r="C89" s="41" t="str">
        <f>IF('0) Signal List'!C89="","",'0) Signal List'!C89)</f>
        <v/>
      </c>
      <c r="D89" s="41" t="str">
        <f>IF('0) Signal List'!D89="","",'0) Signal List'!D89)</f>
        <v>off</v>
      </c>
      <c r="E89" s="49" t="str">
        <f>IF('0) Signal List'!E89="","",'0) Signal List'!E89)</f>
        <v>pulse</v>
      </c>
      <c r="F89" s="41" t="str">
        <f>IF('0) Signal List'!F89="","",'0) Signal List'!F89)</f>
        <v>0.5 seconds</v>
      </c>
      <c r="G89" s="47" t="str">
        <f>IF('0) Signal List'!G89="","",'0) Signal List'!G89)</f>
        <v>WFPS</v>
      </c>
      <c r="H89" s="47" t="str">
        <f>IF('0) Signal List'!H89="","",'0) Signal List'!H89)</f>
        <v xml:space="preserve">N/A </v>
      </c>
      <c r="I89" s="44" t="str">
        <f>IF('0) Signal List'!I89="","",'0) Signal List'!I89)</f>
        <v>Grid Code Signals List #4 WFPS 1.7.1.4</v>
      </c>
      <c r="J89" s="339"/>
    </row>
    <row r="90" spans="1:10" ht="14.25" customHeight="1">
      <c r="A90" s="40" t="str">
        <f>IF('0) Signal List'!A90="","",'0) Signal List'!A90)</f>
        <v>E2</v>
      </c>
      <c r="B90" s="78" t="str">
        <f>IF('0) Signal List'!B90="","",'0) Signal List'!B90)</f>
        <v>Active Power Control facility status</v>
      </c>
      <c r="C90" s="41" t="str">
        <f>IF('0) Signal List'!C90="","",'0) Signal List'!C90)</f>
        <v/>
      </c>
      <c r="D90" s="41" t="str">
        <f>IF('0) Signal List'!D90="","",'0) Signal List'!D90)</f>
        <v>on</v>
      </c>
      <c r="E90" s="49" t="str">
        <f>IF('0) Signal List'!E90="","",'0) Signal List'!E90)</f>
        <v>pulse</v>
      </c>
      <c r="F90" s="41" t="str">
        <f>IF('0) Signal List'!F90="","",'0) Signal List'!F90)</f>
        <v>0.5 seconds</v>
      </c>
      <c r="G90" s="47" t="str">
        <f>IF('0) Signal List'!G90="","",'0) Signal List'!G90)</f>
        <v>WFPS</v>
      </c>
      <c r="H90" s="47" t="str">
        <f>IF('0) Signal List'!H90="","",'0) Signal List'!H90)</f>
        <v xml:space="preserve">N/A </v>
      </c>
      <c r="I90" s="44" t="str">
        <f>IF('0) Signal List'!I90="","",'0) Signal List'!I90)</f>
        <v>Grid Code Signals List #4 WFPS 1.7.1.4</v>
      </c>
      <c r="J90" s="339"/>
    </row>
    <row r="91" spans="1:10" ht="14.25" customHeight="1">
      <c r="A91" s="40" t="str">
        <f>IF('0) Signal List'!A91="","",'0) Signal List'!A91)</f>
        <v>E3</v>
      </c>
      <c r="B91" s="41" t="str">
        <f>IF('0) Signal List'!B91="","",'0) Signal List'!B91)</f>
        <v>Frequency Response System Mode Status</v>
      </c>
      <c r="C91" s="41" t="str">
        <f>IF('0) Signal List'!C91="","",'0) Signal List'!C91)</f>
        <v/>
      </c>
      <c r="D91" s="41" t="str">
        <f>IF('0) Signal List'!D91="","",'0) Signal List'!D91)</f>
        <v>off</v>
      </c>
      <c r="E91" s="49" t="str">
        <f>IF('0) Signal List'!E91="","",'0) Signal List'!E91)</f>
        <v>pulse</v>
      </c>
      <c r="F91" s="41" t="str">
        <f>IF('0) Signal List'!F91="","",'0) Signal List'!F91)</f>
        <v>0.5 seconds</v>
      </c>
      <c r="G91" s="47" t="str">
        <f>IF('0) Signal List'!G91="","",'0) Signal List'!G91)</f>
        <v>WFPS</v>
      </c>
      <c r="H91" s="47" t="str">
        <f>IF('0) Signal List'!H91="","",'0) Signal List'!H91)</f>
        <v xml:space="preserve">N/A </v>
      </c>
      <c r="I91" s="44" t="str">
        <f>IF('0) Signal List'!I91="","",'0) Signal List'!I91)</f>
        <v>Grid Code Signals List #5 WFPS 1.7.1.5</v>
      </c>
      <c r="J91" s="339"/>
    </row>
    <row r="92" spans="1:10" ht="14.25" customHeight="1">
      <c r="A92" s="40" t="str">
        <f>IF('0) Signal List'!A92="","",'0) Signal List'!A92)</f>
        <v>E4</v>
      </c>
      <c r="B92" s="41" t="str">
        <f>IF('0) Signal List'!B92="","",'0) Signal List'!B92)</f>
        <v>Frequency Response System Mode Status</v>
      </c>
      <c r="C92" s="41" t="str">
        <f>IF('0) Signal List'!C92="","",'0) Signal List'!C92)</f>
        <v/>
      </c>
      <c r="D92" s="41" t="str">
        <f>IF('0) Signal List'!D92="","",'0) Signal List'!D92)</f>
        <v>on</v>
      </c>
      <c r="E92" s="49" t="str">
        <f>IF('0) Signal List'!E92="","",'0) Signal List'!E92)</f>
        <v>pulse</v>
      </c>
      <c r="F92" s="41" t="str">
        <f>IF('0) Signal List'!F92="","",'0) Signal List'!F92)</f>
        <v>0.5 seconds</v>
      </c>
      <c r="G92" s="47" t="str">
        <f>IF('0) Signal List'!G92="","",'0) Signal List'!G92)</f>
        <v>WFPS</v>
      </c>
      <c r="H92" s="47" t="str">
        <f>IF('0) Signal List'!H92="","",'0) Signal List'!H92)</f>
        <v xml:space="preserve">N/A </v>
      </c>
      <c r="I92" s="44" t="str">
        <f>IF('0) Signal List'!I92="","",'0) Signal List'!I92)</f>
        <v>Grid Code Signals List #5 WFPS 1.7.1.5</v>
      </c>
      <c r="J92" s="339"/>
    </row>
    <row r="93" spans="1:10" ht="14.25" customHeight="1">
      <c r="A93" s="40" t="str">
        <f>IF('0) Signal List'!A93="","",'0) Signal List'!A93)</f>
        <v>E5</v>
      </c>
      <c r="B93" s="41" t="str">
        <f>IF('0) Signal List'!B93="","",'0) Signal List'!B93)</f>
        <v>Frequency Response Curve Select</v>
      </c>
      <c r="C93" s="41" t="str">
        <f>IF('0) Signal List'!C93="","",'0) Signal List'!C93)</f>
        <v/>
      </c>
      <c r="D93" s="41" t="str">
        <f>IF('0) Signal List'!D93="","",'0) Signal List'!D93)</f>
        <v>Curve 1</v>
      </c>
      <c r="E93" s="49" t="str">
        <f>IF('0) Signal List'!E93="","",'0) Signal List'!E93)</f>
        <v>pulse</v>
      </c>
      <c r="F93" s="41" t="str">
        <f>IF('0) Signal List'!F93="","",'0) Signal List'!F93)</f>
        <v>0.5 seconds</v>
      </c>
      <c r="G93" s="47" t="str">
        <f>IF('0) Signal List'!G93="","",'0) Signal List'!G93)</f>
        <v>WFPS</v>
      </c>
      <c r="H93" s="47" t="str">
        <f>IF('0) Signal List'!H93="","",'0) Signal List'!H93)</f>
        <v xml:space="preserve">N/A </v>
      </c>
      <c r="I93" s="44" t="str">
        <f>IF('0) Signal List'!I93="","",'0) Signal List'!I93)</f>
        <v>Grid Code Signals List #5 WFPS 1.7.1.5</v>
      </c>
      <c r="J93" s="339"/>
    </row>
    <row r="94" spans="1:10" ht="14.25" customHeight="1">
      <c r="A94" s="40" t="str">
        <f>IF('0) Signal List'!A94="","",'0) Signal List'!A94)</f>
        <v>E6</v>
      </c>
      <c r="B94" s="41" t="str">
        <f>IF('0) Signal List'!B94="","",'0) Signal List'!B94)</f>
        <v>Frequency Response Curve Select</v>
      </c>
      <c r="C94" s="41" t="str">
        <f>IF('0) Signal List'!C94="","",'0) Signal List'!C94)</f>
        <v/>
      </c>
      <c r="D94" s="41" t="str">
        <f>IF('0) Signal List'!D94="","",'0) Signal List'!D94)</f>
        <v>Curve 2</v>
      </c>
      <c r="E94" s="49" t="str">
        <f>IF('0) Signal List'!E94="","",'0) Signal List'!E94)</f>
        <v>pulse</v>
      </c>
      <c r="F94" s="41" t="str">
        <f>IF('0) Signal List'!F94="","",'0) Signal List'!F94)</f>
        <v>0.5 seconds</v>
      </c>
      <c r="G94" s="47" t="str">
        <f>IF('0) Signal List'!G94="","",'0) Signal List'!G94)</f>
        <v>WFPS</v>
      </c>
      <c r="H94" s="47" t="str">
        <f>IF('0) Signal List'!H94="","",'0) Signal List'!H94)</f>
        <v xml:space="preserve">N/A </v>
      </c>
      <c r="I94" s="44" t="str">
        <f>IF('0) Signal List'!I94="","",'0) Signal List'!I94)</f>
        <v>Grid Code Signals List #5 WFPS 1.7.1.5</v>
      </c>
      <c r="J94" s="339"/>
    </row>
    <row r="95" spans="1:10" ht="14.25" customHeight="1">
      <c r="A95" s="40" t="str">
        <f>IF('0) Signal List'!A95="","",'0) Signal List'!A95)</f>
        <v>E7</v>
      </c>
      <c r="B95" s="41" t="str">
        <f>IF('0) Signal List'!B95="","",'0) Signal List'!B95)</f>
        <v xml:space="preserve">Emulated Intertia </v>
      </c>
      <c r="C95" s="41" t="str">
        <f>IF('0) Signal List'!C95="","",'0) Signal List'!C95)</f>
        <v/>
      </c>
      <c r="D95" s="41" t="str">
        <f>IF('0) Signal List'!D95="","",'0) Signal List'!D95)</f>
        <v>off</v>
      </c>
      <c r="E95" s="49" t="str">
        <f>IF('0) Signal List'!E95="","",'0) Signal List'!E95)</f>
        <v>pulse</v>
      </c>
      <c r="F95" s="41" t="str">
        <f>IF('0) Signal List'!F95="","",'0) Signal List'!F95)</f>
        <v>0.5 seconds</v>
      </c>
      <c r="G95" s="47" t="str">
        <f>IF('0) Signal List'!G95="","",'0) Signal List'!G95)</f>
        <v>WFPS</v>
      </c>
      <c r="H95" s="47" t="str">
        <f>IF('0) Signal List'!H95="","",'0) Signal List'!H95)</f>
        <v xml:space="preserve">N/A </v>
      </c>
      <c r="I95" s="44" t="str">
        <f>IF('0) Signal List'!I95="","",'0) Signal List'!I95)</f>
        <v>Control from NCC to enable emulated inertia service</v>
      </c>
      <c r="J95" s="339"/>
    </row>
    <row r="96" spans="1:10" ht="14.25" customHeight="1">
      <c r="A96" s="40" t="str">
        <f>IF('0) Signal List'!A96="","",'0) Signal List'!A96)</f>
        <v>E8</v>
      </c>
      <c r="B96" s="41" t="str">
        <f>IF('0) Signal List'!B96="","",'0) Signal List'!B96)</f>
        <v>Emulated Intertia</v>
      </c>
      <c r="C96" s="41" t="str">
        <f>IF('0) Signal List'!C96="","",'0) Signal List'!C96)</f>
        <v/>
      </c>
      <c r="D96" s="41" t="str">
        <f>IF('0) Signal List'!D96="","",'0) Signal List'!D96)</f>
        <v>on</v>
      </c>
      <c r="E96" s="49" t="str">
        <f>IF('0) Signal List'!E96="","",'0) Signal List'!E96)</f>
        <v>pulse</v>
      </c>
      <c r="F96" s="41" t="str">
        <f>IF('0) Signal List'!F96="","",'0) Signal List'!F96)</f>
        <v>0.5 seconds</v>
      </c>
      <c r="G96" s="47" t="str">
        <f>IF('0) Signal List'!G96="","",'0) Signal List'!G96)</f>
        <v>WFPS</v>
      </c>
      <c r="H96" s="47" t="str">
        <f>IF('0) Signal List'!H96="","",'0) Signal List'!H96)</f>
        <v xml:space="preserve">N/A </v>
      </c>
      <c r="I96" s="44" t="str">
        <f>IF('0) Signal List'!I96="","",'0) Signal List'!I96)</f>
        <v>Control from NCC to disable emulated inertia service</v>
      </c>
      <c r="J96" s="339"/>
    </row>
    <row r="97" spans="1:10" ht="14.25" customHeight="1">
      <c r="A97" s="40" t="str">
        <f>IF('0) Signal List'!A97="","",'0) Signal List'!A97)</f>
        <v/>
      </c>
      <c r="B97" s="41" t="str">
        <f>IF('0) Signal List'!B97="","",'0) Signal List'!B97)</f>
        <v/>
      </c>
      <c r="C97" s="48" t="str">
        <f>IF('0) Signal List'!C97="","",'0) Signal List'!C97)</f>
        <v/>
      </c>
      <c r="D97" s="403" t="str">
        <f>IF('0) Signal List'!D97="","",'0) Signal List'!D97)</f>
        <v/>
      </c>
      <c r="E97" s="49" t="str">
        <f>IF('0) Signal List'!E97="","",'0) Signal List'!E97)</f>
        <v/>
      </c>
      <c r="F97" s="41" t="str">
        <f>IF('0) Signal List'!F97="","",'0) Signal List'!F97)</f>
        <v/>
      </c>
      <c r="G97" s="47" t="str">
        <f>IF('0) Signal List'!G97="","",'0) Signal List'!G97)</f>
        <v/>
      </c>
      <c r="H97" s="47" t="str">
        <f>IF('0) Signal List'!H97="","",'0) Signal List'!H97)</f>
        <v/>
      </c>
      <c r="I97" s="44" t="str">
        <f>IF('0) Signal List'!I97="","",'0) Signal List'!I97)</f>
        <v/>
      </c>
      <c r="J97" s="339"/>
    </row>
    <row r="98" spans="1:10" ht="14.25" customHeight="1">
      <c r="A98" s="40" t="str">
        <f>IF('0) Signal List'!A98="","",'0) Signal List'!A98)</f>
        <v/>
      </c>
      <c r="B98" s="136" t="str">
        <f>IF('0) Signal List'!B98="","",'0) Signal List'!B98)</f>
        <v>Digital Output Signals from EirGrid to Sub Station</v>
      </c>
      <c r="C98" s="48" t="str">
        <f>IF('0) Signal List'!C98="","",'0) Signal List'!C98)</f>
        <v/>
      </c>
      <c r="D98" s="403" t="str">
        <f>IF('0) Signal List'!D98="","",'0) Signal List'!D98)</f>
        <v/>
      </c>
      <c r="E98" s="49" t="str">
        <f>IF('0) Signal List'!E98="","",'0) Signal List'!E98)</f>
        <v/>
      </c>
      <c r="F98" s="41" t="str">
        <f>IF('0) Signal List'!F98="","",'0) Signal List'!F98)</f>
        <v/>
      </c>
      <c r="G98" s="47" t="str">
        <f>IF('0) Signal List'!G98="","",'0) Signal List'!G98)</f>
        <v/>
      </c>
      <c r="H98" s="47" t="str">
        <f>IF('0) Signal List'!H98="","",'0) Signal List'!H98)</f>
        <v/>
      </c>
      <c r="I98" s="44" t="str">
        <f>IF('0) Signal List'!I98="","",'0) Signal List'!I98)</f>
        <v/>
      </c>
      <c r="J98" s="339"/>
    </row>
    <row r="99" spans="1:10" ht="14.25" customHeight="1">
      <c r="A99" s="40" t="str">
        <f>IF('0) Signal List'!A99="","",'0) Signal List'!A99)</f>
        <v>F1</v>
      </c>
      <c r="B99" s="41" t="str">
        <f>IF('0) Signal List'!B99="","",'0) Signal List'!B99)</f>
        <v>Blackstart Shutdown</v>
      </c>
      <c r="C99" s="48" t="str">
        <f>IF('0) Signal List'!C99="","",'0) Signal List'!C99)</f>
        <v/>
      </c>
      <c r="D99" s="403" t="str">
        <f>IF('0) Signal List'!D99="","",'0) Signal List'!D99)</f>
        <v xml:space="preserve">off </v>
      </c>
      <c r="E99" s="49" t="str">
        <f>IF('0) Signal List'!E99="","",'0) Signal List'!E99)</f>
        <v>pulse</v>
      </c>
      <c r="F99" s="41" t="str">
        <f>IF('0) Signal List'!F99="","",'0) Signal List'!F99)</f>
        <v>0.5 seconds</v>
      </c>
      <c r="G99" s="47" t="str">
        <f>IF('0) Signal List'!G99="","",'0) Signal List'!G99)</f>
        <v>WFPS</v>
      </c>
      <c r="H99" s="47" t="str">
        <f>IF('0) Signal List'!H99="","",'0) Signal List'!H99)</f>
        <v xml:space="preserve">N/A </v>
      </c>
      <c r="I99" s="44" t="str">
        <f>IF('0) Signal List'!I99="","",'0) Signal List'!I99)</f>
        <v>Connection CB Trip/ Inhibit function. N.B. this can be wired from the mimic panel, through the interface cabinet instead of via ETIE.</v>
      </c>
      <c r="J99" s="339"/>
    </row>
    <row r="100" spans="1:10" ht="14.25" customHeight="1">
      <c r="A100" s="40" t="str">
        <f>IF('0) Signal List'!A100="","",'0) Signal List'!A100)</f>
        <v>F2</v>
      </c>
      <c r="B100" s="41" t="str">
        <f>IF('0) Signal List'!B100="","",'0) Signal List'!B100)</f>
        <v>Blackstart Shutdown</v>
      </c>
      <c r="C100" s="48" t="str">
        <f>IF('0) Signal List'!C100="","",'0) Signal List'!C100)</f>
        <v/>
      </c>
      <c r="D100" s="403" t="str">
        <f>IF('0) Signal List'!D100="","",'0) Signal List'!D100)</f>
        <v xml:space="preserve">on </v>
      </c>
      <c r="E100" s="49" t="str">
        <f>IF('0) Signal List'!E100="","",'0) Signal List'!E100)</f>
        <v>pulse</v>
      </c>
      <c r="F100" s="41" t="str">
        <f>IF('0) Signal List'!F100="","",'0) Signal List'!F100)</f>
        <v>0.5 seconds</v>
      </c>
      <c r="G100" s="47" t="str">
        <f>IF('0) Signal List'!G100="","",'0) Signal List'!G100)</f>
        <v>WFPS</v>
      </c>
      <c r="H100" s="47" t="str">
        <f>IF('0) Signal List'!H100="","",'0) Signal List'!H100)</f>
        <v xml:space="preserve">N/A </v>
      </c>
      <c r="I100" s="44" t="str">
        <f>IF('0) Signal List'!I100="","",'0) Signal List'!I100)</f>
        <v>Connection CB Trip/ Inhibit function. N.B. this can be wired from the mimic panel, through the interface cabinet instead of via ETIE.</v>
      </c>
      <c r="J100" s="339"/>
    </row>
    <row r="101" spans="1:10" ht="14.25" customHeight="1">
      <c r="A101" s="53" t="str">
        <f>IF('0) Signal List'!A101="","",'0) Signal List'!A101)</f>
        <v/>
      </c>
      <c r="B101" s="41" t="str">
        <f>IF('0) Signal List'!B101="","",'0) Signal List'!B101)</f>
        <v/>
      </c>
      <c r="C101" s="41" t="str">
        <f>IF('0) Signal List'!C101="","",'0) Signal List'!C101)</f>
        <v/>
      </c>
      <c r="D101" s="41" t="str">
        <f>IF('0) Signal List'!D101="","",'0) Signal List'!D101)</f>
        <v/>
      </c>
      <c r="E101" s="49" t="str">
        <f>IF('0) Signal List'!E101="","",'0) Signal List'!E101)</f>
        <v/>
      </c>
      <c r="F101" s="41" t="str">
        <f>IF('0) Signal List'!F101="","",'0) Signal List'!F101)</f>
        <v/>
      </c>
      <c r="G101" s="46" t="str">
        <f>IF('0) Signal List'!G101="","",'0) Signal List'!G101)</f>
        <v/>
      </c>
      <c r="H101" s="46" t="str">
        <f>IF('0) Signal List'!H101="","",'0) Signal List'!H101)</f>
        <v/>
      </c>
      <c r="I101" s="44" t="str">
        <f>IF('0) Signal List'!I101="","",'0) Signal List'!I101)</f>
        <v/>
      </c>
      <c r="J101" s="339"/>
    </row>
    <row r="102" spans="1:10" ht="14.25" customHeight="1">
      <c r="A102" s="40" t="str">
        <f>IF('0) Signal List'!A102="","",'0) Signal List'!A102)</f>
        <v/>
      </c>
      <c r="B102" s="45" t="str">
        <f>IF('0) Signal List'!B102="","",'0) Signal List'!B102)</f>
        <v>Strobe Enable Pulse</v>
      </c>
      <c r="C102" s="41" t="str">
        <f>IF('0) Signal List'!C102="","",'0) Signal List'!C102)</f>
        <v/>
      </c>
      <c r="D102" s="41" t="str">
        <f>IF('0) Signal List'!D102="","",'0) Signal List'!D102)</f>
        <v/>
      </c>
      <c r="E102" s="49" t="str">
        <f>IF('0) Signal List'!E102="","",'0) Signal List'!E102)</f>
        <v/>
      </c>
      <c r="F102" s="41" t="str">
        <f>IF('0) Signal List'!F102="","",'0) Signal List'!F102)</f>
        <v/>
      </c>
      <c r="G102" s="46" t="str">
        <f>IF('0) Signal List'!G102="","",'0) Signal List'!G102)</f>
        <v/>
      </c>
      <c r="H102" s="46" t="str">
        <f>IF('0) Signal List'!H102="","",'0) Signal List'!H102)</f>
        <v/>
      </c>
      <c r="I102" s="44" t="str">
        <f>IF('0) Signal List'!I102="","",'0) Signal List'!I102)</f>
        <v/>
      </c>
      <c r="J102" s="339"/>
    </row>
    <row r="103" spans="1:10" s="15" customFormat="1" ht="14.25" customHeight="1">
      <c r="A103" s="53" t="str">
        <f>IF('0) Signal List'!A103="","",'0) Signal List'!A103)</f>
        <v/>
      </c>
      <c r="B103" s="136" t="str">
        <f>IF('0) Signal List'!B103="","",'0) Signal List'!B103)</f>
        <v>Digital Output Signals from EirGrid to WTG System</v>
      </c>
      <c r="C103" s="41" t="str">
        <f>IF('0) Signal List'!C103="","",'0) Signal List'!C103)</f>
        <v/>
      </c>
      <c r="D103" s="41" t="str">
        <f>IF('0) Signal List'!D103="","",'0) Signal List'!D103)</f>
        <v/>
      </c>
      <c r="E103" s="49" t="str">
        <f>IF('0) Signal List'!E103="","",'0) Signal List'!E103)</f>
        <v/>
      </c>
      <c r="F103" s="41" t="str">
        <f>IF('0) Signal List'!F103="","",'0) Signal List'!F103)</f>
        <v/>
      </c>
      <c r="G103" s="46" t="str">
        <f>IF('0) Signal List'!G103="","",'0) Signal List'!G103)</f>
        <v/>
      </c>
      <c r="H103" s="46" t="str">
        <f>IF('0) Signal List'!H103="","",'0) Signal List'!H103)</f>
        <v/>
      </c>
      <c r="I103" s="44" t="str">
        <f>IF('0) Signal List'!I103="","",'0) Signal List'!I103)</f>
        <v/>
      </c>
      <c r="J103" s="339"/>
    </row>
    <row r="104" spans="1:10" ht="14.25" customHeight="1">
      <c r="A104" s="40" t="str">
        <f>IF('0) Signal List'!A104="","",'0) Signal List'!A104)</f>
        <v>E9</v>
      </c>
      <c r="B104" s="78" t="str">
        <f>IF('0) Signal List'!B104="","",'0) Signal List'!B104)</f>
        <v>Digital Output Active Power Control Setpoint Enable</v>
      </c>
      <c r="C104" s="41" t="str">
        <f>IF('0) Signal List'!C104="","",'0) Signal List'!C104)</f>
        <v/>
      </c>
      <c r="D104" s="41" t="str">
        <f>IF('0) Signal List'!D104="","",'0) Signal List'!D104)</f>
        <v/>
      </c>
      <c r="E104" s="49" t="str">
        <f>IF('0) Signal List'!E104="","",'0) Signal List'!E104)</f>
        <v>pulse</v>
      </c>
      <c r="F104" s="41" t="str">
        <f>IF('0) Signal List'!F104="","",'0) Signal List'!F104)</f>
        <v>0.5 seconds</v>
      </c>
      <c r="G104" s="47" t="str">
        <f>IF('0) Signal List'!G104="","",'0) Signal List'!G104)</f>
        <v>WFPS</v>
      </c>
      <c r="H104" s="47" t="str">
        <f>IF('0) Signal List'!H104="","",'0) Signal List'!H104)</f>
        <v xml:space="preserve">N/A </v>
      </c>
      <c r="I104" s="44" t="str">
        <f>IF('0) Signal List'!I104="","",'0) Signal List'!I104)</f>
        <v>Grid Code Signals List #4 WFPS 1.7.1.4</v>
      </c>
      <c r="J104" s="339"/>
    </row>
    <row r="105" spans="1:10" ht="14.25" customHeight="1">
      <c r="A105" s="40" t="str">
        <f>IF('0) Signal List'!A105="","",'0) Signal List'!A105)</f>
        <v>E10</v>
      </c>
      <c r="B105" s="78" t="str">
        <f>IF('0) Signal List'!B105="","",'0) Signal List'!B105)</f>
        <v>Digital Output Voltage Control (kV) Setpoint Enable</v>
      </c>
      <c r="C105" s="41" t="str">
        <f>IF('0) Signal List'!C105="","",'0) Signal List'!C105)</f>
        <v/>
      </c>
      <c r="D105" s="41" t="str">
        <f>IF('0) Signal List'!D105="","",'0) Signal List'!D105)</f>
        <v/>
      </c>
      <c r="E105" s="49" t="str">
        <f>IF('0) Signal List'!E105="","",'0) Signal List'!E105)</f>
        <v>pulse</v>
      </c>
      <c r="F105" s="41" t="str">
        <f>IF('0) Signal List'!F105="","",'0) Signal List'!F105)</f>
        <v>0.5 seconds</v>
      </c>
      <c r="G105" s="47" t="str">
        <f>IF('0) Signal List'!G105="","",'0) Signal List'!G105)</f>
        <v>WFPS</v>
      </c>
      <c r="H105" s="47" t="str">
        <f>IF('0) Signal List'!H105="","",'0) Signal List'!H105)</f>
        <v xml:space="preserve">N/A </v>
      </c>
      <c r="I105" s="44" t="str">
        <f>IF('0) Signal List'!I105="","",'0) Signal List'!I105)</f>
        <v xml:space="preserve">Grid Code Modification MPID 212 Approved by CER 14/10/2012 </v>
      </c>
      <c r="J105" s="339"/>
    </row>
    <row r="106" spans="1:10" ht="14.25" customHeight="1">
      <c r="A106" s="40" t="str">
        <f>IF('0) Signal List'!A106="","",'0) Signal List'!A106)</f>
        <v>E11</v>
      </c>
      <c r="B106" s="78" t="str">
        <f>IF('0) Signal List'!B106="","",'0) Signal List'!B106)</f>
        <v>Digital Output Mvar Control (Q) Setpoint Enable</v>
      </c>
      <c r="C106" s="41" t="str">
        <f>IF('0) Signal List'!C106="","",'0) Signal List'!C106)</f>
        <v/>
      </c>
      <c r="D106" s="41" t="str">
        <f>IF('0) Signal List'!D106="","",'0) Signal List'!D106)</f>
        <v/>
      </c>
      <c r="E106" s="49" t="str">
        <f>IF('0) Signal List'!E106="","",'0) Signal List'!E106)</f>
        <v>pulse</v>
      </c>
      <c r="F106" s="41" t="str">
        <f>IF('0) Signal List'!F106="","",'0) Signal List'!F106)</f>
        <v>0.5 seconds</v>
      </c>
      <c r="G106" s="47" t="str">
        <f>IF('0) Signal List'!G106="","",'0) Signal List'!G106)</f>
        <v>WFPS</v>
      </c>
      <c r="H106" s="47" t="str">
        <f>IF('0) Signal List'!H106="","",'0) Signal List'!H106)</f>
        <v xml:space="preserve">N/A </v>
      </c>
      <c r="I106" s="44" t="str">
        <f>IF('0) Signal List'!I106="","",'0) Signal List'!I106)</f>
        <v xml:space="preserve">Grid Code Modification MPID 212 Approved by CER 14/10/2012 </v>
      </c>
      <c r="J106" s="339"/>
    </row>
    <row r="107" spans="1:10" ht="14.25" customHeight="1">
      <c r="A107" s="40" t="str">
        <f>IF('0) Signal List'!A107="","",'0) Signal List'!A107)</f>
        <v>E12</v>
      </c>
      <c r="B107" s="78" t="str">
        <f>IF('0) Signal List'!B107="","",'0) Signal List'!B107)</f>
        <v>Digital Output Power Factor Control (PF) Setpoint Enable</v>
      </c>
      <c r="C107" s="41" t="str">
        <f>IF('0) Signal List'!C107="","",'0) Signal List'!C107)</f>
        <v/>
      </c>
      <c r="D107" s="41" t="str">
        <f>IF('0) Signal List'!D107="","",'0) Signal List'!D107)</f>
        <v/>
      </c>
      <c r="E107" s="49" t="str">
        <f>IF('0) Signal List'!E107="","",'0) Signal List'!E107)</f>
        <v>pulse</v>
      </c>
      <c r="F107" s="41" t="str">
        <f>IF('0) Signal List'!F107="","",'0) Signal List'!F107)</f>
        <v>0.5 seconds</v>
      </c>
      <c r="G107" s="47" t="str">
        <f>IF('0) Signal List'!G107="","",'0) Signal List'!G107)</f>
        <v>WFPS</v>
      </c>
      <c r="H107" s="47" t="str">
        <f>IF('0) Signal List'!H107="","",'0) Signal List'!H107)</f>
        <v xml:space="preserve">N/A </v>
      </c>
      <c r="I107" s="44" t="str">
        <f>IF('0) Signal List'!I107="","",'0) Signal List'!I107)</f>
        <v xml:space="preserve">Grid Code Modification MPID 212 Approved by CER 14/10/2012 </v>
      </c>
      <c r="J107" s="339"/>
    </row>
    <row r="108" spans="1:10" ht="14.25" customHeight="1">
      <c r="A108" s="40" t="str">
        <f>IF('0) Signal List'!A108="","",'0) Signal List'!A108)</f>
        <v>E13</v>
      </c>
      <c r="B108" s="78" t="str">
        <f>IF('0) Signal List'!B108="","",'0) Signal List'!B108)</f>
        <v>Digital Output Frequency Droop Setting Enable</v>
      </c>
      <c r="C108" s="41" t="str">
        <f>IF('0) Signal List'!C108="","",'0) Signal List'!C108)</f>
        <v/>
      </c>
      <c r="D108" s="41" t="str">
        <f>IF('0) Signal List'!D108="","",'0) Signal List'!D108)</f>
        <v/>
      </c>
      <c r="E108" s="49" t="str">
        <f>IF('0) Signal List'!E108="","",'0) Signal List'!E108)</f>
        <v>pulse</v>
      </c>
      <c r="F108" s="41" t="str">
        <f>IF('0) Signal List'!F108="","",'0) Signal List'!F108)</f>
        <v>0.5 seconds</v>
      </c>
      <c r="G108" s="47" t="str">
        <f>IF('0) Signal List'!G108="","",'0) Signal List'!G108)</f>
        <v>WFPS</v>
      </c>
      <c r="H108" s="47" t="str">
        <f>IF('0) Signal List'!H108="","",'0) Signal List'!H108)</f>
        <v xml:space="preserve">N/A </v>
      </c>
      <c r="I108" s="44" t="str">
        <f>IF('0) Signal List'!I108="","",'0) Signal List'!I108)</f>
        <v>Grid Code Modification MPID 227 Approved by CER 26/02/2013</v>
      </c>
      <c r="J108" s="339"/>
    </row>
    <row r="109" spans="1:10" ht="14.25" customHeight="1">
      <c r="A109" s="40"/>
      <c r="B109" s="78"/>
      <c r="C109" s="41"/>
      <c r="D109" s="41"/>
      <c r="E109" s="49"/>
      <c r="F109" s="41"/>
      <c r="G109" s="47"/>
      <c r="H109" s="47"/>
      <c r="I109" s="44"/>
      <c r="J109" s="339"/>
    </row>
    <row r="110" spans="1:10" ht="14.25" customHeight="1">
      <c r="A110" s="40" t="str">
        <f>IF('0) Signal List'!A110="","",'0) Signal List'!A110)</f>
        <v/>
      </c>
      <c r="B110" s="291" t="str">
        <f>IF('0) Signal List'!B110="","",'0) Signal List'!B110)</f>
        <v>Single Command Outputs</v>
      </c>
      <c r="C110" s="41" t="str">
        <f>IF('0) Signal List'!C110="","",'0) Signal List'!C110)</f>
        <v/>
      </c>
      <c r="D110" s="41" t="str">
        <f>IF('0) Signal List'!D110="","",'0) Signal List'!D110)</f>
        <v/>
      </c>
      <c r="E110" s="49" t="str">
        <f>IF('0) Signal List'!E110="","",'0) Signal List'!E110)</f>
        <v/>
      </c>
      <c r="F110" s="41" t="str">
        <f>IF('0) Signal List'!F110="","",'0) Signal List'!F110)</f>
        <v/>
      </c>
      <c r="G110" s="47" t="str">
        <f>IF('0) Signal List'!G110="","",'0) Signal List'!G110)</f>
        <v/>
      </c>
      <c r="H110" s="47" t="str">
        <f>IF('0) Signal List'!H110="","",'0) Signal List'!H110)</f>
        <v/>
      </c>
      <c r="I110" s="44" t="str">
        <f>IF('0) Signal List'!I110="","",'0) Signal List'!I110)</f>
        <v/>
      </c>
      <c r="J110" s="339"/>
    </row>
    <row r="111" spans="1:10" ht="14.25" customHeight="1">
      <c r="A111" s="40" t="str">
        <f>IF('0) Signal List'!A111="","",'0) Signal List'!A111)</f>
        <v>E14</v>
      </c>
      <c r="B111" s="78" t="str">
        <f>IF('0) Signal List'!B111="","",'0) Signal List'!B111)</f>
        <v>Voltage Control facility status ON</v>
      </c>
      <c r="C111" s="41" t="str">
        <f>IF('0) Signal List'!C111="","",'0) Signal List'!C111)</f>
        <v/>
      </c>
      <c r="D111" s="41" t="str">
        <f>IF('0) Signal List'!D111="","",'0) Signal List'!D111)</f>
        <v>on</v>
      </c>
      <c r="E111" s="49" t="str">
        <f>IF('0) Signal List'!E111="","",'0) Signal List'!E111)</f>
        <v>pulse</v>
      </c>
      <c r="F111" s="41" t="str">
        <f>IF('0) Signal List'!F111="","",'0) Signal List'!F111)</f>
        <v>0.5 seconds</v>
      </c>
      <c r="G111" s="47" t="str">
        <f>IF('0) Signal List'!G111="","",'0) Signal List'!G111)</f>
        <v>WFPS</v>
      </c>
      <c r="H111" s="47" t="str">
        <f>IF('0) Signal List'!H111="","",'0) Signal List'!H111)</f>
        <v xml:space="preserve">N/A </v>
      </c>
      <c r="I111" s="44" t="str">
        <f>IF('0) Signal List'!I111="","",'0) Signal List'!I111)</f>
        <v>Grid Code Signals List #1 WFPS 1.7.1</v>
      </c>
      <c r="J111" s="339"/>
    </row>
    <row r="112" spans="1:10" ht="14.25" customHeight="1">
      <c r="A112" s="40" t="str">
        <f>IF('0) Signal List'!A112="","",'0) Signal List'!A112)</f>
        <v>E15</v>
      </c>
      <c r="B112" s="78" t="str">
        <f>IF('0) Signal List'!B112="","",'0) Signal List'!B112)</f>
        <v>Mvar (Q) Control Facility status ON</v>
      </c>
      <c r="C112" s="41" t="str">
        <f>IF('0) Signal List'!C112="","",'0) Signal List'!C112)</f>
        <v/>
      </c>
      <c r="D112" s="41" t="str">
        <f>IF('0) Signal List'!D112="","",'0) Signal List'!D112)</f>
        <v>on</v>
      </c>
      <c r="E112" s="49" t="str">
        <f>IF('0) Signal List'!E112="","",'0) Signal List'!E112)</f>
        <v>pulse</v>
      </c>
      <c r="F112" s="41" t="str">
        <f>IF('0) Signal List'!F112="","",'0) Signal List'!F112)</f>
        <v>0.5 seconds</v>
      </c>
      <c r="G112" s="47" t="str">
        <f>IF('0) Signal List'!G112="","",'0) Signal List'!G112)</f>
        <v>WFPS</v>
      </c>
      <c r="H112" s="47" t="str">
        <f>IF('0) Signal List'!H112="","",'0) Signal List'!H112)</f>
        <v xml:space="preserve">N/A </v>
      </c>
      <c r="I112" s="44" t="str">
        <f>IF('0) Signal List'!I112="","",'0) Signal List'!I112)</f>
        <v xml:space="preserve">Grid Code Modification MPID 212 Approved by CER 14/10/2012 </v>
      </c>
      <c r="J112" s="339"/>
    </row>
    <row r="113" spans="1:10" ht="14.25" customHeight="1">
      <c r="A113" s="40" t="str">
        <f>IF('0) Signal List'!A113="","",'0) Signal List'!A113)</f>
        <v>E16</v>
      </c>
      <c r="B113" s="78" t="str">
        <f>IF('0) Signal List'!B113="","",'0) Signal List'!B113)</f>
        <v>Power Factor (PF) Control facility status ON</v>
      </c>
      <c r="C113" s="41" t="str">
        <f>IF('0) Signal List'!C113="","",'0) Signal List'!C113)</f>
        <v/>
      </c>
      <c r="D113" s="41" t="str">
        <f>IF('0) Signal List'!D113="","",'0) Signal List'!D113)</f>
        <v>on</v>
      </c>
      <c r="E113" s="49" t="str">
        <f>IF('0) Signal List'!E113="","",'0) Signal List'!E113)</f>
        <v>pulse</v>
      </c>
      <c r="F113" s="41" t="str">
        <f>IF('0) Signal List'!F113="","",'0) Signal List'!F113)</f>
        <v>0.5 seconds</v>
      </c>
      <c r="G113" s="47" t="str">
        <f>IF('0) Signal List'!G113="","",'0) Signal List'!G113)</f>
        <v>WFPS</v>
      </c>
      <c r="H113" s="47" t="str">
        <f>IF('0) Signal List'!H113="","",'0) Signal List'!H113)</f>
        <v xml:space="preserve">N/A </v>
      </c>
      <c r="I113" s="44" t="str">
        <f>IF('0) Signal List'!I113="","",'0) Signal List'!I113)</f>
        <v xml:space="preserve">Grid Code Modification MPID 212 Approved by CER 14/10/2012 </v>
      </c>
      <c r="J113" s="339"/>
    </row>
    <row r="114" spans="1:10" ht="14.25" customHeight="1">
      <c r="A114" s="40" t="str">
        <f>IF('0) Signal List'!A114="","",'0) Signal List'!A114)</f>
        <v/>
      </c>
      <c r="B114" s="580" t="str">
        <f>IF('0) Signal List'!B114="","",'0) Signal List'!B114)</f>
        <v>Recommended Cable 15-pair Screened Cable : 15 x 2 x 0.6sqmm, Twisted-Pair ( TP).</v>
      </c>
      <c r="C114" s="581"/>
      <c r="D114" s="581"/>
      <c r="E114" s="581"/>
      <c r="F114" s="582"/>
      <c r="G114" s="47" t="str">
        <f>IF('0) Signal List'!G114="","",'0) Signal List'!G114)</f>
        <v/>
      </c>
      <c r="H114" s="47" t="str">
        <f>IF('0) Signal List'!H114="","",'0) Signal List'!H114)</f>
        <v/>
      </c>
      <c r="I114" s="44" t="str">
        <f>IF('0) Signal List'!I114="","",'0) Signal List'!I114)</f>
        <v/>
      </c>
      <c r="J114" s="339"/>
    </row>
    <row r="115" spans="1:10" ht="14.25" customHeight="1">
      <c r="A115" s="40"/>
      <c r="B115" s="394"/>
      <c r="C115" s="392"/>
      <c r="D115" s="392"/>
      <c r="E115" s="392"/>
      <c r="F115" s="392"/>
      <c r="G115" s="402"/>
      <c r="H115" s="402"/>
      <c r="I115" s="152"/>
      <c r="J115" s="339"/>
    </row>
    <row r="116" spans="1:10" ht="14.4" thickBot="1">
      <c r="A116" s="35" t="str">
        <f>IF('0) Signal List'!A116="","",'0) Signal List'!A116)</f>
        <v>ETIE Ref</v>
      </c>
      <c r="B116" s="36" t="str">
        <f>IF('0) Signal List'!B116="","",'0) Signal List'!B116)</f>
        <v>Analogue Output Signals (from EirGrid)</v>
      </c>
      <c r="C116" s="37" t="str">
        <f>IF('0) Signal List'!C116="","",'0) Signal List'!C116)</f>
        <v/>
      </c>
      <c r="D116" s="37" t="str">
        <f>IF('0) Signal List'!D116="","",'0) Signal List'!D116)</f>
        <v/>
      </c>
      <c r="E116" s="38" t="str">
        <f>IF('0) Signal List'!E116="","",'0) Signal List'!E116)</f>
        <v/>
      </c>
      <c r="F116" s="37" t="str">
        <f>IF('0) Signal List'!F116="","",'0) Signal List'!F116)</f>
        <v/>
      </c>
      <c r="G116" s="39" t="str">
        <f>IF('0) Signal List'!G116="","",'0) Signal List'!G116)</f>
        <v>Provided to</v>
      </c>
      <c r="H116" s="39" t="str">
        <f>IF('0) Signal List'!H116="","",'0) Signal List'!H116)</f>
        <v>TSO Pass-through to</v>
      </c>
      <c r="I116" s="61" t="str">
        <f>IF('0) Signal List'!I116="","",'0) Signal List'!I116)</f>
        <v>Distribution Code reference</v>
      </c>
      <c r="J116" s="90"/>
    </row>
    <row r="117" spans="1:10" ht="14.25" customHeight="1" thickTop="1">
      <c r="A117" s="59" t="str">
        <f>IF('0) Signal List'!A117="","",'0) Signal List'!A117)</f>
        <v/>
      </c>
      <c r="B117" s="41" t="str">
        <f>IF('0) Signal List'!B117="","",'0) Signal List'!B117)</f>
        <v/>
      </c>
      <c r="C117" s="41" t="str">
        <f>IF('0) Signal List'!C117="","",'0) Signal List'!C117)</f>
        <v/>
      </c>
      <c r="D117" s="41" t="str">
        <f>IF('0) Signal List'!D117="","",'0) Signal List'!D117)</f>
        <v/>
      </c>
      <c r="E117" s="42" t="str">
        <f>IF('0) Signal List'!E117="","",'0) Signal List'!E117)</f>
        <v/>
      </c>
      <c r="F117" s="41" t="str">
        <f>IF('0) Signal List'!F117="","",'0) Signal List'!F117)</f>
        <v/>
      </c>
      <c r="G117" s="43" t="str">
        <f>IF('0) Signal List'!G117="","",'0) Signal List'!G117)</f>
        <v/>
      </c>
      <c r="H117" s="43" t="str">
        <f>IF('0) Signal List'!H117="","",'0) Signal List'!H117)</f>
        <v/>
      </c>
      <c r="I117" s="44" t="str">
        <f>IF('0) Signal List'!I117="","",'0) Signal List'!I117)</f>
        <v/>
      </c>
      <c r="J117" s="339"/>
    </row>
    <row r="118" spans="1:10" ht="14.25" customHeight="1">
      <c r="A118" s="53" t="str">
        <f>IF('0) Signal List'!A118="","",'0) Signal List'!A118)</f>
        <v/>
      </c>
      <c r="B118" s="136" t="str">
        <f>IF('0) Signal List'!B118="","",'0) Signal List'!B118)</f>
        <v>Analogue Output Signals from EirGrid to WTG System</v>
      </c>
      <c r="C118" s="41" t="str">
        <f>IF('0) Signal List'!C118="","",'0) Signal List'!C118)</f>
        <v/>
      </c>
      <c r="D118" s="41" t="str">
        <f>IF('0) Signal List'!D118="","",'0) Signal List'!D118)</f>
        <v/>
      </c>
      <c r="E118" s="42" t="str">
        <f>IF('0) Signal List'!E118="","",'0) Signal List'!E118)</f>
        <v/>
      </c>
      <c r="F118" s="41" t="str">
        <f>IF('0) Signal List'!F118="","",'0) Signal List'!F118)</f>
        <v/>
      </c>
      <c r="G118" s="46" t="str">
        <f>IF('0) Signal List'!G118="","",'0) Signal List'!G118)</f>
        <v/>
      </c>
      <c r="H118" s="46" t="str">
        <f>IF('0) Signal List'!H118="","",'0) Signal List'!H118)</f>
        <v/>
      </c>
      <c r="I118" s="44" t="str">
        <f>IF('0) Signal List'!I118="","",'0) Signal List'!I118)</f>
        <v/>
      </c>
      <c r="J118" s="339"/>
    </row>
    <row r="119" spans="1:10" ht="14.25" customHeight="1">
      <c r="A119" s="40" t="str">
        <f>IF('0) Signal List'!A119="","",'0) Signal List'!A119)</f>
        <v>G1</v>
      </c>
      <c r="B119" s="78" t="str">
        <f>IF('0) Signal List'!B119="","",'0) Signal List'!B119)</f>
        <v>Analogue Output Active Power Control Setpoint</v>
      </c>
      <c r="C119" s="56" t="str">
        <f>IF('0) Signal List'!C119="","",'0) Signal List'!C119)</f>
        <v>4 - 20</v>
      </c>
      <c r="D119" s="41" t="str">
        <f>IF('0) Signal List'!D119="","",'0) Signal List'!D119)</f>
        <v>mA</v>
      </c>
      <c r="E119" s="42" t="e">
        <f>IF('0) Signal List'!E119="","",'0) Signal List'!E119)</f>
        <v>#VALUE!</v>
      </c>
      <c r="F119" s="41" t="str">
        <f>IF('0) Signal List'!F119="","",'0) Signal List'!F119)</f>
        <v>MW</v>
      </c>
      <c r="G119" s="47" t="str">
        <f>IF('0) Signal List'!G119="","",'0) Signal List'!G119)</f>
        <v>WFPS</v>
      </c>
      <c r="H119" s="47" t="str">
        <f>IF('0) Signal List'!H119="","",'0) Signal List'!H119)</f>
        <v xml:space="preserve">N/A </v>
      </c>
      <c r="I119" s="52" t="str">
        <f>IF('0) Signal List'!I119="","",'0) Signal List'!I119)</f>
        <v>Grid Code Signals List #4 WFPS 1.7.1.4 (125% of Registered Capacity)</v>
      </c>
      <c r="J119" s="339"/>
    </row>
    <row r="120" spans="1:10" ht="14.25" customHeight="1">
      <c r="A120" s="40" t="str">
        <f>IF('0) Signal List'!A120="","",'0) Signal List'!A120)</f>
        <v>G2</v>
      </c>
      <c r="B120" s="78" t="str">
        <f>IF('0) Signal List'!B120="","",'0) Signal List'!B120)</f>
        <v>Analogue Voltage Control Setpoint</v>
      </c>
      <c r="C120" s="56" t="str">
        <f>IF('0) Signal List'!C120="","",'0) Signal List'!C120)</f>
        <v>4 - 20</v>
      </c>
      <c r="D120" s="41" t="str">
        <f>IF('0) Signal List'!D120="","",'0) Signal List'!D120)</f>
        <v>mA</v>
      </c>
      <c r="E120" s="42" t="str">
        <f>IF('0) Signal List'!E120="","",'0) Signal List'!E120)</f>
        <v>99 - 132</v>
      </c>
      <c r="F120" s="41" t="str">
        <f>IF('0) Signal List'!F120="","",'0) Signal List'!F120)</f>
        <v>kV</v>
      </c>
      <c r="G120" s="47" t="str">
        <f>IF('0) Signal List'!G120="","",'0) Signal List'!G120)</f>
        <v>WFPS</v>
      </c>
      <c r="H120" s="47" t="str">
        <f>IF('0) Signal List'!H120="","",'0) Signal List'!H120)</f>
        <v xml:space="preserve">N/A </v>
      </c>
      <c r="I120" s="52" t="str">
        <f>IF('0) Signal List'!I120="","",'0) Signal List'!I120)</f>
        <v>Grid Code Signals List #1 WFPS 1.7.1</v>
      </c>
      <c r="J120" s="339"/>
    </row>
    <row r="121" spans="1:10" ht="14.25" customHeight="1">
      <c r="A121" s="40" t="str">
        <f>IF('0) Signal List'!A121="","",'0) Signal List'!A121)</f>
        <v>G3</v>
      </c>
      <c r="B121" s="78" t="str">
        <f>IF('0) Signal List'!B121="","",'0) Signal List'!B121)</f>
        <v>Analogue Mvar (Q) Control Setpoint</v>
      </c>
      <c r="C121" s="56" t="str">
        <f>IF('0) Signal List'!C121="","",'0) Signal List'!C121)</f>
        <v>4 - 20</v>
      </c>
      <c r="D121" s="41" t="str">
        <f>IF('0) Signal List'!D121="","",'0) Signal List'!D121)</f>
        <v>mA</v>
      </c>
      <c r="E121" s="42" t="e">
        <f>IF('0) Signal List'!E121="","",'0) Signal List'!E121)</f>
        <v>#VALUE!</v>
      </c>
      <c r="F121" s="41" t="str">
        <f>IF('0) Signal List'!F121="","",'0) Signal List'!F121)</f>
        <v>Mvar</v>
      </c>
      <c r="G121" s="47" t="str">
        <f>IF('0) Signal List'!G121="","",'0) Signal List'!G121)</f>
        <v>WFPS</v>
      </c>
      <c r="H121" s="47" t="str">
        <f>IF('0) Signal List'!H121="","",'0) Signal List'!H121)</f>
        <v xml:space="preserve">N/A </v>
      </c>
      <c r="I121" s="52" t="str">
        <f>IF('0) Signal List'!I121="","",'0) Signal List'!I121)</f>
        <v xml:space="preserve">Grid Code Modification MPID 212 Approved by CER 14/10/2012 </v>
      </c>
      <c r="J121" s="339"/>
    </row>
    <row r="122" spans="1:10" ht="14.25" customHeight="1">
      <c r="A122" s="40" t="str">
        <f>IF('0) Signal List'!A122="","",'0) Signal List'!A122)</f>
        <v>G4</v>
      </c>
      <c r="B122" s="78" t="str">
        <f>IF('0) Signal List'!B122="","",'0) Signal List'!B122)</f>
        <v>Analogue Power Factor (PF) Control Setpoint</v>
      </c>
      <c r="C122" s="56" t="str">
        <f>IF('0) Signal List'!C122="","",'0) Signal List'!C122)</f>
        <v>4 - 20</v>
      </c>
      <c r="D122" s="41" t="str">
        <f>IF('0) Signal List'!D122="","",'0) Signal List'!D122)</f>
        <v>mA</v>
      </c>
      <c r="E122" s="42" t="str">
        <f>IF('0) Signal List'!E122="","",'0) Signal List'!E122)</f>
        <v xml:space="preserve"> +/- 90</v>
      </c>
      <c r="F122" s="41" t="str">
        <f>IF('0) Signal List'!F122="","",'0) Signal List'!F122)</f>
        <v>degrees</v>
      </c>
      <c r="G122" s="47" t="str">
        <f>IF('0) Signal List'!G122="","",'0) Signal List'!G122)</f>
        <v>WFPS</v>
      </c>
      <c r="H122" s="47" t="str">
        <f>IF('0) Signal List'!H122="","",'0) Signal List'!H122)</f>
        <v xml:space="preserve">N/A </v>
      </c>
      <c r="I122" s="52" t="str">
        <f>IF('0) Signal List'!I122="","",'0) Signal List'!I122)</f>
        <v xml:space="preserve">Grid Code Modification MPID 212 Approved by CER 14/10/2012 </v>
      </c>
      <c r="J122" s="339"/>
    </row>
    <row r="123" spans="1:10" ht="14.25" customHeight="1">
      <c r="A123" s="40" t="str">
        <f>IF('0) Signal List'!A123="","",'0) Signal List'!A123)</f>
        <v>G5</v>
      </c>
      <c r="B123" s="78" t="str">
        <f>IF('0) Signal List'!B123="","",'0) Signal List'!B123)</f>
        <v>Frequency Droop Setting</v>
      </c>
      <c r="C123" s="56" t="str">
        <f>IF('0) Signal List'!C123="","",'0) Signal List'!C123)</f>
        <v>4 - 20</v>
      </c>
      <c r="D123" s="41" t="str">
        <f>IF('0) Signal List'!D123="","",'0) Signal List'!D123)</f>
        <v>mA</v>
      </c>
      <c r="E123" s="42" t="str">
        <f>IF('0) Signal List'!E123="","",'0) Signal List'!E123)</f>
        <v xml:space="preserve"> 0-12</v>
      </c>
      <c r="F123" s="41" t="str">
        <f>IF('0) Signal List'!F123="","",'0) Signal List'!F123)</f>
        <v>%</v>
      </c>
      <c r="G123" s="47" t="str">
        <f>IF('0) Signal List'!G123="","",'0) Signal List'!G123)</f>
        <v>WFPS</v>
      </c>
      <c r="H123" s="47" t="str">
        <f>IF('0) Signal List'!H123="","",'0) Signal List'!H123)</f>
        <v xml:space="preserve">N/A </v>
      </c>
      <c r="I123" s="52" t="str">
        <f>IF('0) Signal List'!I123="","",'0) Signal List'!I123)</f>
        <v>Grid Code Modification MPID 227 Approved by CER 26/02/2013</v>
      </c>
      <c r="J123" s="339"/>
    </row>
    <row r="124" spans="1:10" ht="14.25" customHeight="1">
      <c r="A124" s="53" t="str">
        <f>IF('0) Signal List'!A124="","",'0) Signal List'!A124)</f>
        <v/>
      </c>
      <c r="B124" s="41" t="str">
        <f>IF('0) Signal List'!B124="","",'0) Signal List'!B124)</f>
        <v/>
      </c>
      <c r="C124" s="41" t="str">
        <f>IF('0) Signal List'!C124="","",'0) Signal List'!C124)</f>
        <v/>
      </c>
      <c r="D124" s="41" t="str">
        <f>IF('0) Signal List'!D124="","",'0) Signal List'!D124)</f>
        <v/>
      </c>
      <c r="E124" s="42" t="str">
        <f>IF('0) Signal List'!E124="","",'0) Signal List'!E124)</f>
        <v/>
      </c>
      <c r="F124" s="41" t="str">
        <f>IF('0) Signal List'!F124="","",'0) Signal List'!F124)</f>
        <v/>
      </c>
      <c r="G124" s="46" t="str">
        <f>IF('0) Signal List'!G124="","",'0) Signal List'!G124)</f>
        <v/>
      </c>
      <c r="H124" s="46" t="str">
        <f>IF('0) Signal List'!H124="","",'0) Signal List'!H124)</f>
        <v/>
      </c>
      <c r="I124" s="44" t="str">
        <f>IF('0) Signal List'!I124="","",'0) Signal List'!I124)</f>
        <v/>
      </c>
      <c r="J124" s="339"/>
    </row>
    <row r="125" spans="1:10" ht="14.25" customHeight="1">
      <c r="A125" s="53" t="str">
        <f>IF('0) Signal List'!A125="","",'0) Signal List'!A125)</f>
        <v/>
      </c>
      <c r="B125" s="678" t="str">
        <f>IF('0) Signal List'!B125="","",'0) Signal List'!B125)</f>
        <v>Recommended cable 5-pair cable: 5 x 2 x 0.6sqmm TP, stranded, individually screened pairs. Screens to be terminated by WFPS.</v>
      </c>
      <c r="C125" s="676"/>
      <c r="D125" s="676"/>
      <c r="E125" s="676"/>
      <c r="F125" s="41" t="str">
        <f>IF('0) Signal List'!F125="","",'0) Signal List'!F125)</f>
        <v/>
      </c>
      <c r="G125" s="46" t="str">
        <f>IF('0) Signal List'!G125="","",'0) Signal List'!G125)</f>
        <v/>
      </c>
      <c r="H125" s="46" t="str">
        <f>IF('0) Signal List'!H125="","",'0) Signal List'!H125)</f>
        <v/>
      </c>
      <c r="I125" s="44" t="str">
        <f>IF('0) Signal List'!I125="","",'0) Signal List'!I125)</f>
        <v/>
      </c>
      <c r="J125" s="339"/>
    </row>
    <row r="126" spans="1:10" ht="14.25" customHeight="1" thickBot="1">
      <c r="A126" s="93"/>
      <c r="B126" s="134"/>
      <c r="C126" s="135"/>
      <c r="D126" s="135"/>
      <c r="E126" s="135"/>
      <c r="F126" s="63"/>
      <c r="G126" s="66"/>
      <c r="H126" s="66"/>
      <c r="I126" s="67"/>
      <c r="J126" s="339"/>
    </row>
    <row r="127" spans="1:10" ht="14.4" thickBot="1">
      <c r="A127" s="153" t="str">
        <f>IF('0) Signal List'!A126="","",'0) Signal List'!A126)</f>
        <v/>
      </c>
      <c r="B127" s="154" t="str">
        <f>IF('0) Signal List'!B126="","",'0) Signal List'!B126)</f>
        <v/>
      </c>
      <c r="C127" s="154" t="str">
        <f>IF('0) Signal List'!C126="","",'0) Signal List'!C126)</f>
        <v/>
      </c>
      <c r="D127" s="154" t="str">
        <f>IF('0) Signal List'!D126="","",'0) Signal List'!D126)</f>
        <v/>
      </c>
      <c r="E127" s="157" t="str">
        <f>IF('0) Signal List'!E126="","",'0) Signal List'!E126)</f>
        <v/>
      </c>
      <c r="F127" s="154" t="str">
        <f>IF('0) Signal List'!F126="","",'0) Signal List'!F126)</f>
        <v/>
      </c>
      <c r="G127" s="155" t="str">
        <f>IF('0) Signal List'!G126="","",'0) Signal List'!G126)</f>
        <v/>
      </c>
      <c r="H127" s="155" t="str">
        <f>IF('0) Signal List'!H126="","",'0) Signal List'!H126)</f>
        <v/>
      </c>
      <c r="I127" s="156" t="str">
        <f>IF('0) Signal List'!I126="","",'0) Signal List'!I126)</f>
        <v/>
      </c>
      <c r="J127" s="435"/>
    </row>
    <row r="128" spans="1:10">
      <c r="A128" s="14"/>
      <c r="B128" s="24"/>
      <c r="D128" s="24"/>
    </row>
    <row r="129" spans="1:10" ht="13.8" thickBot="1">
      <c r="A129" s="14"/>
      <c r="B129" s="24"/>
      <c r="D129" s="24"/>
    </row>
    <row r="130" spans="1:10" ht="12.75" customHeight="1">
      <c r="A130" s="637" t="s">
        <v>92</v>
      </c>
      <c r="B130" s="638"/>
      <c r="C130" s="638"/>
      <c r="D130" s="639"/>
      <c r="E130" s="662" t="s">
        <v>172</v>
      </c>
      <c r="F130" s="663"/>
      <c r="G130" s="664"/>
      <c r="I130" s="646" t="s">
        <v>716</v>
      </c>
      <c r="J130" s="647"/>
    </row>
    <row r="131" spans="1:10" ht="12.75" customHeight="1">
      <c r="A131" s="640"/>
      <c r="B131" s="641"/>
      <c r="C131" s="641"/>
      <c r="D131" s="642"/>
      <c r="E131" s="665"/>
      <c r="F131" s="666"/>
      <c r="G131" s="667"/>
      <c r="H131" s="8" t="str">
        <f>IF('0) Signal List'!H131="","",'0) Signal List'!H131)</f>
        <v/>
      </c>
      <c r="I131" s="648"/>
      <c r="J131" s="649"/>
    </row>
    <row r="132" spans="1:10" ht="14.25" customHeight="1" thickBot="1">
      <c r="A132" s="643"/>
      <c r="B132" s="644"/>
      <c r="C132" s="644"/>
      <c r="D132" s="645"/>
      <c r="E132" s="668"/>
      <c r="F132" s="669"/>
      <c r="G132" s="670"/>
      <c r="H132" s="8" t="str">
        <f>IF('0) Signal List'!H132="","",'0) Signal List'!H132)</f>
        <v/>
      </c>
      <c r="I132" s="650"/>
      <c r="J132" s="651"/>
    </row>
    <row r="133" spans="1:10" ht="12.75" customHeight="1">
      <c r="A133" s="637" t="s">
        <v>93</v>
      </c>
      <c r="B133" s="638"/>
      <c r="C133" s="638"/>
      <c r="D133" s="639"/>
      <c r="E133" s="662" t="s">
        <v>172</v>
      </c>
      <c r="F133" s="663"/>
      <c r="G133" s="664"/>
      <c r="H133" s="8" t="str">
        <f>IF('0) Signal List'!H133="","",'0) Signal List'!H133)</f>
        <v/>
      </c>
      <c r="I133" s="652" t="s">
        <v>548</v>
      </c>
      <c r="J133" s="653"/>
    </row>
    <row r="134" spans="1:10" ht="12.75" customHeight="1">
      <c r="A134" s="640"/>
      <c r="B134" s="641"/>
      <c r="C134" s="641"/>
      <c r="D134" s="642"/>
      <c r="E134" s="665"/>
      <c r="F134" s="666"/>
      <c r="G134" s="667"/>
      <c r="H134" s="8" t="str">
        <f>IF('0) Signal List'!H134="","",'0) Signal List'!H134)</f>
        <v/>
      </c>
      <c r="I134" s="654"/>
      <c r="J134" s="655"/>
    </row>
    <row r="135" spans="1:10" ht="32.25" customHeight="1" thickBot="1">
      <c r="A135" s="643"/>
      <c r="B135" s="644"/>
      <c r="C135" s="644"/>
      <c r="D135" s="645"/>
      <c r="E135" s="668"/>
      <c r="F135" s="669"/>
      <c r="G135" s="670"/>
      <c r="H135" s="8" t="str">
        <f>IF('0) Signal List'!H135="","",'0) Signal List'!H135)</f>
        <v/>
      </c>
      <c r="I135" s="654"/>
      <c r="J135" s="655"/>
    </row>
    <row r="136" spans="1:10" ht="13.5" customHeight="1">
      <c r="A136" s="637" t="s">
        <v>489</v>
      </c>
      <c r="B136" s="638"/>
      <c r="C136" s="638"/>
      <c r="D136" s="639"/>
      <c r="E136" s="662" t="s">
        <v>172</v>
      </c>
      <c r="F136" s="663"/>
      <c r="G136" s="664"/>
      <c r="H136" s="8" t="str">
        <f>IF('0) Signal List'!H136="","",'0) Signal List'!H136)</f>
        <v/>
      </c>
      <c r="I136" s="654"/>
      <c r="J136" s="655"/>
    </row>
    <row r="137" spans="1:10" ht="12.75" customHeight="1">
      <c r="A137" s="640"/>
      <c r="B137" s="641"/>
      <c r="C137" s="641"/>
      <c r="D137" s="642"/>
      <c r="E137" s="665"/>
      <c r="F137" s="666"/>
      <c r="G137" s="667"/>
      <c r="H137" s="8" t="str">
        <f>IF('0) Signal List'!H137="","",'0) Signal List'!H137)</f>
        <v/>
      </c>
      <c r="I137" s="654"/>
      <c r="J137" s="655"/>
    </row>
    <row r="138" spans="1:10" ht="31.5" customHeight="1" thickBot="1">
      <c r="A138" s="643"/>
      <c r="B138" s="644"/>
      <c r="C138" s="644"/>
      <c r="D138" s="645"/>
      <c r="E138" s="668"/>
      <c r="F138" s="669"/>
      <c r="G138" s="670"/>
      <c r="H138" s="8" t="str">
        <f>IF('0) Signal List'!H138="","",'0) Signal List'!H138)</f>
        <v/>
      </c>
      <c r="I138" s="656"/>
      <c r="J138" s="657"/>
    </row>
    <row r="139" spans="1:10">
      <c r="A139" s="637" t="s">
        <v>94</v>
      </c>
      <c r="B139" s="638"/>
      <c r="C139" s="638"/>
      <c r="D139" s="639"/>
      <c r="E139" s="662" t="s">
        <v>172</v>
      </c>
      <c r="F139" s="663"/>
      <c r="G139" s="664"/>
      <c r="H139" s="8" t="str">
        <f>IF('0) Signal List'!H139="","",'0) Signal List'!H139)</f>
        <v/>
      </c>
      <c r="I139" s="432" t="str">
        <f>IF('0) Signal List'!I139="","",'0) Signal List'!I139)</f>
        <v/>
      </c>
    </row>
    <row r="140" spans="1:10" ht="12.75" customHeight="1">
      <c r="A140" s="640"/>
      <c r="B140" s="641"/>
      <c r="C140" s="641"/>
      <c r="D140" s="642"/>
      <c r="E140" s="665"/>
      <c r="F140" s="666"/>
      <c r="G140" s="667"/>
      <c r="H140" s="8" t="str">
        <f>IF('0) Signal List'!H140="","",'0) Signal List'!H140)</f>
        <v/>
      </c>
      <c r="I140" s="432" t="str">
        <f>IF('0) Signal List'!I140="","",'0) Signal List'!I140)</f>
        <v/>
      </c>
    </row>
    <row r="141" spans="1:10" ht="15" customHeight="1" thickBot="1">
      <c r="A141" s="643"/>
      <c r="B141" s="644"/>
      <c r="C141" s="644"/>
      <c r="D141" s="645"/>
      <c r="E141" s="668"/>
      <c r="F141" s="669"/>
      <c r="G141" s="670"/>
      <c r="H141" s="8" t="str">
        <f>IF('0) Signal List'!H141="","",'0) Signal List'!H141)</f>
        <v/>
      </c>
      <c r="I141" s="432" t="str">
        <f>IF('0) Signal List'!I141="","",'0) Signal List'!I141)</f>
        <v/>
      </c>
    </row>
    <row r="142" spans="1:10">
      <c r="A142" s="637" t="s">
        <v>95</v>
      </c>
      <c r="B142" s="638"/>
      <c r="C142" s="638"/>
      <c r="D142" s="639"/>
      <c r="E142" s="662" t="s">
        <v>172</v>
      </c>
      <c r="F142" s="663"/>
      <c r="G142" s="664"/>
      <c r="H142" s="8" t="str">
        <f>IF('0) Signal List'!H142="","",'0) Signal List'!H142)</f>
        <v/>
      </c>
      <c r="I142" s="432" t="str">
        <f>IF('0) Signal List'!I142="","",'0) Signal List'!I142)</f>
        <v/>
      </c>
    </row>
    <row r="143" spans="1:10" ht="12.75" customHeight="1">
      <c r="A143" s="640"/>
      <c r="B143" s="641"/>
      <c r="C143" s="641"/>
      <c r="D143" s="642"/>
      <c r="E143" s="665"/>
      <c r="F143" s="666"/>
      <c r="G143" s="667"/>
      <c r="H143" s="8" t="str">
        <f>IF('0) Signal List'!H143="","",'0) Signal List'!H143)</f>
        <v/>
      </c>
      <c r="I143" s="432" t="str">
        <f>IF('0) Signal List'!I143="","",'0) Signal List'!I143)</f>
        <v/>
      </c>
    </row>
    <row r="144" spans="1:10" ht="11.25" customHeight="1" thickBot="1">
      <c r="A144" s="643"/>
      <c r="B144" s="644"/>
      <c r="C144" s="644"/>
      <c r="D144" s="645"/>
      <c r="E144" s="668"/>
      <c r="F144" s="669"/>
      <c r="G144" s="670"/>
      <c r="H144" s="8" t="str">
        <f>IF('0) Signal List'!H144="","",'0) Signal List'!H144)</f>
        <v/>
      </c>
      <c r="I144" s="432" t="str">
        <f>IF('0) Signal List'!I144="","",'0) Signal List'!I144)</f>
        <v/>
      </c>
    </row>
    <row r="145" spans="1:10">
      <c r="A145" s="637" t="s">
        <v>96</v>
      </c>
      <c r="B145" s="638"/>
      <c r="C145" s="638"/>
      <c r="D145" s="639"/>
      <c r="E145" s="662" t="s">
        <v>172</v>
      </c>
      <c r="F145" s="663"/>
      <c r="G145" s="664"/>
      <c r="H145" s="8" t="str">
        <f>IF('0) Signal List'!H145="","",'0) Signal List'!H145)</f>
        <v/>
      </c>
      <c r="I145" s="432" t="str">
        <f>IF('0) Signal List'!I145="","",'0) Signal List'!I145)</f>
        <v/>
      </c>
    </row>
    <row r="146" spans="1:10" ht="12.75" customHeight="1">
      <c r="A146" s="640"/>
      <c r="B146" s="641"/>
      <c r="C146" s="641"/>
      <c r="D146" s="642"/>
      <c r="E146" s="665"/>
      <c r="F146" s="666"/>
      <c r="G146" s="667"/>
      <c r="H146" s="8" t="str">
        <f>IF('0) Signal List'!H146="","",'0) Signal List'!H146)</f>
        <v/>
      </c>
      <c r="I146" s="432" t="str">
        <f>IF('0) Signal List'!I146="","",'0) Signal List'!I146)</f>
        <v/>
      </c>
    </row>
    <row r="147" spans="1:10" ht="16.5" customHeight="1" thickBot="1">
      <c r="A147" s="643"/>
      <c r="B147" s="644"/>
      <c r="C147" s="644"/>
      <c r="D147" s="645"/>
      <c r="E147" s="668"/>
      <c r="F147" s="669"/>
      <c r="G147" s="670"/>
      <c r="H147" s="8" t="str">
        <f>IF('0) Signal List'!H147="","",'0) Signal List'!H147)</f>
        <v/>
      </c>
      <c r="I147" s="432" t="str">
        <f>IF('0) Signal List'!I147="","",'0) Signal List'!I147)</f>
        <v/>
      </c>
    </row>
    <row r="148" spans="1:10" ht="13.8" thickBot="1">
      <c r="A148" s="14" t="str">
        <f>IF('0) Signal List'!A148="","",'0) Signal List'!A148)</f>
        <v/>
      </c>
      <c r="B148" s="429" t="str">
        <f>IF('0) Signal List'!B148="","",'0) Signal List'!B148)</f>
        <v/>
      </c>
      <c r="C148" s="429" t="str">
        <f>IF('0) Signal List'!C148="","",'0) Signal List'!C148)</f>
        <v/>
      </c>
      <c r="D148" s="429" t="str">
        <f>IF('0) Signal List'!D148="","",'0) Signal List'!D148)</f>
        <v/>
      </c>
      <c r="E148" s="430" t="str">
        <f>IF('0) Signal List'!E148="","",'0) Signal List'!E148)</f>
        <v/>
      </c>
      <c r="F148" s="429" t="str">
        <f>IF('0) Signal List'!F148="","",'0) Signal List'!F148)</f>
        <v/>
      </c>
      <c r="G148" s="8" t="str">
        <f>IF('0) Signal List'!G148="","",'0) Signal List'!G148)</f>
        <v/>
      </c>
      <c r="H148" s="8" t="str">
        <f>IF('0) Signal List'!H148="","",'0) Signal List'!H148)</f>
        <v/>
      </c>
      <c r="I148" s="432" t="str">
        <f>IF('0) Signal List'!I148="","",'0) Signal List'!I148)</f>
        <v/>
      </c>
    </row>
    <row r="149" spans="1:10" ht="52.5" customHeight="1" thickBot="1">
      <c r="A149" s="634" t="s">
        <v>277</v>
      </c>
      <c r="B149" s="635"/>
      <c r="C149" s="635"/>
      <c r="D149" s="636"/>
      <c r="E149" s="430" t="str">
        <f>IF('0) Signal List'!E149="","",'0) Signal List'!E149)</f>
        <v/>
      </c>
      <c r="F149" s="429" t="str">
        <f>IF('0) Signal List'!F149="","",'0) Signal List'!F149)</f>
        <v/>
      </c>
      <c r="G149" s="8" t="str">
        <f>IF('0) Signal List'!G149="","",'0) Signal List'!G149)</f>
        <v/>
      </c>
      <c r="H149" s="112" t="s">
        <v>490</v>
      </c>
      <c r="I149" s="671">
        <f>'1a) Inst.Info &amp; Contact Details'!E24</f>
        <v>0</v>
      </c>
      <c r="J149" s="672"/>
    </row>
    <row r="150" spans="1:10" ht="38.25" customHeight="1">
      <c r="A150" s="14" t="str">
        <f>IF('0) Signal List'!A150="","",'0) Signal List'!A150)</f>
        <v/>
      </c>
      <c r="B150" s="429" t="str">
        <f>IF('0) Signal List'!B150="","",'0) Signal List'!B150)</f>
        <v/>
      </c>
      <c r="C150" s="429" t="str">
        <f>IF('0) Signal List'!C150="","",'0) Signal List'!C150)</f>
        <v/>
      </c>
      <c r="D150" s="429" t="str">
        <f>IF('0) Signal List'!D150="","",'0) Signal List'!D150)</f>
        <v/>
      </c>
      <c r="E150" s="430" t="str">
        <f>IF('0) Signal List'!E150="","",'0) Signal List'!E150)</f>
        <v/>
      </c>
      <c r="F150" s="429" t="str">
        <f>IF('0) Signal List'!F150="","",'0) Signal List'!F150)</f>
        <v/>
      </c>
      <c r="G150" s="8" t="str">
        <f>IF('0) Signal List'!G150="","",'0) Signal List'!G150)</f>
        <v/>
      </c>
      <c r="H150" s="97" t="s">
        <v>491</v>
      </c>
      <c r="I150" s="658"/>
      <c r="J150" s="659"/>
    </row>
    <row r="151" spans="1:10" ht="41.25" customHeight="1" thickBot="1">
      <c r="A151" s="14" t="str">
        <f>IF('0) Signal List'!A151="","",'0) Signal List'!A151)</f>
        <v/>
      </c>
      <c r="B151" s="429" t="str">
        <f>IF('0) Signal List'!B151="","",'0) Signal List'!B151)</f>
        <v/>
      </c>
      <c r="C151" s="429" t="str">
        <f>IF('0) Signal List'!C151="","",'0) Signal List'!C151)</f>
        <v/>
      </c>
      <c r="D151" s="429" t="str">
        <f>IF('0) Signal List'!D151="","",'0) Signal List'!D151)</f>
        <v/>
      </c>
      <c r="E151" s="430" t="str">
        <f>IF('0) Signal List'!E151="","",'0) Signal List'!E151)</f>
        <v/>
      </c>
      <c r="F151" s="429" t="str">
        <f>IF('0) Signal List'!F151="","",'0) Signal List'!F151)</f>
        <v/>
      </c>
      <c r="G151" s="8" t="str">
        <f>IF('0) Signal List'!G151="","",'0) Signal List'!G151)</f>
        <v/>
      </c>
      <c r="H151" s="98" t="s">
        <v>138</v>
      </c>
      <c r="I151" s="660"/>
      <c r="J151" s="661"/>
    </row>
    <row r="152" spans="1:10">
      <c r="A152" s="14" t="str">
        <f>IF('0) Signal List'!A152="","",'0) Signal List'!A152)</f>
        <v/>
      </c>
      <c r="B152" s="429" t="str">
        <f>IF('0) Signal List'!B152="","",'0) Signal List'!B152)</f>
        <v/>
      </c>
      <c r="C152" s="429" t="str">
        <f>IF('0) Signal List'!C152="","",'0) Signal List'!C152)</f>
        <v/>
      </c>
      <c r="D152" s="429" t="str">
        <f>IF('0) Signal List'!D152="","",'0) Signal List'!D152)</f>
        <v/>
      </c>
      <c r="E152" s="430" t="str">
        <f>IF('0) Signal List'!E152="","",'0) Signal List'!E152)</f>
        <v/>
      </c>
      <c r="F152" s="429" t="str">
        <f>IF('0) Signal List'!F152="","",'0) Signal List'!F152)</f>
        <v/>
      </c>
      <c r="G152" s="8" t="str">
        <f>IF('0) Signal List'!G152="","",'0) Signal List'!G152)</f>
        <v/>
      </c>
      <c r="H152" s="8" t="str">
        <f>IF('0) Signal List'!H152="","",'0) Signal List'!H152)</f>
        <v/>
      </c>
      <c r="I152" s="432" t="str">
        <f>IF('0) Signal List'!I152="","",'0) Signal List'!I152)</f>
        <v/>
      </c>
    </row>
    <row r="153" spans="1:10">
      <c r="A153" s="431" t="str">
        <f>IF('0) Signal List'!A153="","",'0) Signal List'!A153)</f>
        <v/>
      </c>
      <c r="B153" s="429" t="str">
        <f>IF('0) Signal List'!B153="","",'0) Signal List'!B153)</f>
        <v/>
      </c>
      <c r="C153" s="429" t="str">
        <f>IF('0) Signal List'!C153="","",'0) Signal List'!C153)</f>
        <v/>
      </c>
      <c r="D153" s="429" t="str">
        <f>IF('0) Signal List'!D153="","",'0) Signal List'!D153)</f>
        <v/>
      </c>
      <c r="E153" s="430" t="str">
        <f>IF('0) Signal List'!E153="","",'0) Signal List'!E153)</f>
        <v/>
      </c>
      <c r="F153" s="429" t="str">
        <f>IF('0) Signal List'!F153="","",'0) Signal List'!F153)</f>
        <v/>
      </c>
      <c r="G153" s="8" t="str">
        <f>IF('0) Signal List'!G153="","",'0) Signal List'!G153)</f>
        <v/>
      </c>
      <c r="H153" s="8" t="str">
        <f>IF('0) Signal List'!H153="","",'0) Signal List'!H153)</f>
        <v/>
      </c>
      <c r="I153" s="432" t="str">
        <f>IF('0) Signal List'!I153="","",'0) Signal List'!I153)</f>
        <v/>
      </c>
    </row>
    <row r="154" spans="1:10">
      <c r="A154" s="431" t="str">
        <f>IF('0) Signal List'!A154="","",'0) Signal List'!A154)</f>
        <v/>
      </c>
      <c r="B154" s="429" t="str">
        <f>IF('0) Signal List'!B154="","",'0) Signal List'!B154)</f>
        <v/>
      </c>
      <c r="C154" s="429" t="str">
        <f>IF('0) Signal List'!C154="","",'0) Signal List'!C154)</f>
        <v/>
      </c>
      <c r="D154" s="429" t="str">
        <f>IF('0) Signal List'!D154="","",'0) Signal List'!D154)</f>
        <v/>
      </c>
      <c r="E154" s="430" t="str">
        <f>IF('0) Signal List'!E154="","",'0) Signal List'!E154)</f>
        <v/>
      </c>
      <c r="F154" s="429" t="str">
        <f>IF('0) Signal List'!F154="","",'0) Signal List'!F154)</f>
        <v/>
      </c>
      <c r="G154" s="8" t="str">
        <f>IF('0) Signal List'!G154="","",'0) Signal List'!G154)</f>
        <v/>
      </c>
      <c r="H154" s="8" t="str">
        <f>IF('0) Signal List'!H154="","",'0) Signal List'!H154)</f>
        <v/>
      </c>
      <c r="I154" s="432" t="str">
        <f>IF('0) Signal List'!I154="","",'0) Signal List'!I154)</f>
        <v/>
      </c>
    </row>
    <row r="155" spans="1:10">
      <c r="A155" s="431" t="str">
        <f>IF('0) Signal List'!A155="","",'0) Signal List'!A155)</f>
        <v/>
      </c>
      <c r="B155" s="429" t="str">
        <f>IF('0) Signal List'!B155="","",'0) Signal List'!B155)</f>
        <v/>
      </c>
      <c r="C155" s="429" t="str">
        <f>IF('0) Signal List'!C155="","",'0) Signal List'!C155)</f>
        <v/>
      </c>
      <c r="D155" s="429" t="str">
        <f>IF('0) Signal List'!D155="","",'0) Signal List'!D155)</f>
        <v/>
      </c>
      <c r="E155" s="430" t="str">
        <f>IF('0) Signal List'!E155="","",'0) Signal List'!E155)</f>
        <v/>
      </c>
      <c r="F155" s="429" t="str">
        <f>IF('0) Signal List'!F155="","",'0) Signal List'!F155)</f>
        <v/>
      </c>
      <c r="G155" s="8" t="str">
        <f>IF('0) Signal List'!G155="","",'0) Signal List'!G155)</f>
        <v/>
      </c>
      <c r="H155" s="8" t="str">
        <f>IF('0) Signal List'!H155="","",'0) Signal List'!H155)</f>
        <v/>
      </c>
      <c r="I155" s="432" t="str">
        <f>IF('0) Signal List'!I155="","",'0) Signal List'!I155)</f>
        <v/>
      </c>
    </row>
    <row r="156" spans="1:10">
      <c r="A156" s="431" t="str">
        <f>IF('0) Signal List'!A156="","",'0) Signal List'!A156)</f>
        <v/>
      </c>
      <c r="B156" s="429" t="str">
        <f>IF('0) Signal List'!B156="","",'0) Signal List'!B156)</f>
        <v/>
      </c>
      <c r="C156" s="429" t="str">
        <f>IF('0) Signal List'!C156="","",'0) Signal List'!C156)</f>
        <v/>
      </c>
      <c r="D156" s="429" t="str">
        <f>IF('0) Signal List'!D156="","",'0) Signal List'!D156)</f>
        <v/>
      </c>
      <c r="E156" s="430" t="str">
        <f>IF('0) Signal List'!E156="","",'0) Signal List'!E156)</f>
        <v/>
      </c>
      <c r="F156" s="429" t="str">
        <f>IF('0) Signal List'!F156="","",'0) Signal List'!F156)</f>
        <v/>
      </c>
      <c r="G156" s="8" t="str">
        <f>IF('0) Signal List'!G156="","",'0) Signal List'!G156)</f>
        <v/>
      </c>
      <c r="H156" s="8" t="str">
        <f>IF('0) Signal List'!H156="","",'0) Signal List'!H156)</f>
        <v/>
      </c>
      <c r="I156" s="432" t="str">
        <f>IF('0) Signal List'!I156="","",'0) Signal List'!I156)</f>
        <v/>
      </c>
    </row>
    <row r="157" spans="1:10">
      <c r="A157" s="431" t="str">
        <f>IF('0) Signal List'!A157="","",'0) Signal List'!A157)</f>
        <v/>
      </c>
      <c r="B157" s="429" t="str">
        <f>IF('0) Signal List'!B157="","",'0) Signal List'!B157)</f>
        <v/>
      </c>
      <c r="C157" s="429" t="str">
        <f>IF('0) Signal List'!C157="","",'0) Signal List'!C157)</f>
        <v/>
      </c>
      <c r="D157" s="429" t="str">
        <f>IF('0) Signal List'!D157="","",'0) Signal List'!D157)</f>
        <v/>
      </c>
      <c r="E157" s="430" t="str">
        <f>IF('0) Signal List'!E157="","",'0) Signal List'!E157)</f>
        <v/>
      </c>
      <c r="F157" s="429" t="str">
        <f>IF('0) Signal List'!F157="","",'0) Signal List'!F157)</f>
        <v/>
      </c>
      <c r="G157" s="8" t="str">
        <f>IF('0) Signal List'!G157="","",'0) Signal List'!G157)</f>
        <v/>
      </c>
      <c r="H157" s="8" t="str">
        <f>IF('0) Signal List'!H157="","",'0) Signal List'!H157)</f>
        <v/>
      </c>
      <c r="I157" s="432" t="str">
        <f>IF('0) Signal List'!I157="","",'0) Signal List'!I157)</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30:D132"/>
    <mergeCell ref="A133:D135"/>
    <mergeCell ref="A136:D138"/>
    <mergeCell ref="A139:D141"/>
    <mergeCell ref="C7:F7"/>
    <mergeCell ref="B44:E44"/>
    <mergeCell ref="B83:E83"/>
    <mergeCell ref="B125:E125"/>
    <mergeCell ref="C87:F87"/>
    <mergeCell ref="B114:F114"/>
    <mergeCell ref="B62:C62"/>
    <mergeCell ref="I150:J150"/>
    <mergeCell ref="I151:J151"/>
    <mergeCell ref="E130:G132"/>
    <mergeCell ref="E133:G135"/>
    <mergeCell ref="E136:G138"/>
    <mergeCell ref="E139:G141"/>
    <mergeCell ref="E142:G144"/>
    <mergeCell ref="E145:G147"/>
    <mergeCell ref="I149:J149"/>
    <mergeCell ref="A149:D149"/>
    <mergeCell ref="A142:D144"/>
    <mergeCell ref="A145:D147"/>
    <mergeCell ref="I130:J132"/>
    <mergeCell ref="I133:J138"/>
  </mergeCells>
  <printOptions horizontalCentered="1" verticalCentered="1"/>
  <pageMargins left="0.23622047244094491" right="0.23622047244094491" top="0.74803149606299213" bottom="0.74803149606299213" header="0.31496062992125984" footer="0.31496062992125984"/>
  <pageSetup paperSize="8" scale="49"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57"/>
  <sheetViews>
    <sheetView view="pageBreakPreview" zoomScale="70" zoomScaleNormal="85" zoomScaleSheetLayoutView="70" workbookViewId="0">
      <selection sqref="A1:XFD1048576"/>
    </sheetView>
  </sheetViews>
  <sheetFormatPr defaultColWidth="9.109375" defaultRowHeight="13.2"/>
  <cols>
    <col min="1" max="1" width="16.33203125" style="431" customWidth="1"/>
    <col min="2" max="2" width="56.5546875" style="429" customWidth="1"/>
    <col min="3" max="3" width="13.44140625" style="429" bestFit="1" customWidth="1"/>
    <col min="4" max="4" width="10" style="429" bestFit="1" customWidth="1"/>
    <col min="5" max="5" width="12" style="430" bestFit="1" customWidth="1"/>
    <col min="6" max="6" width="18" style="429" customWidth="1"/>
    <col min="7" max="7" width="13.5546875" style="8" customWidth="1"/>
    <col min="8" max="8" width="29.109375" style="8" customWidth="1"/>
    <col min="9" max="9" width="43" style="24" customWidth="1"/>
    <col min="10" max="16384" width="9.109375" style="24"/>
  </cols>
  <sheetData>
    <row r="1" spans="1:9" s="6" customFormat="1" ht="53.25" customHeight="1">
      <c r="A1" s="673" t="str">
        <f>IF('0) Signal List'!A1="","",'0) Signal List'!A1)</f>
        <v>WINDFARM NAME (TLC)</v>
      </c>
      <c r="B1" s="674" t="str">
        <f>IF('0) Signal List'!B1="","",'0) Signal List'!B1)</f>
        <v/>
      </c>
      <c r="C1" s="5" t="str">
        <f>IF('0) Signal List'!C1="","",'0) Signal List'!C1)</f>
        <v>Type</v>
      </c>
      <c r="D1" s="5" t="str">
        <f>IF('0) Signal List'!D1="","",'0) Signal List'!D1)</f>
        <v>TSO</v>
      </c>
      <c r="E1" s="4" t="str">
        <f>'0) Signal List'!E1</f>
        <v>XX</v>
      </c>
      <c r="F1" s="5" t="str">
        <f>IF('0) Signal List'!F1="","",'0) Signal List'!F1)</f>
        <v>MW</v>
      </c>
      <c r="G1" s="4" t="str">
        <f>'0) Signal List'!G1</f>
        <v>v1.0</v>
      </c>
      <c r="H1" s="4"/>
      <c r="I1" s="87" t="s">
        <v>160</v>
      </c>
    </row>
    <row r="2" spans="1:9" ht="24.6">
      <c r="A2" s="685" t="str">
        <f>IF('0) Signal List'!A2="","",'0) Signal List'!A2)</f>
        <v>EirGrid Signals, Command &amp; Control Specification</v>
      </c>
      <c r="B2" s="686" t="str">
        <f>IF('0) Signal List'!B2="","",'0) Signal List'!B2)</f>
        <v/>
      </c>
      <c r="C2" s="686" t="str">
        <f>IF('0) Signal List'!C2="","",'0) Signal List'!C2)</f>
        <v/>
      </c>
      <c r="D2" s="686" t="str">
        <f>IF('0) Signal List'!D2="","",'0) Signal List'!D2)</f>
        <v/>
      </c>
      <c r="E2" s="686" t="str">
        <f>IF('0) Signal List'!E2="","",'0) Signal List'!E2)</f>
        <v/>
      </c>
      <c r="F2" s="686" t="str">
        <f>IF('0) Signal List'!F2="","",'0) Signal List'!F2)</f>
        <v/>
      </c>
      <c r="G2" s="581"/>
      <c r="H2" s="581"/>
      <c r="I2" s="88" t="s">
        <v>256</v>
      </c>
    </row>
    <row r="3" spans="1:9" ht="33">
      <c r="A3" s="395" t="s">
        <v>717</v>
      </c>
      <c r="B3" s="396"/>
      <c r="C3" s="396"/>
      <c r="D3" s="396"/>
      <c r="E3" s="396"/>
      <c r="F3" s="396"/>
      <c r="G3" s="23"/>
      <c r="H3" s="23"/>
      <c r="I3" s="436"/>
    </row>
    <row r="4" spans="1:9" ht="14.25" customHeight="1">
      <c r="A4" s="427" t="str">
        <f>IF('0) Signal List'!A4="","",'0) Signal List'!A4)</f>
        <v/>
      </c>
      <c r="B4" s="24" t="str">
        <f>IF('0) Signal List'!B4="","",'0) Signal List'!B4)</f>
        <v/>
      </c>
      <c r="C4" s="24" t="str">
        <f>IF('0) Signal List'!C4="","",'0) Signal List'!C4)</f>
        <v/>
      </c>
      <c r="D4" s="24" t="str">
        <f>IF('0) Signal List'!D4="","",'0) Signal List'!D4)</f>
        <v/>
      </c>
      <c r="E4" s="26" t="str">
        <f>IF('0) Signal List'!E4="","",'0) Signal List'!E4)</f>
        <v/>
      </c>
      <c r="F4" s="24" t="str">
        <f>IF('0) Signal List'!F4="","",'0) Signal List'!F4)</f>
        <v/>
      </c>
      <c r="G4" s="8" t="str">
        <f>IF('0) Signal List'!G4="","",'0) Signal List'!G4)</f>
        <v/>
      </c>
      <c r="H4" s="8" t="str">
        <f>IF('0) Signal List'!H4="","",'0) Signal List'!H4)</f>
        <v/>
      </c>
      <c r="I4" s="437"/>
    </row>
    <row r="5" spans="1:9" ht="14.4" thickBot="1">
      <c r="A5" s="35" t="str">
        <f>IF('0) Signal List'!A5="","",'0) Signal List'!A5)</f>
        <v>ETIE Ref</v>
      </c>
      <c r="B5" s="36" t="str">
        <f>IF('0) Signal List'!B5="","",'0) Signal List'!B5)</f>
        <v>Digital Input Signals (signals sent to EirGrid)</v>
      </c>
      <c r="C5" s="37" t="str">
        <f>IF('0) Signal List'!C5="","",'0) Signal List'!C5)</f>
        <v/>
      </c>
      <c r="D5" s="37" t="str">
        <f>IF('0) Signal List'!D5="","",'0) Signal List'!D5)</f>
        <v/>
      </c>
      <c r="E5" s="38" t="str">
        <f>IF('0) Signal List'!E5="","",'0) Signal List'!E5)</f>
        <v/>
      </c>
      <c r="F5" s="37" t="str">
        <f>IF('0) Signal List'!F5="","",'0) Signal List'!F5)</f>
        <v/>
      </c>
      <c r="G5" s="39" t="str">
        <f>IF('0) Signal List'!G5="","",'0) Signal List'!G5)</f>
        <v>Provided by</v>
      </c>
      <c r="H5" s="74" t="str">
        <f>IF('0) Signal List'!H5="","",'0) Signal List'!H5)</f>
        <v>TSO Pass-through to</v>
      </c>
      <c r="I5" s="89"/>
    </row>
    <row r="6" spans="1:9" ht="14.25" customHeight="1" thickTop="1">
      <c r="A6" s="40" t="str">
        <f>IF('0) Signal List'!A6="","",'0) Signal List'!A6)</f>
        <v/>
      </c>
      <c r="B6" s="41" t="str">
        <f>IF('0) Signal List'!B6="","",'0) Signal List'!B6)</f>
        <v/>
      </c>
      <c r="C6" s="41" t="str">
        <f>IF('0) Signal List'!C6="","",'0) Signal List'!C6)</f>
        <v/>
      </c>
      <c r="D6" s="41" t="str">
        <f>IF('0) Signal List'!D6="","",'0) Signal List'!D6)</f>
        <v/>
      </c>
      <c r="E6" s="42" t="str">
        <f>IF('0) Signal List'!E6="","",'0) Signal List'!E6)</f>
        <v/>
      </c>
      <c r="F6" s="41" t="str">
        <f>IF('0) Signal List'!F6="","",'0) Signal List'!F6)</f>
        <v/>
      </c>
      <c r="G6" s="43" t="str">
        <f>IF('0) Signal List'!G6="","",'0) Signal List'!G6)</f>
        <v/>
      </c>
      <c r="H6" s="76" t="str">
        <f>IF('0) Signal List'!H6="","",'0) Signal List'!H6)</f>
        <v/>
      </c>
      <c r="I6" s="339"/>
    </row>
    <row r="7" spans="1:9" ht="14.25" customHeight="1">
      <c r="A7" s="40" t="str">
        <f>IF('0) Signal List'!A7="","",'0) Signal List'!A7)</f>
        <v/>
      </c>
      <c r="B7" s="45" t="str">
        <f>IF('0) Signal List'!B7="","",'0) Signal List'!B7)</f>
        <v>Double Point Status Indications</v>
      </c>
      <c r="C7" s="675" t="str">
        <f>IF('0) Signal List'!C7="","",'0) Signal List'!C7)</f>
        <v>(each individual input identified separately for clarity)</v>
      </c>
      <c r="D7" s="676"/>
      <c r="E7" s="676"/>
      <c r="F7" s="677"/>
      <c r="G7" s="46" t="str">
        <f>IF('0) Signal List'!G7="","",'0) Signal List'!G7)</f>
        <v/>
      </c>
      <c r="H7" s="80" t="str">
        <f>IF('0) Signal List'!H7="","",'0) Signal List'!H7)</f>
        <v/>
      </c>
      <c r="I7" s="339"/>
    </row>
    <row r="8" spans="1:9" ht="14.25" customHeight="1">
      <c r="A8" s="40" t="str">
        <f>IF('0) Signal List'!A8="","",'0) Signal List'!A8)</f>
        <v/>
      </c>
      <c r="B8" s="136" t="str">
        <f>IF('0) Signal List'!B8="","",'0) Signal List'!B8)</f>
        <v>Digital Input Signals from Sub Station to EirGrid</v>
      </c>
      <c r="C8" s="41" t="str">
        <f>IF('0) Signal List'!C8="","",'0) Signal List'!C8)</f>
        <v/>
      </c>
      <c r="D8" s="41" t="str">
        <f>IF('0) Signal List'!D8="","",'0) Signal List'!D8)</f>
        <v/>
      </c>
      <c r="E8" s="42" t="str">
        <f>IF('0) Signal List'!E8="","",'0) Signal List'!E8)</f>
        <v/>
      </c>
      <c r="F8" s="41" t="str">
        <f>IF('0) Signal List'!F8="","",'0) Signal List'!F8)</f>
        <v/>
      </c>
      <c r="G8" s="46" t="str">
        <f>IF('0) Signal List'!G8="","",'0) Signal List'!G8)</f>
        <v/>
      </c>
      <c r="H8" s="402" t="str">
        <f>IF('0) Signal List'!H8="","",'0) Signal List'!H8)</f>
        <v/>
      </c>
      <c r="I8" s="339"/>
    </row>
    <row r="9" spans="1:9" ht="14.25" customHeight="1">
      <c r="A9" s="40" t="str">
        <f>IF('0) Signal List'!A9="","",'0) Signal List'!A9)</f>
        <v>A1</v>
      </c>
      <c r="B9" s="41" t="str">
        <f>IF('0) Signal List'!B9="","",'0) Signal List'!B9)</f>
        <v>WINDFARM T121 WFPS 20 kV CB</v>
      </c>
      <c r="C9" s="41" t="str">
        <f>IF('0) Signal List'!C9="","",'0) Signal List'!C9)</f>
        <v/>
      </c>
      <c r="D9" s="41" t="str">
        <f>IF('0) Signal List'!D9="","",'0) Signal List'!D9)</f>
        <v>open</v>
      </c>
      <c r="E9" s="42" t="str">
        <f>IF('0) Signal List'!E9="","",'0) Signal List'!E9)</f>
        <v/>
      </c>
      <c r="F9" s="41" t="str">
        <f>IF('0) Signal List'!F9="","",'0) Signal List'!F9)</f>
        <v/>
      </c>
      <c r="G9" s="47" t="str">
        <f>IF('0) Signal List'!G9="","",'0) Signal List'!G9)</f>
        <v>WFPS</v>
      </c>
      <c r="H9" s="402" t="str">
        <f>IF('0) Signal List'!H9="","",'0) Signal List'!H9)</f>
        <v xml:space="preserve">N/A </v>
      </c>
      <c r="I9" s="339"/>
    </row>
    <row r="10" spans="1:9" ht="14.25" customHeight="1">
      <c r="A10" s="40" t="str">
        <f>IF('0) Signal List'!A10="","",'0) Signal List'!A10)</f>
        <v>A2</v>
      </c>
      <c r="B10" s="41" t="str">
        <f>IF('0) Signal List'!B10="","",'0) Signal List'!B10)</f>
        <v>WINDFARM T121 WFPS 20 kV CB</v>
      </c>
      <c r="C10" s="41" t="str">
        <f>IF('0) Signal List'!C10="","",'0) Signal List'!C10)</f>
        <v/>
      </c>
      <c r="D10" s="41" t="str">
        <f>IF('0) Signal List'!D10="","",'0) Signal List'!D10)</f>
        <v>closed</v>
      </c>
      <c r="E10" s="42" t="str">
        <f>IF('0) Signal List'!E10="","",'0) Signal List'!E10)</f>
        <v/>
      </c>
      <c r="F10" s="41" t="str">
        <f>IF('0) Signal List'!F10="","",'0) Signal List'!F10)</f>
        <v/>
      </c>
      <c r="G10" s="47" t="str">
        <f>IF('0) Signal List'!G10="","",'0) Signal List'!G10)</f>
        <v>WFPS</v>
      </c>
      <c r="H10" s="402" t="str">
        <f>IF('0) Signal List'!H10="","",'0) Signal List'!H10)</f>
        <v xml:space="preserve">N/A </v>
      </c>
      <c r="I10" s="339"/>
    </row>
    <row r="11" spans="1:9" ht="14.25" customHeight="1">
      <c r="A11" s="40" t="str">
        <f>IF('0) Signal List'!A11="","",'0) Signal List'!A11)</f>
        <v>A3</v>
      </c>
      <c r="B11" s="41" t="str">
        <f>IF('0) Signal List'!B11="","",'0) Signal List'!B11)</f>
        <v>WINDFARM Feeder 1 20 kV CB</v>
      </c>
      <c r="C11" s="41" t="str">
        <f>IF('0) Signal List'!C11="","",'0) Signal List'!C11)</f>
        <v/>
      </c>
      <c r="D11" s="41" t="str">
        <f>IF('0) Signal List'!D11="","",'0) Signal List'!D11)</f>
        <v>open</v>
      </c>
      <c r="E11" s="42" t="str">
        <f>IF('0) Signal List'!E11="","",'0) Signal List'!E11)</f>
        <v/>
      </c>
      <c r="F11" s="41" t="str">
        <f>IF('0) Signal List'!F11="","",'0) Signal List'!F11)</f>
        <v/>
      </c>
      <c r="G11" s="47" t="str">
        <f>IF('0) Signal List'!G11="","",'0) Signal List'!G11)</f>
        <v>WFPS</v>
      </c>
      <c r="H11" s="402" t="str">
        <f>IF('0) Signal List'!H11="","",'0) Signal List'!H11)</f>
        <v xml:space="preserve">N/A </v>
      </c>
      <c r="I11" s="339"/>
    </row>
    <row r="12" spans="1:9" ht="14.25" customHeight="1">
      <c r="A12" s="40" t="str">
        <f>IF('0) Signal List'!A12="","",'0) Signal List'!A12)</f>
        <v>A4</v>
      </c>
      <c r="B12" s="41" t="str">
        <f>IF('0) Signal List'!B12="","",'0) Signal List'!B12)</f>
        <v>WINDFARM Feeder 1 20 kV CB</v>
      </c>
      <c r="C12" s="41" t="str">
        <f>IF('0) Signal List'!C12="","",'0) Signal List'!C12)</f>
        <v/>
      </c>
      <c r="D12" s="41" t="str">
        <f>IF('0) Signal List'!D12="","",'0) Signal List'!D12)</f>
        <v>closed</v>
      </c>
      <c r="E12" s="42" t="str">
        <f>IF('0) Signal List'!E12="","",'0) Signal List'!E12)</f>
        <v/>
      </c>
      <c r="F12" s="41" t="str">
        <f>IF('0) Signal List'!F12="","",'0) Signal List'!F12)</f>
        <v/>
      </c>
      <c r="G12" s="47" t="str">
        <f>IF('0) Signal List'!G12="","",'0) Signal List'!G12)</f>
        <v>WFPS</v>
      </c>
      <c r="H12" s="402" t="str">
        <f>IF('0) Signal List'!H12="","",'0) Signal List'!H12)</f>
        <v xml:space="preserve">N/A </v>
      </c>
      <c r="I12" s="339"/>
    </row>
    <row r="13" spans="1:9" ht="14.25" customHeight="1">
      <c r="A13" s="40" t="str">
        <f>IF('0) Signal List'!A13="","",'0) Signal List'!A13)</f>
        <v>A5</v>
      </c>
      <c r="B13" s="41" t="str">
        <f>IF('0) Signal List'!B13="","",'0) Signal List'!B13)</f>
        <v>WINDFARM Feeder 2 20 kV CB</v>
      </c>
      <c r="C13" s="41" t="str">
        <f>IF('0) Signal List'!C13="","",'0) Signal List'!C13)</f>
        <v/>
      </c>
      <c r="D13" s="41" t="str">
        <f>IF('0) Signal List'!D13="","",'0) Signal List'!D13)</f>
        <v>open</v>
      </c>
      <c r="E13" s="42" t="str">
        <f>IF('0) Signal List'!E13="","",'0) Signal List'!E13)</f>
        <v/>
      </c>
      <c r="F13" s="41" t="str">
        <f>IF('0) Signal List'!F13="","",'0) Signal List'!F13)</f>
        <v/>
      </c>
      <c r="G13" s="47" t="str">
        <f>IF('0) Signal List'!G13="","",'0) Signal List'!G13)</f>
        <v>WFPS</v>
      </c>
      <c r="H13" s="402" t="str">
        <f>IF('0) Signal List'!H13="","",'0) Signal List'!H13)</f>
        <v xml:space="preserve">N/A </v>
      </c>
      <c r="I13" s="339"/>
    </row>
    <row r="14" spans="1:9" ht="14.25" customHeight="1">
      <c r="A14" s="40" t="str">
        <f>IF('0) Signal List'!A14="","",'0) Signal List'!A14)</f>
        <v>A6</v>
      </c>
      <c r="B14" s="41" t="str">
        <f>IF('0) Signal List'!B14="","",'0) Signal List'!B14)</f>
        <v>WINDFARM Feeder 2 20 kV CB</v>
      </c>
      <c r="C14" s="41" t="str">
        <f>IF('0) Signal List'!C14="","",'0) Signal List'!C14)</f>
        <v/>
      </c>
      <c r="D14" s="41" t="str">
        <f>IF('0) Signal List'!D14="","",'0) Signal List'!D14)</f>
        <v>closed</v>
      </c>
      <c r="E14" s="42" t="str">
        <f>IF('0) Signal List'!E14="","",'0) Signal List'!E14)</f>
        <v/>
      </c>
      <c r="F14" s="41" t="str">
        <f>IF('0) Signal List'!F14="","",'0) Signal List'!F14)</f>
        <v/>
      </c>
      <c r="G14" s="47" t="str">
        <f>IF('0) Signal List'!G14="","",'0) Signal List'!G14)</f>
        <v>WFPS</v>
      </c>
      <c r="H14" s="402" t="str">
        <f>IF('0) Signal List'!H14="","",'0) Signal List'!H14)</f>
        <v xml:space="preserve">N/A </v>
      </c>
      <c r="I14" s="339"/>
    </row>
    <row r="15" spans="1:9" ht="14.25" customHeight="1">
      <c r="A15" s="40" t="str">
        <f>IF('0) Signal List'!A15="","",'0) Signal List'!A15)</f>
        <v>A7</v>
      </c>
      <c r="B15" s="41" t="str">
        <f>IF('0) Signal List'!B15="","",'0) Signal List'!B15)</f>
        <v>WINDFARM Feeder 3 20 kV CB</v>
      </c>
      <c r="C15" s="41" t="str">
        <f>IF('0) Signal List'!C15="","",'0) Signal List'!C15)</f>
        <v/>
      </c>
      <c r="D15" s="41" t="str">
        <f>IF('0) Signal List'!D15="","",'0) Signal List'!D15)</f>
        <v>open</v>
      </c>
      <c r="E15" s="42" t="str">
        <f>IF('0) Signal List'!E15="","",'0) Signal List'!E15)</f>
        <v/>
      </c>
      <c r="F15" s="41" t="str">
        <f>IF('0) Signal List'!F15="","",'0) Signal List'!F15)</f>
        <v/>
      </c>
      <c r="G15" s="47" t="str">
        <f>IF('0) Signal List'!G15="","",'0) Signal List'!G15)</f>
        <v>WFPS</v>
      </c>
      <c r="H15" s="402" t="str">
        <f>IF('0) Signal List'!H15="","",'0) Signal List'!H15)</f>
        <v xml:space="preserve">N/A </v>
      </c>
      <c r="I15" s="339"/>
    </row>
    <row r="16" spans="1:9" ht="14.25" customHeight="1">
      <c r="A16" s="40" t="str">
        <f>IF('0) Signal List'!A16="","",'0) Signal List'!A16)</f>
        <v>A8</v>
      </c>
      <c r="B16" s="41" t="str">
        <f>IF('0) Signal List'!B16="","",'0) Signal List'!B16)</f>
        <v>WINDFARM Feeder 3 20 kV CB</v>
      </c>
      <c r="C16" s="41" t="str">
        <f>IF('0) Signal List'!C16="","",'0) Signal List'!C16)</f>
        <v/>
      </c>
      <c r="D16" s="41" t="str">
        <f>IF('0) Signal List'!D16="","",'0) Signal List'!D16)</f>
        <v>closed</v>
      </c>
      <c r="E16" s="42" t="str">
        <f>IF('0) Signal List'!E16="","",'0) Signal List'!E16)</f>
        <v/>
      </c>
      <c r="F16" s="41" t="str">
        <f>IF('0) Signal List'!F16="","",'0) Signal List'!F16)</f>
        <v/>
      </c>
      <c r="G16" s="47" t="str">
        <f>IF('0) Signal List'!G16="","",'0) Signal List'!G16)</f>
        <v>WFPS</v>
      </c>
      <c r="H16" s="402" t="str">
        <f>IF('0) Signal List'!H16="","",'0) Signal List'!H16)</f>
        <v xml:space="preserve">N/A </v>
      </c>
      <c r="I16" s="339"/>
    </row>
    <row r="17" spans="1:9" ht="14.25" customHeight="1">
      <c r="A17" s="40" t="str">
        <f>IF('0) Signal List'!A17="","",'0) Signal List'!A17)</f>
        <v>A9</v>
      </c>
      <c r="B17" s="41" t="str">
        <f>IF('0) Signal List'!B17="","",'0) Signal List'!B17)</f>
        <v>WINDFARM Feeder 4 20 kV CB</v>
      </c>
      <c r="C17" s="41" t="str">
        <f>IF('0) Signal List'!C17="","",'0) Signal List'!C17)</f>
        <v/>
      </c>
      <c r="D17" s="41" t="str">
        <f>IF('0) Signal List'!D17="","",'0) Signal List'!D17)</f>
        <v>open</v>
      </c>
      <c r="E17" s="42" t="str">
        <f>IF('0) Signal List'!E17="","",'0) Signal List'!E17)</f>
        <v/>
      </c>
      <c r="F17" s="41" t="str">
        <f>IF('0) Signal List'!F17="","",'0) Signal List'!F17)</f>
        <v/>
      </c>
      <c r="G17" s="47" t="str">
        <f>IF('0) Signal List'!G17="","",'0) Signal List'!G17)</f>
        <v>WFPS</v>
      </c>
      <c r="H17" s="402" t="str">
        <f>IF('0) Signal List'!H17="","",'0) Signal List'!H17)</f>
        <v xml:space="preserve">N/A </v>
      </c>
      <c r="I17" s="339"/>
    </row>
    <row r="18" spans="1:9" ht="14.25" customHeight="1">
      <c r="A18" s="40" t="str">
        <f>IF('0) Signal List'!A18="","",'0) Signal List'!A18)</f>
        <v>A10</v>
      </c>
      <c r="B18" s="41" t="str">
        <f>IF('0) Signal List'!B18="","",'0) Signal List'!B18)</f>
        <v>WINDFARM Feeder 4 20 kV CB</v>
      </c>
      <c r="C18" s="41" t="str">
        <f>IF('0) Signal List'!C18="","",'0) Signal List'!C18)</f>
        <v/>
      </c>
      <c r="D18" s="41" t="str">
        <f>IF('0) Signal List'!D18="","",'0) Signal List'!D18)</f>
        <v>closed</v>
      </c>
      <c r="E18" s="42" t="str">
        <f>IF('0) Signal List'!E18="","",'0) Signal List'!E18)</f>
        <v/>
      </c>
      <c r="F18" s="41" t="str">
        <f>IF('0) Signal List'!F18="","",'0) Signal List'!F18)</f>
        <v/>
      </c>
      <c r="G18" s="47" t="str">
        <f>IF('0) Signal List'!G18="","",'0) Signal List'!G18)</f>
        <v>WFPS</v>
      </c>
      <c r="H18" s="402" t="str">
        <f>IF('0) Signal List'!H18="","",'0) Signal List'!H18)</f>
        <v xml:space="preserve">N/A </v>
      </c>
      <c r="I18" s="339"/>
    </row>
    <row r="19" spans="1:9" ht="14.25" customHeight="1">
      <c r="A19" s="40" t="str">
        <f>IF('0) Signal List'!A19="","",'0) Signal List'!A19)</f>
        <v>A11</v>
      </c>
      <c r="B19" s="41" t="str">
        <f>IF('0) Signal List'!B19="","",'0) Signal List'!B19)</f>
        <v>WINDFARM Feeder 5 20 kV CB</v>
      </c>
      <c r="C19" s="41" t="str">
        <f>IF('0) Signal List'!C19="","",'0) Signal List'!C19)</f>
        <v/>
      </c>
      <c r="D19" s="41" t="str">
        <f>IF('0) Signal List'!D19="","",'0) Signal List'!D19)</f>
        <v>open</v>
      </c>
      <c r="E19" s="42" t="str">
        <f>IF('0) Signal List'!E19="","",'0) Signal List'!E19)</f>
        <v/>
      </c>
      <c r="F19" s="41" t="str">
        <f>IF('0) Signal List'!F19="","",'0) Signal List'!F19)</f>
        <v/>
      </c>
      <c r="G19" s="47" t="str">
        <f>IF('0) Signal List'!G19="","",'0) Signal List'!G19)</f>
        <v>WFPS</v>
      </c>
      <c r="H19" s="402" t="str">
        <f>IF('0) Signal List'!H19="","",'0) Signal List'!H19)</f>
        <v xml:space="preserve">N/A </v>
      </c>
      <c r="I19" s="339"/>
    </row>
    <row r="20" spans="1:9" ht="14.25" customHeight="1">
      <c r="A20" s="40" t="str">
        <f>IF('0) Signal List'!A20="","",'0) Signal List'!A20)</f>
        <v>A12</v>
      </c>
      <c r="B20" s="41" t="str">
        <f>IF('0) Signal List'!B20="","",'0) Signal List'!B20)</f>
        <v>WINDFARM Feeder 5 20 kV CB</v>
      </c>
      <c r="C20" s="41" t="str">
        <f>IF('0) Signal List'!C20="","",'0) Signal List'!C20)</f>
        <v/>
      </c>
      <c r="D20" s="41" t="str">
        <f>IF('0) Signal List'!D20="","",'0) Signal List'!D20)</f>
        <v>closed</v>
      </c>
      <c r="E20" s="42" t="str">
        <f>IF('0) Signal List'!E20="","",'0) Signal List'!E20)</f>
        <v/>
      </c>
      <c r="F20" s="41" t="str">
        <f>IF('0) Signal List'!F20="","",'0) Signal List'!F20)</f>
        <v/>
      </c>
      <c r="G20" s="47" t="str">
        <f>IF('0) Signal List'!G20="","",'0) Signal List'!G20)</f>
        <v>WFPS</v>
      </c>
      <c r="H20" s="402" t="str">
        <f>IF('0) Signal List'!H20="","",'0) Signal List'!H20)</f>
        <v xml:space="preserve">N/A </v>
      </c>
      <c r="I20" s="339"/>
    </row>
    <row r="21" spans="1:9" ht="14.25" customHeight="1">
      <c r="A21" s="40" t="str">
        <f>IF('0) Signal List'!A21="","",'0) Signal List'!A21)</f>
        <v>A13</v>
      </c>
      <c r="B21" s="41" t="str">
        <f>IF('0) Signal List'!B21="","",'0) Signal List'!B21)</f>
        <v>TSO Remote Control Enable Switch</v>
      </c>
      <c r="C21" s="41" t="str">
        <f>IF('0) Signal List'!C21="","",'0) Signal List'!C21)</f>
        <v/>
      </c>
      <c r="D21" s="41" t="str">
        <f>IF('0) Signal List'!D21="","",'0) Signal List'!D21)</f>
        <v>off</v>
      </c>
      <c r="E21" s="42" t="str">
        <f>IF('0) Signal List'!E21="","",'0) Signal List'!E21)</f>
        <v/>
      </c>
      <c r="F21" s="41" t="str">
        <f>IF('0) Signal List'!F21="","",'0) Signal List'!F21)</f>
        <v/>
      </c>
      <c r="G21" s="47" t="str">
        <f>IF('0) Signal List'!G21="","",'0) Signal List'!G21)</f>
        <v>WFPS</v>
      </c>
      <c r="H21" s="402" t="str">
        <f>IF('0) Signal List'!H21="","",'0) Signal List'!H21)</f>
        <v xml:space="preserve">N/A </v>
      </c>
      <c r="I21" s="339"/>
    </row>
    <row r="22" spans="1:9" ht="14.25" customHeight="1">
      <c r="A22" s="40" t="str">
        <f>IF('0) Signal List'!A22="","",'0) Signal List'!A22)</f>
        <v>A14</v>
      </c>
      <c r="B22" s="41" t="str">
        <f>IF('0) Signal List'!B22="","",'0) Signal List'!B22)</f>
        <v>TSO Remote Control Enable Switch</v>
      </c>
      <c r="C22" s="41" t="str">
        <f>IF('0) Signal List'!C22="","",'0) Signal List'!C22)</f>
        <v/>
      </c>
      <c r="D22" s="41" t="str">
        <f>IF('0) Signal List'!D22="","",'0) Signal List'!D22)</f>
        <v>on</v>
      </c>
      <c r="E22" s="42" t="str">
        <f>IF('0) Signal List'!E22="","",'0) Signal List'!E22)</f>
        <v/>
      </c>
      <c r="F22" s="41" t="str">
        <f>IF('0) Signal List'!F22="","",'0) Signal List'!F22)</f>
        <v/>
      </c>
      <c r="G22" s="47" t="str">
        <f>IF('0) Signal List'!G22="","",'0) Signal List'!G22)</f>
        <v>WFPS</v>
      </c>
      <c r="H22" s="402" t="str">
        <f>IF('0) Signal List'!H22="","",'0) Signal List'!H22)</f>
        <v xml:space="preserve">N/A </v>
      </c>
      <c r="I22" s="339"/>
    </row>
    <row r="23" spans="1:9" ht="14.25" customHeight="1">
      <c r="A23" s="40" t="str">
        <f>IF('0) Signal List'!A23="","",'0) Signal List'!A23)</f>
        <v>A15</v>
      </c>
      <c r="B23" s="78" t="str">
        <f>IF('0) Signal List'!B23="","",'0) Signal List'!B23)</f>
        <v>Black Start Shutdown Feedback</v>
      </c>
      <c r="C23" s="48" t="str">
        <f>IF('0) Signal List'!C23="","",'0) Signal List'!C23)</f>
        <v/>
      </c>
      <c r="D23" s="403" t="str">
        <f>IF('0) Signal List'!D23="","",'0) Signal List'!D23)</f>
        <v>off</v>
      </c>
      <c r="E23" s="49" t="str">
        <f>IF('0) Signal List'!E23="","",'0) Signal List'!E23)</f>
        <v/>
      </c>
      <c r="F23" s="41" t="str">
        <f>IF('0) Signal List'!F23="","",'0) Signal List'!F23)</f>
        <v/>
      </c>
      <c r="G23" s="47" t="str">
        <f>IF('0) Signal List'!G23="","",'0) Signal List'!G23)</f>
        <v>ESBN</v>
      </c>
      <c r="H23" s="402" t="str">
        <f>IF('0) Signal List'!H23="","",'0) Signal List'!H23)</f>
        <v xml:space="preserve">N/A </v>
      </c>
      <c r="I23" s="339"/>
    </row>
    <row r="24" spans="1:9" ht="14.25" customHeight="1">
      <c r="A24" s="40" t="str">
        <f>IF('0) Signal List'!A24="","",'0) Signal List'!A24)</f>
        <v>A16</v>
      </c>
      <c r="B24" s="78" t="str">
        <f>IF('0) Signal List'!B24="","",'0) Signal List'!B24)</f>
        <v>Black Start Shutdown Feedback</v>
      </c>
      <c r="C24" s="48" t="str">
        <f>IF('0) Signal List'!C24="","",'0) Signal List'!C24)</f>
        <v/>
      </c>
      <c r="D24" s="403" t="str">
        <f>IF('0) Signal List'!D24="","",'0) Signal List'!D24)</f>
        <v>on</v>
      </c>
      <c r="E24" s="49" t="str">
        <f>IF('0) Signal List'!E24="","",'0) Signal List'!E24)</f>
        <v/>
      </c>
      <c r="F24" s="41" t="str">
        <f>IF('0) Signal List'!F24="","",'0) Signal List'!F24)</f>
        <v/>
      </c>
      <c r="G24" s="47" t="str">
        <f>IF('0) Signal List'!G24="","",'0) Signal List'!G24)</f>
        <v>ESBN</v>
      </c>
      <c r="H24" s="402" t="str">
        <f>IF('0) Signal List'!H24="","",'0) Signal List'!H24)</f>
        <v xml:space="preserve">N/A </v>
      </c>
      <c r="I24" s="339"/>
    </row>
    <row r="25" spans="1:9" ht="14.25" customHeight="1">
      <c r="A25" s="40" t="str">
        <f>IF('0) Signal List'!A25="","",'0) Signal List'!A25)</f>
        <v>A17</v>
      </c>
      <c r="B25" s="78" t="str">
        <f>IF('0) Signal List'!B25="","",'0) Signal List'!B25)</f>
        <v>Reactive Device &gt;5 Mvar 1</v>
      </c>
      <c r="C25" s="48" t="str">
        <f>IF('0) Signal List'!C25="","",'0) Signal List'!C25)</f>
        <v/>
      </c>
      <c r="D25" s="403" t="str">
        <f>IF('0) Signal List'!D25="","",'0) Signal List'!D25)</f>
        <v>off</v>
      </c>
      <c r="E25" s="49" t="str">
        <f>IF('0) Signal List'!E25="","",'0) Signal List'!E25)</f>
        <v/>
      </c>
      <c r="F25" s="41" t="str">
        <f>IF('0) Signal List'!F25="","",'0) Signal List'!F25)</f>
        <v/>
      </c>
      <c r="G25" s="47" t="str">
        <f>IF('0) Signal List'!G25="","",'0) Signal List'!G25)</f>
        <v>WFPS</v>
      </c>
      <c r="H25" s="402" t="str">
        <f>IF('0) Signal List'!H25="","",'0) Signal List'!H25)</f>
        <v xml:space="preserve">N/A </v>
      </c>
      <c r="I25" s="339"/>
    </row>
    <row r="26" spans="1:9" ht="14.25" customHeight="1">
      <c r="A26" s="40" t="str">
        <f>IF('0) Signal List'!A26="","",'0) Signal List'!A26)</f>
        <v>A18</v>
      </c>
      <c r="B26" s="78" t="str">
        <f>IF('0) Signal List'!B26="","",'0) Signal List'!B26)</f>
        <v>Reactive Device &gt;5 Mvar 1</v>
      </c>
      <c r="C26" s="48" t="str">
        <f>IF('0) Signal List'!C26="","",'0) Signal List'!C26)</f>
        <v/>
      </c>
      <c r="D26" s="403" t="str">
        <f>IF('0) Signal List'!D26="","",'0) Signal List'!D26)</f>
        <v>on</v>
      </c>
      <c r="E26" s="49" t="str">
        <f>IF('0) Signal List'!E26="","",'0) Signal List'!E26)</f>
        <v/>
      </c>
      <c r="F26" s="41" t="str">
        <f>IF('0) Signal List'!F26="","",'0) Signal List'!F26)</f>
        <v/>
      </c>
      <c r="G26" s="47" t="str">
        <f>IF('0) Signal List'!G26="","",'0) Signal List'!G26)</f>
        <v>WFPS</v>
      </c>
      <c r="H26" s="402" t="str">
        <f>IF('0) Signal List'!H26="","",'0) Signal List'!H26)</f>
        <v xml:space="preserve">N/A </v>
      </c>
      <c r="I26" s="339"/>
    </row>
    <row r="27" spans="1:9" ht="14.25" customHeight="1">
      <c r="A27" s="40" t="str">
        <f>IF('0) Signal List'!A27="","",'0) Signal List'!A27)</f>
        <v/>
      </c>
      <c r="B27" s="41" t="str">
        <f>IF('0) Signal List'!B27="","",'0) Signal List'!B27)</f>
        <v/>
      </c>
      <c r="C27" s="41" t="str">
        <f>IF('0) Signal List'!C27="","",'0) Signal List'!C27)</f>
        <v/>
      </c>
      <c r="D27" s="41" t="str">
        <f>IF('0) Signal List'!D27="","",'0) Signal List'!D27)</f>
        <v/>
      </c>
      <c r="E27" s="42" t="str">
        <f>IF('0) Signal List'!E27="","",'0) Signal List'!E27)</f>
        <v/>
      </c>
      <c r="F27" s="41" t="str">
        <f>IF('0) Signal List'!F27="","",'0) Signal List'!F27)</f>
        <v/>
      </c>
      <c r="G27" s="47" t="str">
        <f>IF('0) Signal List'!G27="","",'0) Signal List'!G27)</f>
        <v/>
      </c>
      <c r="H27" s="402" t="str">
        <f>IF('0) Signal List'!H27="","",'0) Signal List'!H27)</f>
        <v/>
      </c>
      <c r="I27" s="339"/>
    </row>
    <row r="28" spans="1:9" ht="14.25" customHeight="1">
      <c r="A28" s="40" t="str">
        <f>IF('0) Signal List'!A28="","",'0) Signal List'!A28)</f>
        <v/>
      </c>
      <c r="B28" s="136" t="str">
        <f>IF('0) Signal List'!B28="","",'0) Signal List'!B28)</f>
        <v>Digital Input Signals from WTG  System to EirGrid</v>
      </c>
      <c r="C28" s="41" t="str">
        <f>IF('0) Signal List'!C28="","",'0) Signal List'!C28)</f>
        <v/>
      </c>
      <c r="D28" s="41" t="str">
        <f>IF('0) Signal List'!D28="","",'0) Signal List'!D28)</f>
        <v/>
      </c>
      <c r="E28" s="42" t="str">
        <f>IF('0) Signal List'!E28="","",'0) Signal List'!E28)</f>
        <v/>
      </c>
      <c r="F28" s="41" t="str">
        <f>IF('0) Signal List'!F28="","",'0) Signal List'!F28)</f>
        <v/>
      </c>
      <c r="G28" s="47" t="str">
        <f>IF('0) Signal List'!G28="","",'0) Signal List'!G28)</f>
        <v/>
      </c>
      <c r="H28" s="402" t="str">
        <f>IF('0) Signal List'!H28="","",'0) Signal List'!H28)</f>
        <v/>
      </c>
      <c r="I28" s="339"/>
    </row>
    <row r="29" spans="1:9" ht="14.25" customHeight="1">
      <c r="A29" s="40" t="str">
        <f>IF('0) Signal List'!A29="","",'0) Signal List'!A29)</f>
        <v>B1</v>
      </c>
      <c r="B29" s="41" t="str">
        <f>IF('0) Signal List'!B29="","",'0) Signal List'!B29)</f>
        <v>Active Power Control facility status (feedback)</v>
      </c>
      <c r="C29" s="41" t="str">
        <f>IF('0) Signal List'!C29="","",'0) Signal List'!C29)</f>
        <v/>
      </c>
      <c r="D29" s="41" t="str">
        <f>IF('0) Signal List'!D29="","",'0) Signal List'!D29)</f>
        <v>off</v>
      </c>
      <c r="E29" s="42" t="str">
        <f>IF('0) Signal List'!E29="","",'0) Signal List'!E29)</f>
        <v/>
      </c>
      <c r="F29" s="41" t="str">
        <f>IF('0) Signal List'!F29="","",'0) Signal List'!F29)</f>
        <v/>
      </c>
      <c r="G29" s="47" t="str">
        <f>IF('0) Signal List'!G29="","",'0) Signal List'!G29)</f>
        <v>WFPS</v>
      </c>
      <c r="H29" s="402" t="str">
        <f>IF('0) Signal List'!H29="","",'0) Signal List'!H29)</f>
        <v xml:space="preserve">N/A </v>
      </c>
      <c r="I29" s="339"/>
    </row>
    <row r="30" spans="1:9" ht="14.25" customHeight="1">
      <c r="A30" s="40" t="str">
        <f>IF('0) Signal List'!A30="","",'0) Signal List'!A30)</f>
        <v>B2</v>
      </c>
      <c r="B30" s="41" t="str">
        <f>IF('0) Signal List'!B30="","",'0) Signal List'!B30)</f>
        <v>Active Power Control facility status (feedback)</v>
      </c>
      <c r="C30" s="41" t="str">
        <f>IF('0) Signal List'!C30="","",'0) Signal List'!C30)</f>
        <v/>
      </c>
      <c r="D30" s="41" t="str">
        <f>IF('0) Signal List'!D30="","",'0) Signal List'!D30)</f>
        <v>on</v>
      </c>
      <c r="E30" s="42" t="str">
        <f>IF('0) Signal List'!E30="","",'0) Signal List'!E30)</f>
        <v/>
      </c>
      <c r="F30" s="41" t="str">
        <f>IF('0) Signal List'!F30="","",'0) Signal List'!F30)</f>
        <v/>
      </c>
      <c r="G30" s="47" t="str">
        <f>IF('0) Signal List'!G30="","",'0) Signal List'!G30)</f>
        <v>WFPS</v>
      </c>
      <c r="H30" s="402" t="str">
        <f>IF('0) Signal List'!H30="","",'0) Signal List'!H30)</f>
        <v xml:space="preserve">N/A </v>
      </c>
      <c r="I30" s="339"/>
    </row>
    <row r="31" spans="1:9" ht="14.25" customHeight="1">
      <c r="A31" s="40" t="str">
        <f>IF('0) Signal List'!A31="","",'0) Signal List'!A31)</f>
        <v>B3</v>
      </c>
      <c r="B31" s="41" t="str">
        <f>IF('0) Signal List'!B31="","",'0) Signal List'!B31)</f>
        <v>Frequency Response System Mode Status (feedback)</v>
      </c>
      <c r="C31" s="41" t="str">
        <f>IF('0) Signal List'!C31="","",'0) Signal List'!C31)</f>
        <v/>
      </c>
      <c r="D31" s="41" t="str">
        <f>IF('0) Signal List'!D31="","",'0) Signal List'!D31)</f>
        <v>off</v>
      </c>
      <c r="E31" s="42" t="str">
        <f>IF('0) Signal List'!E31="","",'0) Signal List'!E31)</f>
        <v/>
      </c>
      <c r="F31" s="41" t="str">
        <f>IF('0) Signal List'!F31="","",'0) Signal List'!F31)</f>
        <v/>
      </c>
      <c r="G31" s="47" t="str">
        <f>IF('0) Signal List'!G31="","",'0) Signal List'!G31)</f>
        <v>WFPS</v>
      </c>
      <c r="H31" s="402" t="str">
        <f>IF('0) Signal List'!H31="","",'0) Signal List'!H31)</f>
        <v xml:space="preserve">N/A </v>
      </c>
      <c r="I31" s="339"/>
    </row>
    <row r="32" spans="1:9" ht="14.25" customHeight="1">
      <c r="A32" s="40" t="str">
        <f>IF('0) Signal List'!A32="","",'0) Signal List'!A32)</f>
        <v>B4</v>
      </c>
      <c r="B32" s="41" t="str">
        <f>IF('0) Signal List'!B32="","",'0) Signal List'!B32)</f>
        <v>Frequency Response System Mode Status (feedback)</v>
      </c>
      <c r="C32" s="41" t="str">
        <f>IF('0) Signal List'!C32="","",'0) Signal List'!C32)</f>
        <v/>
      </c>
      <c r="D32" s="41" t="str">
        <f>IF('0) Signal List'!D32="","",'0) Signal List'!D32)</f>
        <v>on</v>
      </c>
      <c r="E32" s="42" t="str">
        <f>IF('0) Signal List'!E32="","",'0) Signal List'!E32)</f>
        <v/>
      </c>
      <c r="F32" s="41" t="str">
        <f>IF('0) Signal List'!F32="","",'0) Signal List'!F32)</f>
        <v/>
      </c>
      <c r="G32" s="47" t="str">
        <f>IF('0) Signal List'!G32="","",'0) Signal List'!G32)</f>
        <v>WFPS</v>
      </c>
      <c r="H32" s="47" t="str">
        <f>IF('0) Signal List'!H32="","",'0) Signal List'!H32)</f>
        <v xml:space="preserve">N/A </v>
      </c>
      <c r="I32" s="339"/>
    </row>
    <row r="33" spans="1:9" ht="14.25" customHeight="1">
      <c r="A33" s="40" t="str">
        <f>IF('0) Signal List'!A33="","",'0) Signal List'!A33)</f>
        <v>B5</v>
      </c>
      <c r="B33" s="41" t="str">
        <f>IF('0) Signal List'!B33="","",'0) Signal List'!B33)</f>
        <v>Frequency Response Curve (feedback)</v>
      </c>
      <c r="C33" s="48" t="str">
        <f>IF('0) Signal List'!C33="","",'0) Signal List'!C33)</f>
        <v/>
      </c>
      <c r="D33" s="403" t="str">
        <f>IF('0) Signal List'!D33="","",'0) Signal List'!D33)</f>
        <v>Curve 1</v>
      </c>
      <c r="E33" s="49" t="str">
        <f>IF('0) Signal List'!E33="","",'0) Signal List'!E33)</f>
        <v/>
      </c>
      <c r="F33" s="41" t="str">
        <f>IF('0) Signal List'!F33="","",'0) Signal List'!F33)</f>
        <v/>
      </c>
      <c r="G33" s="47" t="str">
        <f>IF('0) Signal List'!G33="","",'0) Signal List'!G33)</f>
        <v>WFPS</v>
      </c>
      <c r="H33" s="47" t="str">
        <f>IF('0) Signal List'!H33="","",'0) Signal List'!H33)</f>
        <v xml:space="preserve">N/A </v>
      </c>
      <c r="I33" s="339"/>
    </row>
    <row r="34" spans="1:9" ht="14.25" customHeight="1">
      <c r="A34" s="40" t="str">
        <f>IF('0) Signal List'!A34="","",'0) Signal List'!A34)</f>
        <v>B6</v>
      </c>
      <c r="B34" s="41" t="str">
        <f>IF('0) Signal List'!B34="","",'0) Signal List'!B34)</f>
        <v>Frequency Response Curve (feedback)</v>
      </c>
      <c r="C34" s="41" t="str">
        <f>IF('0) Signal List'!C34="","",'0) Signal List'!C34)</f>
        <v/>
      </c>
      <c r="D34" s="41" t="str">
        <f>IF('0) Signal List'!D34="","",'0) Signal List'!D34)</f>
        <v>Curve 2</v>
      </c>
      <c r="E34" s="42" t="str">
        <f>IF('0) Signal List'!E34="","",'0) Signal List'!E34)</f>
        <v/>
      </c>
      <c r="F34" s="41" t="str">
        <f>IF('0) Signal List'!F34="","",'0) Signal List'!F34)</f>
        <v/>
      </c>
      <c r="G34" s="47" t="str">
        <f>IF('0) Signal List'!G34="","",'0) Signal List'!G34)</f>
        <v>WFPS</v>
      </c>
      <c r="H34" s="47" t="str">
        <f>IF('0) Signal List'!H34="","",'0) Signal List'!H34)</f>
        <v xml:space="preserve">N/A </v>
      </c>
      <c r="I34" s="339"/>
    </row>
    <row r="35" spans="1:9" ht="14.25" customHeight="1">
      <c r="A35" s="40" t="str">
        <f>IF('0) Signal List'!A35="","",'0) Signal List'!A35)</f>
        <v>B7</v>
      </c>
      <c r="B35" s="78" t="str">
        <f>IF('0) Signal List'!B35="","",'0) Signal List'!B35)</f>
        <v>AVR (kV) Control facility status (feedback)</v>
      </c>
      <c r="C35" s="41" t="str">
        <f>IF('0) Signal List'!C35="","",'0) Signal List'!C35)</f>
        <v/>
      </c>
      <c r="D35" s="41" t="str">
        <f>IF('0) Signal List'!D35="","",'0) Signal List'!D35)</f>
        <v>off</v>
      </c>
      <c r="E35" s="42" t="str">
        <f>IF('0) Signal List'!E35="","",'0) Signal List'!E35)</f>
        <v/>
      </c>
      <c r="F35" s="41" t="str">
        <f>IF('0) Signal List'!F35="","",'0) Signal List'!F35)</f>
        <v/>
      </c>
      <c r="G35" s="47" t="str">
        <f>IF('0) Signal List'!G35="","",'0) Signal List'!G35)</f>
        <v>WFPS</v>
      </c>
      <c r="H35" s="47" t="str">
        <f>IF('0) Signal List'!H35="","",'0) Signal List'!H35)</f>
        <v xml:space="preserve">N/A </v>
      </c>
      <c r="I35" s="339"/>
    </row>
    <row r="36" spans="1:9" ht="14.25" customHeight="1">
      <c r="A36" s="40" t="str">
        <f>IF('0) Signal List'!A36="","",'0) Signal List'!A36)</f>
        <v>B8</v>
      </c>
      <c r="B36" s="78" t="str">
        <f>IF('0) Signal List'!B36="","",'0) Signal List'!B36)</f>
        <v>AVR (kV) Control facility status (feedback)</v>
      </c>
      <c r="C36" s="41" t="str">
        <f>IF('0) Signal List'!C36="","",'0) Signal List'!C36)</f>
        <v/>
      </c>
      <c r="D36" s="41" t="str">
        <f>IF('0) Signal List'!D36="","",'0) Signal List'!D36)</f>
        <v>on</v>
      </c>
      <c r="E36" s="42" t="str">
        <f>IF('0) Signal List'!E36="","",'0) Signal List'!E36)</f>
        <v/>
      </c>
      <c r="F36" s="41" t="str">
        <f>IF('0) Signal List'!F36="","",'0) Signal List'!F36)</f>
        <v/>
      </c>
      <c r="G36" s="47" t="str">
        <f>IF('0) Signal List'!G36="","",'0) Signal List'!G36)</f>
        <v>WFPS</v>
      </c>
      <c r="H36" s="402" t="str">
        <f>IF('0) Signal List'!H36="","",'0) Signal List'!H36)</f>
        <v xml:space="preserve">N/A </v>
      </c>
      <c r="I36" s="339"/>
    </row>
    <row r="37" spans="1:9" ht="14.25" customHeight="1">
      <c r="A37" s="40" t="str">
        <f>IF('0) Signal List'!A37="","",'0) Signal List'!A37)</f>
        <v>B9</v>
      </c>
      <c r="B37" s="41" t="str">
        <f>IF('0) Signal List'!B37="","",'0) Signal List'!B37)</f>
        <v>Q (Mvar) Control facility status (feedback)</v>
      </c>
      <c r="C37" s="41" t="str">
        <f>IF('0) Signal List'!C37="","",'0) Signal List'!C37)</f>
        <v/>
      </c>
      <c r="D37" s="41" t="str">
        <f>IF('0) Signal List'!D37="","",'0) Signal List'!D37)</f>
        <v>off</v>
      </c>
      <c r="E37" s="42" t="str">
        <f>IF('0) Signal List'!E37="","",'0) Signal List'!E37)</f>
        <v/>
      </c>
      <c r="F37" s="41" t="str">
        <f>IF('0) Signal List'!F37="","",'0) Signal List'!F37)</f>
        <v/>
      </c>
      <c r="G37" s="47" t="str">
        <f>IF('0) Signal List'!G37="","",'0) Signal List'!G37)</f>
        <v>WFPS</v>
      </c>
      <c r="H37" s="402" t="str">
        <f>IF('0) Signal List'!H37="","",'0) Signal List'!H37)</f>
        <v xml:space="preserve">N/A </v>
      </c>
      <c r="I37" s="339"/>
    </row>
    <row r="38" spans="1:9" ht="14.25" customHeight="1">
      <c r="A38" s="40" t="str">
        <f>IF('0) Signal List'!A38="","",'0) Signal List'!A38)</f>
        <v>B10</v>
      </c>
      <c r="B38" s="41" t="str">
        <f>IF('0) Signal List'!B38="","",'0) Signal List'!B38)</f>
        <v>Q (Mvar) Control facility status (feedback)</v>
      </c>
      <c r="C38" s="41" t="str">
        <f>IF('0) Signal List'!C38="","",'0) Signal List'!C38)</f>
        <v/>
      </c>
      <c r="D38" s="41" t="str">
        <f>IF('0) Signal List'!D38="","",'0) Signal List'!D38)</f>
        <v>on</v>
      </c>
      <c r="E38" s="42" t="str">
        <f>IF('0) Signal List'!E38="","",'0) Signal List'!E38)</f>
        <v/>
      </c>
      <c r="F38" s="41" t="str">
        <f>IF('0) Signal List'!F38="","",'0) Signal List'!F38)</f>
        <v/>
      </c>
      <c r="G38" s="47" t="str">
        <f>IF('0) Signal List'!G38="","",'0) Signal List'!G38)</f>
        <v>WFPS</v>
      </c>
      <c r="H38" s="402" t="str">
        <f>IF('0) Signal List'!H38="","",'0) Signal List'!H38)</f>
        <v xml:space="preserve">N/A </v>
      </c>
      <c r="I38" s="339"/>
    </row>
    <row r="39" spans="1:9" ht="14.25" customHeight="1">
      <c r="A39" s="40" t="str">
        <f>IF('0) Signal List'!A39="","",'0) Signal List'!A39)</f>
        <v>B11</v>
      </c>
      <c r="B39" s="41" t="str">
        <f>IF('0) Signal List'!B39="","",'0) Signal List'!B39)</f>
        <v>Power Factor (PF) Control facility status (feedback)</v>
      </c>
      <c r="C39" s="41" t="str">
        <f>IF('0) Signal List'!C39="","",'0) Signal List'!C39)</f>
        <v/>
      </c>
      <c r="D39" s="41" t="str">
        <f>IF('0) Signal List'!D39="","",'0) Signal List'!D39)</f>
        <v>off</v>
      </c>
      <c r="E39" s="42" t="str">
        <f>IF('0) Signal List'!E39="","",'0) Signal List'!E39)</f>
        <v/>
      </c>
      <c r="F39" s="41" t="str">
        <f>IF('0) Signal List'!F39="","",'0) Signal List'!F39)</f>
        <v/>
      </c>
      <c r="G39" s="47" t="str">
        <f>IF('0) Signal List'!G39="","",'0) Signal List'!G39)</f>
        <v>WFPS</v>
      </c>
      <c r="H39" s="402" t="str">
        <f>IF('0) Signal List'!H39="","",'0) Signal List'!H39)</f>
        <v xml:space="preserve">N/A </v>
      </c>
      <c r="I39" s="339"/>
    </row>
    <row r="40" spans="1:9" ht="14.25" customHeight="1">
      <c r="A40" s="40" t="str">
        <f>IF('0) Signal List'!A40="","",'0) Signal List'!A40)</f>
        <v>B12</v>
      </c>
      <c r="B40" s="41" t="str">
        <f>IF('0) Signal List'!B40="","",'0) Signal List'!B40)</f>
        <v>Power Factor (PF) Control facility status (feedback)</v>
      </c>
      <c r="C40" s="41" t="str">
        <f>IF('0) Signal List'!C40="","",'0) Signal List'!C40)</f>
        <v/>
      </c>
      <c r="D40" s="41" t="str">
        <f>IF('0) Signal List'!D40="","",'0) Signal List'!D40)</f>
        <v>on</v>
      </c>
      <c r="E40" s="42" t="str">
        <f>IF('0) Signal List'!E40="","",'0) Signal List'!E40)</f>
        <v/>
      </c>
      <c r="F40" s="41" t="str">
        <f>IF('0) Signal List'!F40="","",'0) Signal List'!F40)</f>
        <v/>
      </c>
      <c r="G40" s="47" t="str">
        <f>IF('0) Signal List'!G40="","",'0) Signal List'!G40)</f>
        <v>WFPS</v>
      </c>
      <c r="H40" s="402" t="str">
        <f>IF('0) Signal List'!H40="","",'0) Signal List'!H40)</f>
        <v xml:space="preserve">N/A </v>
      </c>
      <c r="I40" s="339"/>
    </row>
    <row r="41" spans="1:9" ht="14.25" customHeight="1">
      <c r="A41" s="40" t="str">
        <f>IF('0) Signal List'!A41="","",'0) Signal List'!A41)</f>
        <v>B13</v>
      </c>
      <c r="B41" s="41" t="str">
        <f>IF('0) Signal List'!B41="","",'0) Signal List'!B41)</f>
        <v>Emulated Inertia status (feedback)</v>
      </c>
      <c r="C41" s="41" t="str">
        <f>IF('0) Signal List'!C41="","",'0) Signal List'!C41)</f>
        <v/>
      </c>
      <c r="D41" s="41" t="str">
        <f>IF('0) Signal List'!D41="","",'0) Signal List'!D41)</f>
        <v>off</v>
      </c>
      <c r="E41" s="42" t="str">
        <f>IF('0) Signal List'!E41="","",'0) Signal List'!E41)</f>
        <v/>
      </c>
      <c r="F41" s="41" t="str">
        <f>IF('0) Signal List'!F41="","",'0) Signal List'!F41)</f>
        <v/>
      </c>
      <c r="G41" s="47" t="str">
        <f>IF('0) Signal List'!G41="","",'0) Signal List'!G41)</f>
        <v>WFPS</v>
      </c>
      <c r="H41" s="402" t="str">
        <f>IF('0) Signal List'!H41="","",'0) Signal List'!H41)</f>
        <v>ESBN</v>
      </c>
      <c r="I41" s="339"/>
    </row>
    <row r="42" spans="1:9" ht="14.25" customHeight="1">
      <c r="A42" s="40" t="str">
        <f>IF('0) Signal List'!A42="","",'0) Signal List'!A42)</f>
        <v>B14</v>
      </c>
      <c r="B42" s="41" t="str">
        <f>IF('0) Signal List'!B42="","",'0) Signal List'!B42)</f>
        <v>Emulated Inertia status (feedback)</v>
      </c>
      <c r="C42" s="41" t="str">
        <f>IF('0) Signal List'!C42="","",'0) Signal List'!C42)</f>
        <v/>
      </c>
      <c r="D42" s="41" t="str">
        <f>IF('0) Signal List'!D42="","",'0) Signal List'!D42)</f>
        <v>on</v>
      </c>
      <c r="E42" s="42" t="str">
        <f>IF('0) Signal List'!E42="","",'0) Signal List'!E42)</f>
        <v/>
      </c>
      <c r="F42" s="41" t="str">
        <f>IF('0) Signal List'!F42="","",'0) Signal List'!F42)</f>
        <v/>
      </c>
      <c r="G42" s="47" t="str">
        <f>IF('0) Signal List'!G42="","",'0) Signal List'!G42)</f>
        <v>WFPS</v>
      </c>
      <c r="H42" s="402" t="str">
        <f>IF('0) Signal List'!H42="","",'0) Signal List'!H42)</f>
        <v>ESBN</v>
      </c>
      <c r="I42" s="339"/>
    </row>
    <row r="43" spans="1:9" ht="14.25" customHeight="1">
      <c r="A43" s="40" t="str">
        <f>IF('0) Signal List'!A44="","",'0) Signal List'!A44)</f>
        <v/>
      </c>
      <c r="B43" s="678" t="str">
        <f>IF('0) Signal List'!B44="","",'0) Signal List'!B44)</f>
        <v>Recommended cable 15-pair, 15 x 2 x 0.6sqmm, Twisted-Pair (TP), stranded</v>
      </c>
      <c r="C43" s="676"/>
      <c r="D43" s="676"/>
      <c r="E43" s="676"/>
      <c r="F43" s="41" t="str">
        <f>IF('0) Signal List'!F44="","",'0) Signal List'!F44)</f>
        <v/>
      </c>
      <c r="G43" s="46" t="str">
        <f>IF('0) Signal List'!G44="","",'0) Signal List'!G44)</f>
        <v/>
      </c>
      <c r="H43" s="80" t="str">
        <f>IF('0) Signal List'!H44="","",'0) Signal List'!H44)</f>
        <v/>
      </c>
      <c r="I43" s="339"/>
    </row>
    <row r="44" spans="1:9" ht="14.25" customHeight="1">
      <c r="A44" s="40" t="str">
        <f>IF('0) Signal List'!A45="","",'0) Signal List'!A45)</f>
        <v/>
      </c>
      <c r="B44" s="41" t="str">
        <f>IF('0) Signal List'!B45="","",'0) Signal List'!B45)</f>
        <v/>
      </c>
      <c r="C44" s="41" t="str">
        <f>IF('0) Signal List'!C45="","",'0) Signal List'!C45)</f>
        <v/>
      </c>
      <c r="D44" s="41" t="str">
        <f>IF('0) Signal List'!D45="","",'0) Signal List'!D45)</f>
        <v/>
      </c>
      <c r="E44" s="42" t="str">
        <f>IF('0) Signal List'!E45="","",'0) Signal List'!E45)</f>
        <v/>
      </c>
      <c r="F44" s="41" t="str">
        <f>IF('0) Signal List'!F45="","",'0) Signal List'!F45)</f>
        <v/>
      </c>
      <c r="G44" s="46" t="str">
        <f>IF('0) Signal List'!G45="","",'0) Signal List'!G45)</f>
        <v/>
      </c>
      <c r="H44" s="80" t="str">
        <f>IF('0) Signal List'!H45="","",'0) Signal List'!H45)</f>
        <v/>
      </c>
      <c r="I44" s="339"/>
    </row>
    <row r="45" spans="1:9" ht="14.25" customHeight="1" thickBot="1">
      <c r="A45" s="35" t="str">
        <f>IF('0) Signal List'!A46="","",'0) Signal List'!A46)</f>
        <v>ETIE Ref</v>
      </c>
      <c r="B45" s="36" t="str">
        <f>IF('0) Signal List'!B46="","",'0) Signal List'!B46)</f>
        <v>Analogue Input Signals (to EirGrid)</v>
      </c>
      <c r="C45" s="37" t="str">
        <f>IF('0) Signal List'!C46="","",'0) Signal List'!C46)</f>
        <v/>
      </c>
      <c r="D45" s="37" t="str">
        <f>IF('0) Signal List'!D46="","",'0) Signal List'!D46)</f>
        <v/>
      </c>
      <c r="E45" s="38" t="str">
        <f>IF('0) Signal List'!E46="","",'0) Signal List'!E46)</f>
        <v/>
      </c>
      <c r="F45" s="37" t="str">
        <f>IF('0) Signal List'!F46="","",'0) Signal List'!F46)</f>
        <v/>
      </c>
      <c r="G45" s="39" t="str">
        <f>IF('0) Signal List'!G46="","",'0) Signal List'!G46)</f>
        <v>Provided by</v>
      </c>
      <c r="H45" s="74" t="str">
        <f>IF('0) Signal List'!H46="","",'0) Signal List'!H46)</f>
        <v>TSO Pass-through to</v>
      </c>
      <c r="I45" s="89"/>
    </row>
    <row r="46" spans="1:9" ht="14.25" customHeight="1" thickTop="1">
      <c r="A46" s="51" t="str">
        <f>IF('0) Signal List'!A47="","",'0) Signal List'!A47)</f>
        <v/>
      </c>
      <c r="B46" s="41" t="str">
        <f>IF('0) Signal List'!B47="","",'0) Signal List'!B47)</f>
        <v/>
      </c>
      <c r="C46" s="41" t="str">
        <f>IF('0) Signal List'!C47="","",'0) Signal List'!C47)</f>
        <v/>
      </c>
      <c r="D46" s="41" t="str">
        <f>IF('0) Signal List'!D47="","",'0) Signal List'!D47)</f>
        <v/>
      </c>
      <c r="E46" s="42" t="str">
        <f>IF('0) Signal List'!E47="","",'0) Signal List'!E47)</f>
        <v/>
      </c>
      <c r="F46" s="41" t="str">
        <f>IF('0) Signal List'!F47="","",'0) Signal List'!F47)</f>
        <v/>
      </c>
      <c r="G46" s="43" t="str">
        <f>IF('0) Signal List'!G47="","",'0) Signal List'!G47)</f>
        <v/>
      </c>
      <c r="H46" s="76" t="str">
        <f>IF('0) Signal List'!H47="","",'0) Signal List'!H47)</f>
        <v/>
      </c>
      <c r="I46" s="339"/>
    </row>
    <row r="47" spans="1:9" ht="14.25" customHeight="1">
      <c r="A47" s="51" t="str">
        <f>IF('0) Signal List'!A48="","",'0) Signal List'!A48)</f>
        <v/>
      </c>
      <c r="B47" s="136" t="str">
        <f>IF('0) Signal List'!B48="","",'0) Signal List'!B48)</f>
        <v>Analogue Input Signals from Sub Station to EirGrid</v>
      </c>
      <c r="C47" s="41" t="str">
        <f>IF('0) Signal List'!C48="","",'0) Signal List'!C48)</f>
        <v/>
      </c>
      <c r="D47" s="41" t="str">
        <f>IF('0) Signal List'!D48="","",'0) Signal List'!D48)</f>
        <v/>
      </c>
      <c r="E47" s="42" t="str">
        <f>IF('0) Signal List'!E48="","",'0) Signal List'!E48)</f>
        <v/>
      </c>
      <c r="F47" s="41" t="str">
        <f>IF('0) Signal List'!F48="","",'0) Signal List'!F48)</f>
        <v/>
      </c>
      <c r="G47" s="46" t="str">
        <f>IF('0) Signal List'!G48="","",'0) Signal List'!G48)</f>
        <v/>
      </c>
      <c r="H47" s="80" t="str">
        <f>IF('0) Signal List'!H48="","",'0) Signal List'!H48)</f>
        <v/>
      </c>
      <c r="I47" s="339"/>
    </row>
    <row r="48" spans="1:9" ht="14.25" customHeight="1">
      <c r="A48" s="40" t="str">
        <f>IF('0) Signal List'!A49="","",'0) Signal List'!A49)</f>
        <v>C1</v>
      </c>
      <c r="B48" s="41" t="str">
        <f>IF('0) Signal List'!B49="","",'0) Signal List'!B49)</f>
        <v>Active Power Output at LV side of Grid Connected Transformer</v>
      </c>
      <c r="C48" s="41" t="str">
        <f>IF('0) Signal List'!C49="","",'0) Signal List'!C49)</f>
        <v>-10 to 0 to 10</v>
      </c>
      <c r="D48" s="41" t="str">
        <f>IF('0) Signal List'!D49="","",'0) Signal List'!D49)</f>
        <v>mA</v>
      </c>
      <c r="E48" s="42" t="e">
        <f>IF('0) Signal List'!E49="","",'0) Signal List'!E49)</f>
        <v>#VALUE!</v>
      </c>
      <c r="F48" s="41" t="str">
        <f>IF('0) Signal List'!F49="","",'0) Signal List'!F49)</f>
        <v>MW</v>
      </c>
      <c r="G48" s="47" t="str">
        <f>IF('0) Signal List'!G49="","",'0) Signal List'!G49)</f>
        <v>WFPS</v>
      </c>
      <c r="H48" s="402" t="str">
        <f>IF('0) Signal List'!H49="","",'0) Signal List'!H49)</f>
        <v xml:space="preserve">N/A </v>
      </c>
      <c r="I48" s="339"/>
    </row>
    <row r="49" spans="1:9" ht="14.25" customHeight="1">
      <c r="A49" s="40" t="str">
        <f>IF('0) Signal List'!A50="","",'0) Signal List'!A50)</f>
        <v>C2</v>
      </c>
      <c r="B49" s="41" t="str">
        <f>IF('0) Signal List'!B50="","",'0) Signal List'!B50)</f>
        <v>Reactive Power at LV side of Grid Connected Transformer</v>
      </c>
      <c r="C49" s="41" t="str">
        <f>IF('0) Signal List'!C50="","",'0) Signal List'!C50)</f>
        <v>-10 to 0 to 10</v>
      </c>
      <c r="D49" s="41" t="str">
        <f>IF('0) Signal List'!D50="","",'0) Signal List'!D50)</f>
        <v>mA</v>
      </c>
      <c r="E49" s="42" t="e">
        <f>IF('0) Signal List'!E50="","",'0) Signal List'!E50)</f>
        <v>#VALUE!</v>
      </c>
      <c r="F49" s="41" t="str">
        <f>IF('0) Signal List'!F50="","",'0) Signal List'!F50)</f>
        <v>Mvar</v>
      </c>
      <c r="G49" s="47" t="str">
        <f>IF('0) Signal List'!G50="","",'0) Signal List'!G50)</f>
        <v>WFPS</v>
      </c>
      <c r="H49" s="402" t="str">
        <f>IF('0) Signal List'!H50="","",'0) Signal List'!H50)</f>
        <v xml:space="preserve">N/A </v>
      </c>
      <c r="I49" s="339"/>
    </row>
    <row r="50" spans="1:9" ht="14.25" customHeight="1">
      <c r="A50" s="40" t="str">
        <f>IF('0) Signal List'!A51="","",'0) Signal List'!A51)</f>
        <v>C3</v>
      </c>
      <c r="B50" s="41" t="str">
        <f>IF('0) Signal List'!B51="","",'0) Signal List'!B51)</f>
        <v>Voltage at LV side of Grid Connected Transformer</v>
      </c>
      <c r="C50" s="41" t="str">
        <f>IF('0) Signal List'!C51="","",'0) Signal List'!C51)</f>
        <v>0-10</v>
      </c>
      <c r="D50" s="41" t="str">
        <f>IF('0) Signal List'!D51="","",'0) Signal List'!D51)</f>
        <v>mA</v>
      </c>
      <c r="E50" s="42" t="str">
        <f>IF('0) Signal List'!E51="","",'0) Signal List'!E51)</f>
        <v>0 - 132</v>
      </c>
      <c r="F50" s="41" t="str">
        <f>IF('0) Signal List'!F51="","",'0) Signal List'!F51)</f>
        <v>kV</v>
      </c>
      <c r="G50" s="47" t="str">
        <f>IF('0) Signal List'!G51="","",'0) Signal List'!G51)</f>
        <v>WFPS</v>
      </c>
      <c r="H50" s="402" t="str">
        <f>IF('0) Signal List'!H51="","",'0) Signal List'!H51)</f>
        <v xml:space="preserve">N/A </v>
      </c>
      <c r="I50" s="339"/>
    </row>
    <row r="51" spans="1:9" ht="14.25" customHeight="1">
      <c r="A51" s="40" t="str">
        <f>IF('0) Signal List'!A52="","",'0) Signal List'!A52)</f>
        <v/>
      </c>
      <c r="B51" s="41" t="str">
        <f>IF('0) Signal List'!B52="","",'0) Signal List'!B52)</f>
        <v/>
      </c>
      <c r="C51" s="41" t="str">
        <f>IF('0) Signal List'!C52="","",'0) Signal List'!C52)</f>
        <v/>
      </c>
      <c r="D51" s="41" t="str">
        <f>IF('0) Signal List'!D52="","",'0) Signal List'!D52)</f>
        <v/>
      </c>
      <c r="E51" s="42" t="str">
        <f>IF('0) Signal List'!E52="","",'0) Signal List'!E52)</f>
        <v/>
      </c>
      <c r="F51" s="41" t="str">
        <f>IF('0) Signal List'!F52="","",'0) Signal List'!F52)</f>
        <v/>
      </c>
      <c r="G51" s="47" t="str">
        <f>IF('0) Signal List'!G52="","",'0) Signal List'!G52)</f>
        <v/>
      </c>
      <c r="H51" s="402" t="str">
        <f>IF('0) Signal List'!H52="","",'0) Signal List'!H52)</f>
        <v/>
      </c>
      <c r="I51" s="339"/>
    </row>
    <row r="52" spans="1:9" ht="14.25" customHeight="1">
      <c r="A52" s="53" t="str">
        <f>IF('0) Signal List'!A53="","",'0) Signal List'!A53)</f>
        <v/>
      </c>
      <c r="B52" s="136" t="str">
        <f>IF('0) Signal List'!B53="","",'0) Signal List'!B53)</f>
        <v>Analogue Input Signals from WTG System to EirGrid</v>
      </c>
      <c r="C52" s="41" t="str">
        <f>IF('0) Signal List'!C53="","",'0) Signal List'!C53)</f>
        <v/>
      </c>
      <c r="D52" s="41" t="str">
        <f>IF('0) Signal List'!D53="","",'0) Signal List'!D53)</f>
        <v/>
      </c>
      <c r="E52" s="42" t="str">
        <f>IF('0) Signal List'!E53="","",'0) Signal List'!E53)</f>
        <v/>
      </c>
      <c r="F52" s="41" t="str">
        <f>IF('0) Signal List'!F53="","",'0) Signal List'!F53)</f>
        <v/>
      </c>
      <c r="G52" s="47" t="str">
        <f>IF('0) Signal List'!G53="","",'0) Signal List'!G53)</f>
        <v/>
      </c>
      <c r="H52" s="402" t="str">
        <f>IF('0) Signal List'!H53="","",'0) Signal List'!H53)</f>
        <v/>
      </c>
      <c r="I52" s="339"/>
    </row>
    <row r="53" spans="1:9" ht="14.25" customHeight="1">
      <c r="A53" s="40" t="str">
        <f>IF('0) Signal List'!A54="","",'0) Signal List'!A54)</f>
        <v>D1</v>
      </c>
      <c r="B53" s="41" t="str">
        <f>IF('0) Signal List'!B54="","",'0) Signal List'!B54)</f>
        <v>Available Active Power</v>
      </c>
      <c r="C53" s="41" t="str">
        <f>IF('0) Signal List'!C54="","",'0) Signal List'!C54)</f>
        <v>0-10</v>
      </c>
      <c r="D53" s="41" t="str">
        <f>IF('0) Signal List'!D54="","",'0) Signal List'!D54)</f>
        <v>mA</v>
      </c>
      <c r="E53" s="42" t="e">
        <f>IF('0) Signal List'!E54="","",'0) Signal List'!E54)</f>
        <v>#VALUE!</v>
      </c>
      <c r="F53" s="41" t="str">
        <f>IF('0) Signal List'!F54="","",'0) Signal List'!F54)</f>
        <v>MW</v>
      </c>
      <c r="G53" s="47" t="str">
        <f>IF('0) Signal List'!G54="","",'0) Signal List'!G54)</f>
        <v>WFPS</v>
      </c>
      <c r="H53" s="402" t="str">
        <f>IF('0) Signal List'!H54="","",'0) Signal List'!H54)</f>
        <v xml:space="preserve">N/A </v>
      </c>
      <c r="I53" s="339"/>
    </row>
    <row r="54" spans="1:9" ht="14.25" customHeight="1">
      <c r="A54" s="40" t="str">
        <f>IF('0) Signal List'!A55="","",'0) Signal List'!A55)</f>
        <v>D2</v>
      </c>
      <c r="B54" s="41" t="str">
        <f>IF('0) Signal List'!B55="","",'0) Signal List'!B55)</f>
        <v>Active Power Control Setpoint (feedback)</v>
      </c>
      <c r="C54" s="41" t="str">
        <f>IF('0) Signal List'!C55="","",'0) Signal List'!C55)</f>
        <v>0-10</v>
      </c>
      <c r="D54" s="41" t="str">
        <f>IF('0) Signal List'!D55="","",'0) Signal List'!D55)</f>
        <v>mA</v>
      </c>
      <c r="E54" s="42" t="e">
        <f>IF('0) Signal List'!E55="","",'0) Signal List'!E55)</f>
        <v>#VALUE!</v>
      </c>
      <c r="F54" s="41" t="str">
        <f>IF('0) Signal List'!F55="","",'0) Signal List'!F55)</f>
        <v>MW</v>
      </c>
      <c r="G54" s="47" t="str">
        <f>IF('0) Signal List'!G55="","",'0) Signal List'!G55)</f>
        <v>WFPS</v>
      </c>
      <c r="H54" s="402" t="str">
        <f>IF('0) Signal List'!H55="","",'0) Signal List'!H55)</f>
        <v xml:space="preserve">N/A </v>
      </c>
      <c r="I54" s="339"/>
    </row>
    <row r="55" spans="1:9" ht="14.25" customHeight="1">
      <c r="A55" s="40" t="str">
        <f>IF('0) Signal List'!A56="","",'0) Signal List'!A56)</f>
        <v>D3</v>
      </c>
      <c r="B55" s="41" t="str">
        <f>IF('0) Signal List'!B56="","",'0) Signal List'!B56)</f>
        <v>Voltage Control Setpoint (feedback)</v>
      </c>
      <c r="C55" s="41" t="str">
        <f>IF('0) Signal List'!C56="","",'0) Signal List'!C56)</f>
        <v>0-10</v>
      </c>
      <c r="D55" s="41" t="str">
        <f>IF('0) Signal List'!D56="","",'0) Signal List'!D56)</f>
        <v>mA</v>
      </c>
      <c r="E55" s="42" t="str">
        <f>IF('0) Signal List'!E56="","",'0) Signal List'!E56)</f>
        <v>99 - 132</v>
      </c>
      <c r="F55" s="41" t="str">
        <f>IF('0) Signal List'!F56="","",'0) Signal List'!F56)</f>
        <v>kV</v>
      </c>
      <c r="G55" s="47" t="str">
        <f>IF('0) Signal List'!G56="","",'0) Signal List'!G56)</f>
        <v>WFPS</v>
      </c>
      <c r="H55" s="402" t="str">
        <f>IF('0) Signal List'!H56="","",'0) Signal List'!H56)</f>
        <v xml:space="preserve">N/A </v>
      </c>
      <c r="I55" s="339"/>
    </row>
    <row r="56" spans="1:9" ht="14.25" customHeight="1">
      <c r="A56" s="40" t="str">
        <f>IF('0) Signal List'!A57="","",'0) Signal List'!A57)</f>
        <v>D4</v>
      </c>
      <c r="B56" s="41" t="str">
        <f>IF('0) Signal List'!B57="","",'0) Signal List'!B57)</f>
        <v>Mvar (Q) Control Setpoint (feedback)</v>
      </c>
      <c r="C56" s="41" t="str">
        <f>IF('0) Signal List'!C57="","",'0) Signal List'!C57)</f>
        <v>-10 to 0 to 10</v>
      </c>
      <c r="D56" s="41" t="str">
        <f>IF('0) Signal List'!D57="","",'0) Signal List'!D57)</f>
        <v>mA</v>
      </c>
      <c r="E56" s="42" t="e">
        <f>IF('0) Signal List'!E57="","",'0) Signal List'!E57)</f>
        <v>#VALUE!</v>
      </c>
      <c r="F56" s="41" t="str">
        <f>IF('0) Signal List'!F57="","",'0) Signal List'!F57)</f>
        <v>Mvar</v>
      </c>
      <c r="G56" s="47" t="str">
        <f>IF('0) Signal List'!G57="","",'0) Signal List'!G57)</f>
        <v>WFPS</v>
      </c>
      <c r="H56" s="402" t="str">
        <f>IF('0) Signal List'!H57="","",'0) Signal List'!H57)</f>
        <v xml:space="preserve">N/A </v>
      </c>
      <c r="I56" s="339"/>
    </row>
    <row r="57" spans="1:9" ht="14.25" customHeight="1">
      <c r="A57" s="40" t="str">
        <f>IF('0) Signal List'!A58="","",'0) Signal List'!A58)</f>
        <v>D5</v>
      </c>
      <c r="B57" s="41" t="str">
        <f>IF('0) Signal List'!B58="","",'0) Signal List'!B58)</f>
        <v>Power Factor (PF) Control Setpoint (feedback)</v>
      </c>
      <c r="C57" s="41" t="str">
        <f>IF('0) Signal List'!C58="","",'0) Signal List'!C58)</f>
        <v>-10 to 0 to 10</v>
      </c>
      <c r="D57" s="41" t="str">
        <f>IF('0) Signal List'!D58="","",'0) Signal List'!D58)</f>
        <v>mA</v>
      </c>
      <c r="E57" s="42" t="str">
        <f>IF('0) Signal List'!E58="","",'0) Signal List'!E58)</f>
        <v xml:space="preserve"> +/- 90</v>
      </c>
      <c r="F57" s="41" t="str">
        <f>IF('0) Signal List'!F58="","",'0) Signal List'!F58)</f>
        <v>degrees</v>
      </c>
      <c r="G57" s="47" t="str">
        <f>IF('0) Signal List'!G58="","",'0) Signal List'!G58)</f>
        <v>WFPS</v>
      </c>
      <c r="H57" s="402" t="str">
        <f>IF('0) Signal List'!H58="","",'0) Signal List'!H58)</f>
        <v xml:space="preserve">N/A </v>
      </c>
      <c r="I57" s="339"/>
    </row>
    <row r="58" spans="1:9" ht="14.25" customHeight="1">
      <c r="A58" s="40" t="str">
        <f>IF('0) Signal List'!A59="","",'0) Signal List'!A59)</f>
        <v>D6</v>
      </c>
      <c r="B58" s="41" t="str">
        <f>IF('0) Signal List'!B59="","",'0) Signal List'!B59)</f>
        <v>Frequency Droop Setting (feedback)</v>
      </c>
      <c r="C58" s="41" t="str">
        <f>IF('0) Signal List'!C59="","",'0) Signal List'!C59)</f>
        <v>0-10</v>
      </c>
      <c r="D58" s="41" t="str">
        <f>IF('0) Signal List'!D59="","",'0) Signal List'!D59)</f>
        <v>mA</v>
      </c>
      <c r="E58" s="42" t="str">
        <f>IF('0) Signal List'!E59="","",'0) Signal List'!E59)</f>
        <v xml:space="preserve"> 0-12</v>
      </c>
      <c r="F58" s="41" t="str">
        <f>IF('0) Signal List'!F59="","",'0) Signal List'!F59)</f>
        <v>%</v>
      </c>
      <c r="G58" s="47" t="str">
        <f>IF('0) Signal List'!G59="","",'0) Signal List'!G59)</f>
        <v>WFPS</v>
      </c>
      <c r="H58" s="402" t="str">
        <f>IF('0) Signal List'!H59="","",'0) Signal List'!H59)</f>
        <v xml:space="preserve">N/A </v>
      </c>
      <c r="I58" s="339"/>
    </row>
    <row r="59" spans="1:9" ht="14.25" customHeight="1">
      <c r="A59" s="40" t="str">
        <f>IF('0) Signal List'!A60="","",'0) Signal List'!A60)</f>
        <v>D7</v>
      </c>
      <c r="B59" s="41" t="str">
        <f>IF('0) Signal List'!B60="","",'0) Signal List'!B60)</f>
        <v>Transformer Tap Position</v>
      </c>
      <c r="C59" s="41" t="str">
        <f>IF('0) Signal List'!C60="","",'0) Signal List'!C60)</f>
        <v>0-10</v>
      </c>
      <c r="D59" s="41" t="str">
        <f>IF('0) Signal List'!D60="","",'0) Signal List'!D60)</f>
        <v>mA</v>
      </c>
      <c r="E59" s="42" t="str">
        <f>IF('0) Signal List'!E60="","",'0) Signal List'!E60)</f>
        <v>1 to 21</v>
      </c>
      <c r="F59" s="41" t="str">
        <f>IF('0) Signal List'!F60="","",'0) Signal List'!F60)</f>
        <v>Tap</v>
      </c>
      <c r="G59" s="47" t="str">
        <f>IF('0) Signal List'!G60="","",'0) Signal List'!G60)</f>
        <v>WFPS</v>
      </c>
      <c r="H59" s="402" t="str">
        <f>IF('0) Signal List'!H60="","",'0) Signal List'!H60)</f>
        <v xml:space="preserve">N/A </v>
      </c>
      <c r="I59" s="339"/>
    </row>
    <row r="60" spans="1:9" ht="14.25" customHeight="1">
      <c r="A60" s="40" t="str">
        <f>IF('0) Signal List'!A61="","",'0) Signal List'!A61)</f>
        <v/>
      </c>
      <c r="B60" s="41" t="str">
        <f>IF('0) Signal List'!B61="","",'0) Signal List'!B61)</f>
        <v/>
      </c>
      <c r="C60" s="41" t="str">
        <f>IF('0) Signal List'!C61="","",'0) Signal List'!C61)</f>
        <v/>
      </c>
      <c r="D60" s="41" t="str">
        <f>IF('0) Signal List'!D61="","",'0) Signal List'!D61)</f>
        <v/>
      </c>
      <c r="E60" s="42" t="str">
        <f>IF('0) Signal List'!E61="","",'0) Signal List'!E61)</f>
        <v/>
      </c>
      <c r="F60" s="41" t="str">
        <f>IF('0) Signal List'!F61="","",'0) Signal List'!F61)</f>
        <v/>
      </c>
      <c r="G60" s="47" t="str">
        <f>IF('0) Signal List'!G61="","",'0) Signal List'!G61)</f>
        <v/>
      </c>
      <c r="H60" s="402" t="str">
        <f>IF('0) Signal List'!H61="","",'0) Signal List'!H61)</f>
        <v/>
      </c>
      <c r="I60" s="339"/>
    </row>
    <row r="61" spans="1:9" ht="14.25" customHeight="1">
      <c r="A61" s="40" t="str">
        <f>IF('0) Signal List'!A62="","",'0) Signal List'!A62)</f>
        <v/>
      </c>
      <c r="B61" s="136" t="str">
        <f>IF('0) Signal List'!B62="","",'0) Signal List'!B62)</f>
        <v>Analogue WTG Availability</v>
      </c>
      <c r="C61" s="41" t="str">
        <f>IF('0) Signal List'!C62="","",'0) Signal List'!C62)</f>
        <v/>
      </c>
      <c r="D61" s="41" t="str">
        <f>IF('0) Signal List'!D62="","",'0) Signal List'!D62)</f>
        <v/>
      </c>
      <c r="E61" s="42" t="str">
        <f>IF('0) Signal List'!E62="","",'0) Signal List'!E62)</f>
        <v/>
      </c>
      <c r="F61" s="41" t="str">
        <f>IF('0) Signal List'!F62="","",'0) Signal List'!F62)</f>
        <v/>
      </c>
      <c r="G61" s="47" t="str">
        <f>IF('0) Signal List'!G62="","",'0) Signal List'!G62)</f>
        <v/>
      </c>
      <c r="H61" s="402" t="str">
        <f>IF('0) Signal List'!H62="","",'0) Signal List'!H62)</f>
        <v/>
      </c>
      <c r="I61" s="339"/>
    </row>
    <row r="62" spans="1:9" ht="14.25" customHeight="1">
      <c r="A62" s="40" t="str">
        <f>IF('0) Signal List'!A63="","",'0) Signal List'!A63)</f>
        <v>D8</v>
      </c>
      <c r="B62" s="41" t="str">
        <f>IF('0) Signal List'!B63="","",'0) Signal List'!B63)</f>
        <v>%WTG not generating due to high wind</v>
      </c>
      <c r="C62" s="41" t="str">
        <f>IF('0) Signal List'!C63="","",'0) Signal List'!C63)</f>
        <v>0-10</v>
      </c>
      <c r="D62" s="41" t="str">
        <f>IF('0) Signal List'!D63="","",'0) Signal List'!D63)</f>
        <v>mA</v>
      </c>
      <c r="E62" s="42" t="str">
        <f>IF('0) Signal List'!E63="","",'0) Signal List'!E63)</f>
        <v>0-110</v>
      </c>
      <c r="F62" s="41" t="str">
        <f>IF('0) Signal List'!F63="","",'0) Signal List'!F63)</f>
        <v>%</v>
      </c>
      <c r="G62" s="47" t="str">
        <f>IF('0) Signal List'!G63="","",'0) Signal List'!G63)</f>
        <v>WFPS</v>
      </c>
      <c r="H62" s="402" t="str">
        <f>IF('0) Signal List'!H63="","",'0) Signal List'!H63)</f>
        <v xml:space="preserve">N/A </v>
      </c>
      <c r="I62" s="339"/>
    </row>
    <row r="63" spans="1:9" ht="14.25" customHeight="1">
      <c r="A63" s="40" t="str">
        <f>IF('0) Signal List'!A64="","",'0) Signal List'!A64)</f>
        <v>D9</v>
      </c>
      <c r="B63" s="41" t="str">
        <f>IF('0) Signal List'!B64="","",'0) Signal List'!B64)</f>
        <v xml:space="preserve">%WTG not generating due to low wind </v>
      </c>
      <c r="C63" s="41" t="str">
        <f>IF('0) Signal List'!C64="","",'0) Signal List'!C64)</f>
        <v>0-10</v>
      </c>
      <c r="D63" s="41" t="str">
        <f>IF('0) Signal List'!D64="","",'0) Signal List'!D64)</f>
        <v>mA</v>
      </c>
      <c r="E63" s="42" t="str">
        <f>IF('0) Signal List'!E64="","",'0) Signal List'!E64)</f>
        <v>0-110</v>
      </c>
      <c r="F63" s="41" t="str">
        <f>IF('0) Signal List'!F64="","",'0) Signal List'!F64)</f>
        <v>%</v>
      </c>
      <c r="G63" s="47" t="str">
        <f>IF('0) Signal List'!G64="","",'0) Signal List'!G64)</f>
        <v>WFPS</v>
      </c>
      <c r="H63" s="402" t="str">
        <f>IF('0) Signal List'!H64="","",'0) Signal List'!H64)</f>
        <v xml:space="preserve">N/A </v>
      </c>
      <c r="I63" s="339"/>
    </row>
    <row r="64" spans="1:9" ht="14.25" customHeight="1">
      <c r="A64" s="40" t="str">
        <f>IF('0) Signal List'!A65="","",'0) Signal List'!A65)</f>
        <v>D10</v>
      </c>
      <c r="B64" s="41" t="str">
        <f>IF('0) Signal List'!B65="","",'0) Signal List'!B65)</f>
        <v>Wind Farm Availability</v>
      </c>
      <c r="C64" s="41" t="str">
        <f>IF('0) Signal List'!C65="","",'0) Signal List'!C65)</f>
        <v>0-10</v>
      </c>
      <c r="D64" s="41" t="str">
        <f>IF('0) Signal List'!D65="","",'0) Signal List'!D65)</f>
        <v>mA</v>
      </c>
      <c r="E64" s="42" t="str">
        <f>IF('0) Signal List'!E65="","",'0) Signal List'!E65)</f>
        <v>0-110</v>
      </c>
      <c r="F64" s="41" t="str">
        <f>IF('0) Signal List'!F65="","",'0) Signal List'!F65)</f>
        <v>%</v>
      </c>
      <c r="G64" s="47" t="str">
        <f>IF('0) Signal List'!G65="","",'0) Signal List'!G65)</f>
        <v>WFPS</v>
      </c>
      <c r="H64" s="402" t="str">
        <f>IF('0) Signal List'!H65="","",'0) Signal List'!H65)</f>
        <v xml:space="preserve">N/A </v>
      </c>
      <c r="I64" s="339"/>
    </row>
    <row r="65" spans="1:9" ht="14.25" customHeight="1">
      <c r="A65" s="40" t="str">
        <f>IF('0) Signal List'!A66="","",'0) Signal List'!A66)</f>
        <v/>
      </c>
      <c r="B65" s="41" t="str">
        <f>IF('0) Signal List'!B66="","",'0) Signal List'!B66)</f>
        <v/>
      </c>
      <c r="C65" s="41" t="str">
        <f>IF('0) Signal List'!C66="","",'0) Signal List'!C66)</f>
        <v/>
      </c>
      <c r="D65" s="41" t="str">
        <f>IF('0) Signal List'!D66="","",'0) Signal List'!D66)</f>
        <v/>
      </c>
      <c r="E65" s="42" t="str">
        <f>IF('0) Signal List'!E66="","",'0) Signal List'!E66)</f>
        <v/>
      </c>
      <c r="F65" s="41" t="str">
        <f>IF('0) Signal List'!F66="","",'0) Signal List'!F66)</f>
        <v/>
      </c>
      <c r="G65" s="47" t="str">
        <f>IF('0) Signal List'!G66="","",'0) Signal List'!G66)</f>
        <v/>
      </c>
      <c r="H65" s="402" t="str">
        <f>IF('0) Signal List'!H66="","",'0) Signal List'!H66)</f>
        <v/>
      </c>
      <c r="I65" s="339"/>
    </row>
    <row r="66" spans="1:9" ht="14.25" customHeight="1">
      <c r="A66" s="40" t="str">
        <f>IF('0) Signal List'!A67="","",'0) Signal List'!A67)</f>
        <v/>
      </c>
      <c r="B66" s="136" t="str">
        <f>IF('0) Signal List'!B67="","",'0) Signal List'!B67)</f>
        <v>Analogue Availability</v>
      </c>
      <c r="C66" s="41" t="str">
        <f>IF('0) Signal List'!C67="","",'0) Signal List'!C67)</f>
        <v/>
      </c>
      <c r="D66" s="41" t="str">
        <f>IF('0) Signal List'!D67="","",'0) Signal List'!D67)</f>
        <v/>
      </c>
      <c r="E66" s="42" t="str">
        <f>IF('0) Signal List'!E67="","",'0) Signal List'!E67)</f>
        <v/>
      </c>
      <c r="F66" s="41" t="str">
        <f>IF('0) Signal List'!F67="","",'0) Signal List'!F67)</f>
        <v/>
      </c>
      <c r="G66" s="47" t="str">
        <f>IF('0) Signal List'!G67="","",'0) Signal List'!G67)</f>
        <v/>
      </c>
      <c r="H66" s="402" t="str">
        <f>IF('0) Signal List'!H67="","",'0) Signal List'!H67)</f>
        <v/>
      </c>
      <c r="I66" s="339"/>
    </row>
    <row r="67" spans="1:9" ht="14.25" customHeight="1">
      <c r="A67" s="40" t="str">
        <f>IF('0) Signal List'!A68="","",'0) Signal List'!A68)</f>
        <v>D11</v>
      </c>
      <c r="B67" s="41" t="str">
        <f>IF('0) Signal List'!B68="","",'0) Signal List'!B68)</f>
        <v>Emulated Inertia FFR availability</v>
      </c>
      <c r="C67" s="41" t="str">
        <f>IF('0) Signal List'!C68="","",'0) Signal List'!C68)</f>
        <v>0-10</v>
      </c>
      <c r="D67" s="41" t="str">
        <f>IF('0) Signal List'!D68="","",'0) Signal List'!D68)</f>
        <v>mA</v>
      </c>
      <c r="E67" s="42" t="str">
        <f>IF('0) Signal List'!E68="","",'0) Signal List'!E68)</f>
        <v>0-XX</v>
      </c>
      <c r="F67" s="41" t="str">
        <f>IF('0) Signal List'!F68="","",'0) Signal List'!F68)</f>
        <v>MW</v>
      </c>
      <c r="G67" s="47" t="str">
        <f>IF('0) Signal List'!G68="","",'0) Signal List'!G68)</f>
        <v>WFPS</v>
      </c>
      <c r="H67" s="402" t="str">
        <f>IF('0) Signal List'!H68="","",'0) Signal List'!H68)</f>
        <v>ESBN</v>
      </c>
      <c r="I67" s="339"/>
    </row>
    <row r="68" spans="1:9" ht="14.25" customHeight="1">
      <c r="A68" s="40" t="str">
        <f>IF('0) Signal List'!A69="","",'0) Signal List'!A69)</f>
        <v>D12</v>
      </c>
      <c r="B68" s="41" t="str">
        <f>IF('0) Signal List'!B69="","",'0) Signal List'!B69)</f>
        <v>Emulated Inertia POR availability</v>
      </c>
      <c r="C68" s="41" t="str">
        <f>IF('0) Signal List'!C69="","",'0) Signal List'!C69)</f>
        <v>0-10</v>
      </c>
      <c r="D68" s="41" t="str">
        <f>IF('0) Signal List'!D69="","",'0) Signal List'!D69)</f>
        <v>mA</v>
      </c>
      <c r="E68" s="42" t="str">
        <f>IF('0) Signal List'!E69="","",'0) Signal List'!E69)</f>
        <v>0-XX</v>
      </c>
      <c r="F68" s="41" t="str">
        <f>IF('0) Signal List'!F69="","",'0) Signal List'!F69)</f>
        <v>MW</v>
      </c>
      <c r="G68" s="47" t="str">
        <f>IF('0) Signal List'!G69="","",'0) Signal List'!G69)</f>
        <v>WFPS</v>
      </c>
      <c r="H68" s="402" t="str">
        <f>IF('0) Signal List'!H69="","",'0) Signal List'!H69)</f>
        <v>ESBN</v>
      </c>
      <c r="I68" s="339"/>
    </row>
    <row r="69" spans="1:9" ht="14.25" customHeight="1">
      <c r="A69" s="40" t="str">
        <f>IF('0) Signal List'!A70="","",'0) Signal List'!A70)</f>
        <v/>
      </c>
      <c r="B69" s="41" t="str">
        <f>IF('0) Signal List'!B70="","",'0) Signal List'!B70)</f>
        <v/>
      </c>
      <c r="C69" s="41" t="str">
        <f>IF('0) Signal List'!C70="","",'0) Signal List'!C70)</f>
        <v/>
      </c>
      <c r="D69" s="41" t="str">
        <f>IF('0) Signal List'!D70="","",'0) Signal List'!D70)</f>
        <v/>
      </c>
      <c r="E69" s="42" t="str">
        <f>IF('0) Signal List'!E70="","",'0) Signal List'!E70)</f>
        <v/>
      </c>
      <c r="F69" s="41" t="str">
        <f>IF('0) Signal List'!F70="","",'0) Signal List'!F70)</f>
        <v/>
      </c>
      <c r="G69" s="47" t="str">
        <f>IF('0) Signal List'!G70="","",'0) Signal List'!G70)</f>
        <v/>
      </c>
      <c r="H69" s="402" t="str">
        <f>IF('0) Signal List'!H70="","",'0) Signal List'!H70)</f>
        <v/>
      </c>
      <c r="I69" s="339"/>
    </row>
    <row r="70" spans="1:9" ht="14.25" customHeight="1">
      <c r="A70" s="40" t="str">
        <f>IF('0) Signal List'!A71="","",'0) Signal List'!A71)</f>
        <v/>
      </c>
      <c r="B70" s="136" t="str">
        <f>IF('0) Signal List'!B71="","",'0) Signal List'!B71)</f>
        <v>Met 1 (if Registered Capacity &gt;= 10 MW)</v>
      </c>
      <c r="C70" s="41" t="str">
        <f>IF('0) Signal List'!C71="","",'0) Signal List'!C71)</f>
        <v/>
      </c>
      <c r="D70" s="41" t="str">
        <f>IF('0) Signal List'!D71="","",'0) Signal List'!D71)</f>
        <v/>
      </c>
      <c r="E70" s="42" t="str">
        <f>IF('0) Signal List'!E71="","",'0) Signal List'!E71)</f>
        <v/>
      </c>
      <c r="F70" s="41" t="str">
        <f>IF('0) Signal List'!F71="","",'0) Signal List'!F71)</f>
        <v/>
      </c>
      <c r="G70" s="47" t="str">
        <f>IF('0) Signal List'!G71="","",'0) Signal List'!G71)</f>
        <v/>
      </c>
      <c r="H70" s="402" t="str">
        <f>IF('0) Signal List'!H71="","",'0) Signal List'!H71)</f>
        <v/>
      </c>
      <c r="I70" s="339"/>
    </row>
    <row r="71" spans="1:9" ht="14.25" customHeight="1">
      <c r="A71" s="40" t="str">
        <f>IF('0) Signal List'!A72="","",'0) Signal List'!A72)</f>
        <v>D13</v>
      </c>
      <c r="B71" s="41" t="str">
        <f>IF('0) Signal List'!B72="","",'0) Signal List'!B72)</f>
        <v>Wind Speed 1</v>
      </c>
      <c r="C71" s="41" t="str">
        <f>IF('0) Signal List'!C72="","",'0) Signal List'!C72)</f>
        <v>0-10</v>
      </c>
      <c r="D71" s="41" t="str">
        <f>IF('0) Signal List'!D72="","",'0) Signal List'!D72)</f>
        <v>mA</v>
      </c>
      <c r="E71" s="42" t="str">
        <f>IF('0) Signal List'!E72="","",'0) Signal List'!E72)</f>
        <v>0-70</v>
      </c>
      <c r="F71" s="41" t="str">
        <f>IF('0) Signal List'!F72="","",'0) Signal List'!F72)</f>
        <v>m/s</v>
      </c>
      <c r="G71" s="47" t="str">
        <f>IF('0) Signal List'!G72="","",'0) Signal List'!G72)</f>
        <v>WFPS</v>
      </c>
      <c r="H71" s="402" t="str">
        <f>IF('0) Signal List'!H72="","",'0) Signal List'!H72)</f>
        <v xml:space="preserve">N/A </v>
      </c>
      <c r="I71" s="339"/>
    </row>
    <row r="72" spans="1:9" ht="14.25" customHeight="1">
      <c r="A72" s="40" t="str">
        <f>IF('0) Signal List'!A73="","",'0) Signal List'!A73)</f>
        <v>D14</v>
      </c>
      <c r="B72" s="41" t="str">
        <f>IF('0) Signal List'!B73="","",'0) Signal List'!B73)</f>
        <v>Wind Direction 1</v>
      </c>
      <c r="C72" s="41" t="str">
        <f>IF('0) Signal List'!C73="","",'0) Signal List'!C73)</f>
        <v>0-10</v>
      </c>
      <c r="D72" s="41" t="str">
        <f>IF('0) Signal List'!D73="","",'0) Signal List'!D73)</f>
        <v>mA</v>
      </c>
      <c r="E72" s="42" t="str">
        <f>IF('0) Signal List'!E73="","",'0) Signal List'!E73)</f>
        <v>0-360</v>
      </c>
      <c r="F72" s="41" t="str">
        <f>IF('0) Signal List'!F73="","",'0) Signal List'!F73)</f>
        <v>deg</v>
      </c>
      <c r="G72" s="47" t="str">
        <f>IF('0) Signal List'!G73="","",'0) Signal List'!G73)</f>
        <v>WFPS</v>
      </c>
      <c r="H72" s="402" t="str">
        <f>IF('0) Signal List'!H73="","",'0) Signal List'!H73)</f>
        <v xml:space="preserve">N/A </v>
      </c>
      <c r="I72" s="339"/>
    </row>
    <row r="73" spans="1:9" ht="14.25" customHeight="1">
      <c r="A73" s="40" t="str">
        <f>IF('0) Signal List'!A74="","",'0) Signal List'!A74)</f>
        <v>D15</v>
      </c>
      <c r="B73" s="41" t="str">
        <f>IF('0) Signal List'!B74="","",'0) Signal List'!B74)</f>
        <v>Air Temperature 1</v>
      </c>
      <c r="C73" s="41" t="str">
        <f>IF('0) Signal List'!C74="","",'0) Signal List'!C74)</f>
        <v>0-10</v>
      </c>
      <c r="D73" s="41" t="str">
        <f>IF('0) Signal List'!D74="","",'0) Signal List'!D74)</f>
        <v>mA</v>
      </c>
      <c r="E73" s="42" t="str">
        <f>IF('0) Signal List'!E74="","",'0) Signal List'!E74)</f>
        <v>-40-70</v>
      </c>
      <c r="F73" s="41" t="str">
        <f>IF('0) Signal List'!F74="","",'0) Signal List'!F74)</f>
        <v>C</v>
      </c>
      <c r="G73" s="47" t="str">
        <f>IF('0) Signal List'!G74="","",'0) Signal List'!G74)</f>
        <v>WFPS</v>
      </c>
      <c r="H73" s="402" t="str">
        <f>IF('0) Signal List'!H74="","",'0) Signal List'!H74)</f>
        <v xml:space="preserve">N/A </v>
      </c>
      <c r="I73" s="339"/>
    </row>
    <row r="74" spans="1:9" ht="14.25" customHeight="1">
      <c r="A74" s="40" t="str">
        <f>IF('0) Signal List'!A75="","",'0) Signal List'!A75)</f>
        <v>D16</v>
      </c>
      <c r="B74" s="41" t="str">
        <f>IF('0) Signal List'!B75="","",'0) Signal List'!B75)</f>
        <v>Air Pressure 1</v>
      </c>
      <c r="C74" s="41" t="str">
        <f>IF('0) Signal List'!C75="","",'0) Signal List'!C75)</f>
        <v>0-10</v>
      </c>
      <c r="D74" s="41" t="str">
        <f>IF('0) Signal List'!D75="","",'0) Signal List'!D75)</f>
        <v>mA</v>
      </c>
      <c r="E74" s="42" t="str">
        <f>IF('0) Signal List'!E75="","",'0) Signal List'!E75)</f>
        <v>735-1060</v>
      </c>
      <c r="F74" s="41" t="str">
        <f>IF('0) Signal List'!F75="","",'0) Signal List'!F75)</f>
        <v>mBar</v>
      </c>
      <c r="G74" s="47" t="str">
        <f>IF('0) Signal List'!G75="","",'0) Signal List'!G75)</f>
        <v>WFPS</v>
      </c>
      <c r="H74" s="402" t="str">
        <f>IF('0) Signal List'!H75="","",'0) Signal List'!H75)</f>
        <v xml:space="preserve">N/A </v>
      </c>
      <c r="I74" s="339"/>
    </row>
    <row r="75" spans="1:9" ht="14.25" customHeight="1">
      <c r="A75" s="40" t="str">
        <f>IF('0) Signal List'!A76="","",'0) Signal List'!A76)</f>
        <v/>
      </c>
      <c r="B75" s="41" t="str">
        <f>IF('0) Signal List'!B76="","",'0) Signal List'!B76)</f>
        <v/>
      </c>
      <c r="C75" s="41" t="str">
        <f>IF('0) Signal List'!C76="","",'0) Signal List'!C76)</f>
        <v/>
      </c>
      <c r="D75" s="41" t="str">
        <f>IF('0) Signal List'!D76="","",'0) Signal List'!D76)</f>
        <v/>
      </c>
      <c r="E75" s="42" t="str">
        <f>IF('0) Signal List'!E76="","",'0) Signal List'!E76)</f>
        <v/>
      </c>
      <c r="F75" s="41" t="str">
        <f>IF('0) Signal List'!F76="","",'0) Signal List'!F76)</f>
        <v/>
      </c>
      <c r="G75" s="47" t="str">
        <f>IF('0) Signal List'!G76="","",'0) Signal List'!G76)</f>
        <v/>
      </c>
      <c r="H75" s="402" t="str">
        <f>IF('0) Signal List'!H76="","",'0) Signal List'!H76)</f>
        <v/>
      </c>
      <c r="I75" s="339"/>
    </row>
    <row r="76" spans="1:9" ht="14.4">
      <c r="A76" s="40" t="str">
        <f>IF('0) Signal List'!A77="","",'0) Signal List'!A77)</f>
        <v/>
      </c>
      <c r="B76" s="136" t="str">
        <f>IF('0) Signal List'!B77="","",'0) Signal List'!B77)</f>
        <v>Met N (if Registered Capacity &gt;= 10 MW)</v>
      </c>
      <c r="C76" s="41" t="str">
        <f>IF('0) Signal List'!C77="","",'0) Signal List'!C77)</f>
        <v/>
      </c>
      <c r="D76" s="41" t="str">
        <f>IF('0) Signal List'!D77="","",'0) Signal List'!D77)</f>
        <v/>
      </c>
      <c r="E76" s="42" t="str">
        <f>IF('0) Signal List'!E77="","",'0) Signal List'!E77)</f>
        <v/>
      </c>
      <c r="F76" s="41" t="str">
        <f>IF('0) Signal List'!F77="","",'0) Signal List'!F77)</f>
        <v/>
      </c>
      <c r="G76" s="47" t="str">
        <f>IF('0) Signal List'!G77="","",'0) Signal List'!G77)</f>
        <v/>
      </c>
      <c r="H76" s="402" t="str">
        <f>IF('0) Signal List'!H77="","",'0) Signal List'!H77)</f>
        <v/>
      </c>
      <c r="I76" s="339"/>
    </row>
    <row r="77" spans="1:9" ht="14.25" customHeight="1">
      <c r="A77" s="40" t="str">
        <f>IF('0) Signal List'!A78="","",'0) Signal List'!A78)</f>
        <v>D17</v>
      </c>
      <c r="B77" s="41" t="str">
        <f>IF('0) Signal List'!B78="","",'0) Signal List'!B78)</f>
        <v>Wind Speed N</v>
      </c>
      <c r="C77" s="41" t="str">
        <f>IF('0) Signal List'!C78="","",'0) Signal List'!C78)</f>
        <v>0-10</v>
      </c>
      <c r="D77" s="41" t="str">
        <f>IF('0) Signal List'!D78="","",'0) Signal List'!D78)</f>
        <v>mA</v>
      </c>
      <c r="E77" s="42" t="str">
        <f>IF('0) Signal List'!E78="","",'0) Signal List'!E78)</f>
        <v>0-70</v>
      </c>
      <c r="F77" s="41" t="str">
        <f>IF('0) Signal List'!F78="","",'0) Signal List'!F78)</f>
        <v>m/s</v>
      </c>
      <c r="G77" s="47" t="str">
        <f>IF('0) Signal List'!G78="","",'0) Signal List'!G78)</f>
        <v>WFPS</v>
      </c>
      <c r="H77" s="402" t="str">
        <f>IF('0) Signal List'!H78="","",'0) Signal List'!H78)</f>
        <v xml:space="preserve">N/A </v>
      </c>
      <c r="I77" s="339"/>
    </row>
    <row r="78" spans="1:9" ht="14.25" customHeight="1">
      <c r="A78" s="40" t="str">
        <f>IF('0) Signal List'!A79="","",'0) Signal List'!A79)</f>
        <v>D18</v>
      </c>
      <c r="B78" s="41" t="str">
        <f>IF('0) Signal List'!B79="","",'0) Signal List'!B79)</f>
        <v>Wind Direction  N</v>
      </c>
      <c r="C78" s="41" t="str">
        <f>IF('0) Signal List'!C79="","",'0) Signal List'!C79)</f>
        <v>0-10</v>
      </c>
      <c r="D78" s="41" t="str">
        <f>IF('0) Signal List'!D79="","",'0) Signal List'!D79)</f>
        <v>mA</v>
      </c>
      <c r="E78" s="42" t="str">
        <f>IF('0) Signal List'!E79="","",'0) Signal List'!E79)</f>
        <v>0-360</v>
      </c>
      <c r="F78" s="41" t="str">
        <f>IF('0) Signal List'!F79="","",'0) Signal List'!F79)</f>
        <v>deg</v>
      </c>
      <c r="G78" s="47" t="str">
        <f>IF('0) Signal List'!G79="","",'0) Signal List'!G79)</f>
        <v>WFPS</v>
      </c>
      <c r="H78" s="402" t="str">
        <f>IF('0) Signal List'!H79="","",'0) Signal List'!H79)</f>
        <v xml:space="preserve">N/A </v>
      </c>
      <c r="I78" s="339"/>
    </row>
    <row r="79" spans="1:9" ht="14.25" customHeight="1">
      <c r="A79" s="40" t="str">
        <f>IF('0) Signal List'!A80="","",'0) Signal List'!A80)</f>
        <v>D19</v>
      </c>
      <c r="B79" s="41" t="str">
        <f>IF('0) Signal List'!B80="","",'0) Signal List'!B80)</f>
        <v>Air Temperature N</v>
      </c>
      <c r="C79" s="41" t="str">
        <f>IF('0) Signal List'!C80="","",'0) Signal List'!C80)</f>
        <v>0-10</v>
      </c>
      <c r="D79" s="41" t="str">
        <f>IF('0) Signal List'!D80="","",'0) Signal List'!D80)</f>
        <v>mA</v>
      </c>
      <c r="E79" s="42" t="str">
        <f>IF('0) Signal List'!E80="","",'0) Signal List'!E80)</f>
        <v>-40-70</v>
      </c>
      <c r="F79" s="41" t="str">
        <f>IF('0) Signal List'!F80="","",'0) Signal List'!F80)</f>
        <v>C</v>
      </c>
      <c r="G79" s="47" t="str">
        <f>IF('0) Signal List'!G80="","",'0) Signal List'!G80)</f>
        <v>WFPS</v>
      </c>
      <c r="H79" s="402" t="str">
        <f>IF('0) Signal List'!H80="","",'0) Signal List'!H80)</f>
        <v xml:space="preserve">N/A </v>
      </c>
      <c r="I79" s="339"/>
    </row>
    <row r="80" spans="1:9" ht="14.25" customHeight="1">
      <c r="A80" s="40" t="str">
        <f>IF('0) Signal List'!A81="","",'0) Signal List'!A81)</f>
        <v>D20</v>
      </c>
      <c r="B80" s="41" t="str">
        <f>IF('0) Signal List'!B81="","",'0) Signal List'!B81)</f>
        <v>Air Pressure N</v>
      </c>
      <c r="C80" s="41" t="str">
        <f>IF('0) Signal List'!C81="","",'0) Signal List'!C81)</f>
        <v>0-10</v>
      </c>
      <c r="D80" s="41" t="str">
        <f>IF('0) Signal List'!D81="","",'0) Signal List'!D81)</f>
        <v>mA</v>
      </c>
      <c r="E80" s="42" t="str">
        <f>IF('0) Signal List'!E81="","",'0) Signal List'!E81)</f>
        <v>735-1060</v>
      </c>
      <c r="F80" s="41" t="str">
        <f>IF('0) Signal List'!F81="","",'0) Signal List'!F81)</f>
        <v>mBar</v>
      </c>
      <c r="G80" s="47" t="str">
        <f>IF('0) Signal List'!G81="","",'0) Signal List'!G81)</f>
        <v>WFPS</v>
      </c>
      <c r="H80" s="402" t="str">
        <f>IF('0) Signal List'!H81="","",'0) Signal List'!H81)</f>
        <v xml:space="preserve">N/A </v>
      </c>
      <c r="I80" s="339"/>
    </row>
    <row r="81" spans="1:9" ht="14.25" customHeight="1">
      <c r="A81" s="40"/>
      <c r="B81" s="41"/>
      <c r="C81" s="41"/>
      <c r="D81" s="41"/>
      <c r="E81" s="42"/>
      <c r="F81" s="41"/>
      <c r="G81" s="47"/>
      <c r="H81" s="402"/>
      <c r="I81" s="339"/>
    </row>
    <row r="82" spans="1:9" ht="14.25" customHeight="1">
      <c r="A82" s="40" t="str">
        <f>IF('0) Signal List'!A83="","",'0) Signal List'!A83)</f>
        <v/>
      </c>
      <c r="B82" s="678" t="str">
        <f>IF('0) Signal List'!B83="","",'0) Signal List'!B83)</f>
        <v>Recommended cable 25-pair cable: 25 x 2 x 0.6sqmm TP, stranded, individually screened pairs. Screens to be terminated by WFPS.</v>
      </c>
      <c r="C82" s="675"/>
      <c r="D82" s="675"/>
      <c r="E82" s="675"/>
      <c r="F82" s="687"/>
      <c r="G82" s="46" t="str">
        <f>IF('0) Signal List'!G83="","",'0) Signal List'!G83)</f>
        <v/>
      </c>
      <c r="H82" s="80" t="str">
        <f>IF('0) Signal List'!H83="","",'0) Signal List'!H83)</f>
        <v/>
      </c>
      <c r="I82" s="339"/>
    </row>
    <row r="83" spans="1:9" ht="14.25" customHeight="1">
      <c r="A83" s="40" t="str">
        <f>IF('0) Signal List'!A84="","",'0) Signal List'!A84)</f>
        <v/>
      </c>
      <c r="B83" s="41" t="str">
        <f>IF('0) Signal List'!B84="","",'0) Signal List'!B84)</f>
        <v/>
      </c>
      <c r="C83" s="41" t="str">
        <f>IF('0) Signal List'!C84="","",'0) Signal List'!C84)</f>
        <v/>
      </c>
      <c r="D83" s="41" t="str">
        <f>IF('0) Signal List'!D84="","",'0) Signal List'!D84)</f>
        <v/>
      </c>
      <c r="E83" s="42" t="str">
        <f>IF('0) Signal List'!E84="","",'0) Signal List'!E84)</f>
        <v/>
      </c>
      <c r="F83" s="41" t="str">
        <f>IF('0) Signal List'!F84="","",'0) Signal List'!F84)</f>
        <v/>
      </c>
      <c r="G83" s="46" t="str">
        <f>IF('0) Signal List'!G84="","",'0) Signal List'!G84)</f>
        <v/>
      </c>
      <c r="H83" s="80" t="str">
        <f>IF('0) Signal List'!H84="","",'0) Signal List'!H84)</f>
        <v/>
      </c>
      <c r="I83" s="339"/>
    </row>
    <row r="84" spans="1:9" ht="14.25" customHeight="1" thickBot="1">
      <c r="A84" s="35" t="str">
        <f>IF('0) Signal List'!A85="","",'0) Signal List'!A85)</f>
        <v>ETIE Ref</v>
      </c>
      <c r="B84" s="36" t="str">
        <f>IF('0) Signal List'!B85="","",'0) Signal List'!B85)</f>
        <v>Digital Output Signals (from EirGrid)</v>
      </c>
      <c r="C84" s="55" t="str">
        <f>IF('0) Signal List'!C85="","",'0) Signal List'!C85)</f>
        <v/>
      </c>
      <c r="D84" s="37" t="str">
        <f>IF('0) Signal List'!D85="","",'0) Signal List'!D85)</f>
        <v/>
      </c>
      <c r="E84" s="38" t="str">
        <f>IF('0) Signal List'!E85="","",'0) Signal List'!E85)</f>
        <v/>
      </c>
      <c r="F84" s="37" t="str">
        <f>IF('0) Signal List'!F85="","",'0) Signal List'!F85)</f>
        <v/>
      </c>
      <c r="G84" s="39" t="str">
        <f>IF('0) Signal List'!G85="","",'0) Signal List'!G85)</f>
        <v>Provided to</v>
      </c>
      <c r="H84" s="39" t="str">
        <f>IF('0) Signal List'!H85="","",'0) Signal List'!H85)</f>
        <v>TSO Pass-through to</v>
      </c>
      <c r="I84" s="89"/>
    </row>
    <row r="85" spans="1:9" ht="14.25" customHeight="1" thickTop="1">
      <c r="A85" s="40" t="str">
        <f>IF('0) Signal List'!A86="","",'0) Signal List'!A86)</f>
        <v/>
      </c>
      <c r="B85" s="41" t="str">
        <f>IF('0) Signal List'!B86="","",'0) Signal List'!B86)</f>
        <v/>
      </c>
      <c r="C85" s="56" t="str">
        <f>IF('0) Signal List'!C86="","",'0) Signal List'!C86)</f>
        <v/>
      </c>
      <c r="D85" s="41" t="str">
        <f>IF('0) Signal List'!D86="","",'0) Signal List'!D86)</f>
        <v/>
      </c>
      <c r="E85" s="42" t="str">
        <f>IF('0) Signal List'!E86="","",'0) Signal List'!E86)</f>
        <v/>
      </c>
      <c r="F85" s="41" t="str">
        <f>IF('0) Signal List'!F86="","",'0) Signal List'!F86)</f>
        <v/>
      </c>
      <c r="G85" s="43" t="str">
        <f>IF('0) Signal List'!G86="","",'0) Signal List'!G86)</f>
        <v/>
      </c>
      <c r="H85" s="76" t="str">
        <f>IF('0) Signal List'!H86="","",'0) Signal List'!H86)</f>
        <v/>
      </c>
      <c r="I85" s="339"/>
    </row>
    <row r="86" spans="1:9" ht="14.25" customHeight="1">
      <c r="A86" s="40" t="str">
        <f>IF('0) Signal List'!A87="","",'0) Signal List'!A87)</f>
        <v/>
      </c>
      <c r="B86" s="45" t="str">
        <f>IF('0) Signal List'!B87="","",'0) Signal List'!B87)</f>
        <v>Double Command Outputs</v>
      </c>
      <c r="C86" s="675" t="str">
        <f>IF('0) Signal List'!C87="","",'0) Signal List'!C87)</f>
        <v>(each individual relay output identified separately)</v>
      </c>
      <c r="D86" s="581"/>
      <c r="E86" s="581"/>
      <c r="F86" s="582"/>
      <c r="G86" s="46" t="str">
        <f>IF('0) Signal List'!G87="","",'0) Signal List'!G87)</f>
        <v/>
      </c>
      <c r="H86" s="80" t="str">
        <f>IF('0) Signal List'!H87="","",'0) Signal List'!H87)</f>
        <v/>
      </c>
      <c r="I86" s="339"/>
    </row>
    <row r="87" spans="1:9" ht="14.25" customHeight="1">
      <c r="A87" s="40" t="str">
        <f>IF('0) Signal List'!A88="","",'0) Signal List'!A88)</f>
        <v/>
      </c>
      <c r="B87" s="136" t="str">
        <f>IF('0) Signal List'!B88="","",'0) Signal List'!B88)</f>
        <v>Digital Output Signals from EirGrid to WTG System</v>
      </c>
      <c r="C87" s="56" t="str">
        <f>IF('0) Signal List'!C88="","",'0) Signal List'!C88)</f>
        <v/>
      </c>
      <c r="D87" s="41" t="str">
        <f>IF('0) Signal List'!D88="","",'0) Signal List'!D88)</f>
        <v/>
      </c>
      <c r="E87" s="42" t="str">
        <f>IF('0) Signal List'!E88="","",'0) Signal List'!E88)</f>
        <v/>
      </c>
      <c r="F87" s="41" t="str">
        <f>IF('0) Signal List'!F88="","",'0) Signal List'!F88)</f>
        <v/>
      </c>
      <c r="G87" s="46" t="str">
        <f>IF('0) Signal List'!G88="","",'0) Signal List'!G88)</f>
        <v/>
      </c>
      <c r="H87" s="80" t="str">
        <f>IF('0) Signal List'!H88="","",'0) Signal List'!H88)</f>
        <v/>
      </c>
      <c r="I87" s="339"/>
    </row>
    <row r="88" spans="1:9" ht="14.25" customHeight="1">
      <c r="A88" s="40" t="str">
        <f>IF('0) Signal List'!A89="","",'0) Signal List'!A89)</f>
        <v>E1</v>
      </c>
      <c r="B88" s="78" t="str">
        <f>IF('0) Signal List'!B89="","",'0) Signal List'!B89)</f>
        <v xml:space="preserve">Active Power Control facility status </v>
      </c>
      <c r="C88" s="41" t="str">
        <f>IF('0) Signal List'!C89="","",'0) Signal List'!C89)</f>
        <v/>
      </c>
      <c r="D88" s="41" t="str">
        <f>IF('0) Signal List'!D89="","",'0) Signal List'!D89)</f>
        <v>off</v>
      </c>
      <c r="E88" s="49" t="str">
        <f>IF('0) Signal List'!E89="","",'0) Signal List'!E89)</f>
        <v>pulse</v>
      </c>
      <c r="F88" s="41" t="str">
        <f>IF('0) Signal List'!F89="","",'0) Signal List'!F89)</f>
        <v>0.5 seconds</v>
      </c>
      <c r="G88" s="47" t="str">
        <f>IF('0) Signal List'!G89="","",'0) Signal List'!G89)</f>
        <v>WFPS</v>
      </c>
      <c r="H88" s="402" t="str">
        <f>IF('0) Signal List'!H89="","",'0) Signal List'!H89)</f>
        <v xml:space="preserve">N/A </v>
      </c>
      <c r="I88" s="339"/>
    </row>
    <row r="89" spans="1:9" ht="14.25" customHeight="1">
      <c r="A89" s="40" t="str">
        <f>IF('0) Signal List'!A90="","",'0) Signal List'!A90)</f>
        <v>E2</v>
      </c>
      <c r="B89" s="78" t="str">
        <f>IF('0) Signal List'!B90="","",'0) Signal List'!B90)</f>
        <v>Active Power Control facility status</v>
      </c>
      <c r="C89" s="41" t="str">
        <f>IF('0) Signal List'!C90="","",'0) Signal List'!C90)</f>
        <v/>
      </c>
      <c r="D89" s="41" t="str">
        <f>IF('0) Signal List'!D90="","",'0) Signal List'!D90)</f>
        <v>on</v>
      </c>
      <c r="E89" s="49" t="str">
        <f>IF('0) Signal List'!E90="","",'0) Signal List'!E90)</f>
        <v>pulse</v>
      </c>
      <c r="F89" s="41" t="str">
        <f>IF('0) Signal List'!F90="","",'0) Signal List'!F90)</f>
        <v>0.5 seconds</v>
      </c>
      <c r="G89" s="47" t="str">
        <f>IF('0) Signal List'!G90="","",'0) Signal List'!G90)</f>
        <v>WFPS</v>
      </c>
      <c r="H89" s="402" t="str">
        <f>IF('0) Signal List'!H90="","",'0) Signal List'!H90)</f>
        <v xml:space="preserve">N/A </v>
      </c>
      <c r="I89" s="339"/>
    </row>
    <row r="90" spans="1:9" ht="14.25" customHeight="1">
      <c r="A90" s="40" t="str">
        <f>IF('0) Signal List'!A91="","",'0) Signal List'!A91)</f>
        <v>E3</v>
      </c>
      <c r="B90" s="41" t="str">
        <f>IF('0) Signal List'!B91="","",'0) Signal List'!B91)</f>
        <v>Frequency Response System Mode Status</v>
      </c>
      <c r="C90" s="41" t="str">
        <f>IF('0) Signal List'!C91="","",'0) Signal List'!C91)</f>
        <v/>
      </c>
      <c r="D90" s="41" t="str">
        <f>IF('0) Signal List'!D91="","",'0) Signal List'!D91)</f>
        <v>off</v>
      </c>
      <c r="E90" s="49" t="str">
        <f>IF('0) Signal List'!E91="","",'0) Signal List'!E91)</f>
        <v>pulse</v>
      </c>
      <c r="F90" s="41" t="str">
        <f>IF('0) Signal List'!F91="","",'0) Signal List'!F91)</f>
        <v>0.5 seconds</v>
      </c>
      <c r="G90" s="47" t="str">
        <f>IF('0) Signal List'!G91="","",'0) Signal List'!G91)</f>
        <v>WFPS</v>
      </c>
      <c r="H90" s="402" t="str">
        <f>IF('0) Signal List'!H91="","",'0) Signal List'!H91)</f>
        <v xml:space="preserve">N/A </v>
      </c>
      <c r="I90" s="339"/>
    </row>
    <row r="91" spans="1:9" ht="14.25" customHeight="1">
      <c r="A91" s="40" t="str">
        <f>IF('0) Signal List'!A92="","",'0) Signal List'!A92)</f>
        <v>E4</v>
      </c>
      <c r="B91" s="41" t="str">
        <f>IF('0) Signal List'!B92="","",'0) Signal List'!B92)</f>
        <v>Frequency Response System Mode Status</v>
      </c>
      <c r="C91" s="41" t="str">
        <f>IF('0) Signal List'!C92="","",'0) Signal List'!C92)</f>
        <v/>
      </c>
      <c r="D91" s="41" t="str">
        <f>IF('0) Signal List'!D92="","",'0) Signal List'!D92)</f>
        <v>on</v>
      </c>
      <c r="E91" s="49" t="str">
        <f>IF('0) Signal List'!E92="","",'0) Signal List'!E92)</f>
        <v>pulse</v>
      </c>
      <c r="F91" s="41" t="str">
        <f>IF('0) Signal List'!F92="","",'0) Signal List'!F92)</f>
        <v>0.5 seconds</v>
      </c>
      <c r="G91" s="47" t="str">
        <f>IF('0) Signal List'!G92="","",'0) Signal List'!G92)</f>
        <v>WFPS</v>
      </c>
      <c r="H91" s="402" t="str">
        <f>IF('0) Signal List'!H92="","",'0) Signal List'!H92)</f>
        <v xml:space="preserve">N/A </v>
      </c>
      <c r="I91" s="339"/>
    </row>
    <row r="92" spans="1:9" ht="14.25" customHeight="1">
      <c r="A92" s="40" t="str">
        <f>IF('0) Signal List'!A93="","",'0) Signal List'!A93)</f>
        <v>E5</v>
      </c>
      <c r="B92" s="41" t="str">
        <f>IF('0) Signal List'!B93="","",'0) Signal List'!B93)</f>
        <v>Frequency Response Curve Select</v>
      </c>
      <c r="C92" s="41" t="str">
        <f>IF('0) Signal List'!C93="","",'0) Signal List'!C93)</f>
        <v/>
      </c>
      <c r="D92" s="41" t="str">
        <f>IF('0) Signal List'!D93="","",'0) Signal List'!D93)</f>
        <v>Curve 1</v>
      </c>
      <c r="E92" s="49" t="str">
        <f>IF('0) Signal List'!E93="","",'0) Signal List'!E93)</f>
        <v>pulse</v>
      </c>
      <c r="F92" s="41" t="str">
        <f>IF('0) Signal List'!F93="","",'0) Signal List'!F93)</f>
        <v>0.5 seconds</v>
      </c>
      <c r="G92" s="47" t="str">
        <f>IF('0) Signal List'!G93="","",'0) Signal List'!G93)</f>
        <v>WFPS</v>
      </c>
      <c r="H92" s="47" t="str">
        <f>IF('0) Signal List'!H93="","",'0) Signal List'!H93)</f>
        <v xml:space="preserve">N/A </v>
      </c>
      <c r="I92" s="339"/>
    </row>
    <row r="93" spans="1:9" ht="14.25" customHeight="1">
      <c r="A93" s="40" t="str">
        <f>IF('0) Signal List'!A94="","",'0) Signal List'!A94)</f>
        <v>E6</v>
      </c>
      <c r="B93" s="41" t="str">
        <f>IF('0) Signal List'!B94="","",'0) Signal List'!B94)</f>
        <v>Frequency Response Curve Select</v>
      </c>
      <c r="C93" s="41" t="str">
        <f>IF('0) Signal List'!C94="","",'0) Signal List'!C94)</f>
        <v/>
      </c>
      <c r="D93" s="41" t="str">
        <f>IF('0) Signal List'!D94="","",'0) Signal List'!D94)</f>
        <v>Curve 2</v>
      </c>
      <c r="E93" s="49" t="str">
        <f>IF('0) Signal List'!E94="","",'0) Signal List'!E94)</f>
        <v>pulse</v>
      </c>
      <c r="F93" s="41" t="str">
        <f>IF('0) Signal List'!F94="","",'0) Signal List'!F94)</f>
        <v>0.5 seconds</v>
      </c>
      <c r="G93" s="47" t="str">
        <f>IF('0) Signal List'!G94="","",'0) Signal List'!G94)</f>
        <v>WFPS</v>
      </c>
      <c r="H93" s="47" t="str">
        <f>IF('0) Signal List'!H94="","",'0) Signal List'!H94)</f>
        <v xml:space="preserve">N/A </v>
      </c>
      <c r="I93" s="339"/>
    </row>
    <row r="94" spans="1:9" s="15" customFormat="1" ht="14.25" customHeight="1">
      <c r="A94" s="40" t="str">
        <f>IF('0) Signal List'!A95="","",'0) Signal List'!A95)</f>
        <v>E7</v>
      </c>
      <c r="B94" s="41" t="str">
        <f>IF('0) Signal List'!B95="","",'0) Signal List'!B95)</f>
        <v xml:space="preserve">Emulated Intertia </v>
      </c>
      <c r="C94" s="41" t="str">
        <f>IF('0) Signal List'!C95="","",'0) Signal List'!C95)</f>
        <v/>
      </c>
      <c r="D94" s="41" t="str">
        <f>IF('0) Signal List'!D95="","",'0) Signal List'!D95)</f>
        <v>off</v>
      </c>
      <c r="E94" s="49" t="str">
        <f>IF('0) Signal List'!E95="","",'0) Signal List'!E95)</f>
        <v>pulse</v>
      </c>
      <c r="F94" s="41" t="str">
        <f>IF('0) Signal List'!F95="","",'0) Signal List'!F95)</f>
        <v>0.5 seconds</v>
      </c>
      <c r="G94" s="47" t="str">
        <f>IF('0) Signal List'!G95="","",'0) Signal List'!G95)</f>
        <v>WFPS</v>
      </c>
      <c r="H94" s="47" t="str">
        <f>IF('0) Signal List'!H95="","",'0) Signal List'!H95)</f>
        <v xml:space="preserve">N/A </v>
      </c>
      <c r="I94" s="339"/>
    </row>
    <row r="95" spans="1:9" ht="14.25" customHeight="1">
      <c r="A95" s="40" t="str">
        <f>IF('0) Signal List'!A96="","",'0) Signal List'!A96)</f>
        <v>E8</v>
      </c>
      <c r="B95" s="41" t="str">
        <f>IF('0) Signal List'!B96="","",'0) Signal List'!B96)</f>
        <v>Emulated Intertia</v>
      </c>
      <c r="C95" s="41" t="str">
        <f>IF('0) Signal List'!C96="","",'0) Signal List'!C96)</f>
        <v/>
      </c>
      <c r="D95" s="41" t="str">
        <f>IF('0) Signal List'!D96="","",'0) Signal List'!D96)</f>
        <v>on</v>
      </c>
      <c r="E95" s="49" t="str">
        <f>IF('0) Signal List'!E96="","",'0) Signal List'!E96)</f>
        <v>pulse</v>
      </c>
      <c r="F95" s="41" t="str">
        <f>IF('0) Signal List'!F96="","",'0) Signal List'!F96)</f>
        <v>0.5 seconds</v>
      </c>
      <c r="G95" s="47" t="str">
        <f>IF('0) Signal List'!G96="","",'0) Signal List'!G96)</f>
        <v>WFPS</v>
      </c>
      <c r="H95" s="47" t="str">
        <f>IF('0) Signal List'!H96="","",'0) Signal List'!H96)</f>
        <v xml:space="preserve">N/A </v>
      </c>
      <c r="I95" s="339"/>
    </row>
    <row r="96" spans="1:9" ht="14.25" customHeight="1">
      <c r="A96" s="40" t="str">
        <f>IF('0) Signal List'!A97="","",'0) Signal List'!A97)</f>
        <v/>
      </c>
      <c r="B96" s="41" t="str">
        <f>IF('0) Signal List'!B97="","",'0) Signal List'!B97)</f>
        <v/>
      </c>
      <c r="C96" s="48" t="str">
        <f>IF('0) Signal List'!C97="","",'0) Signal List'!C97)</f>
        <v/>
      </c>
      <c r="D96" s="403" t="str">
        <f>IF('0) Signal List'!D97="","",'0) Signal List'!D97)</f>
        <v/>
      </c>
      <c r="E96" s="49" t="str">
        <f>IF('0) Signal List'!E97="","",'0) Signal List'!E97)</f>
        <v/>
      </c>
      <c r="F96" s="41" t="str">
        <f>IF('0) Signal List'!F97="","",'0) Signal List'!F97)</f>
        <v/>
      </c>
      <c r="G96" s="47" t="str">
        <f>IF('0) Signal List'!G97="","",'0) Signal List'!G97)</f>
        <v/>
      </c>
      <c r="H96" s="402" t="str">
        <f>IF('0) Signal List'!H97="","",'0) Signal List'!H97)</f>
        <v/>
      </c>
      <c r="I96" s="339"/>
    </row>
    <row r="97" spans="1:10" ht="14.25" customHeight="1">
      <c r="A97" s="40" t="str">
        <f>IF('0) Signal List'!A98="","",'0) Signal List'!A98)</f>
        <v/>
      </c>
      <c r="B97" s="136" t="str">
        <f>IF('0) Signal List'!B98="","",'0) Signal List'!B98)</f>
        <v>Digital Output Signals from EirGrid to Sub Station</v>
      </c>
      <c r="C97" s="48" t="str">
        <f>IF('0) Signal List'!C98="","",'0) Signal List'!C98)</f>
        <v/>
      </c>
      <c r="D97" s="403" t="str">
        <f>IF('0) Signal List'!D98="","",'0) Signal List'!D98)</f>
        <v/>
      </c>
      <c r="E97" s="49" t="str">
        <f>IF('0) Signal List'!E98="","",'0) Signal List'!E98)</f>
        <v/>
      </c>
      <c r="F97" s="41" t="str">
        <f>IF('0) Signal List'!F98="","",'0) Signal List'!F98)</f>
        <v/>
      </c>
      <c r="G97" s="47" t="str">
        <f>IF('0) Signal List'!G98="","",'0) Signal List'!G98)</f>
        <v/>
      </c>
      <c r="H97" s="402" t="str">
        <f>IF('0) Signal List'!H98="","",'0) Signal List'!H98)</f>
        <v/>
      </c>
      <c r="I97" s="339"/>
    </row>
    <row r="98" spans="1:10" ht="14.25" customHeight="1">
      <c r="A98" s="40" t="str">
        <f>IF('0) Signal List'!A99="","",'0) Signal List'!A99)</f>
        <v>F1</v>
      </c>
      <c r="B98" s="41" t="str">
        <f>IF('0) Signal List'!B99="","",'0) Signal List'!B99)</f>
        <v>Blackstart Shutdown</v>
      </c>
      <c r="C98" s="48" t="str">
        <f>IF('0) Signal List'!C99="","",'0) Signal List'!C99)</f>
        <v/>
      </c>
      <c r="D98" s="403" t="str">
        <f>IF('0) Signal List'!D99="","",'0) Signal List'!D99)</f>
        <v xml:space="preserve">off </v>
      </c>
      <c r="E98" s="49" t="str">
        <f>IF('0) Signal List'!E99="","",'0) Signal List'!E99)</f>
        <v>pulse</v>
      </c>
      <c r="F98" s="41" t="str">
        <f>IF('0) Signal List'!F99="","",'0) Signal List'!F99)</f>
        <v>0.5 seconds</v>
      </c>
      <c r="G98" s="47" t="str">
        <f>IF('0) Signal List'!G99="","",'0) Signal List'!G99)</f>
        <v>WFPS</v>
      </c>
      <c r="H98" s="402" t="str">
        <f>IF('0) Signal List'!H99="","",'0) Signal List'!H99)</f>
        <v xml:space="preserve">N/A </v>
      </c>
      <c r="I98" s="339"/>
    </row>
    <row r="99" spans="1:10" ht="14.25" customHeight="1">
      <c r="A99" s="40" t="str">
        <f>IF('0) Signal List'!A100="","",'0) Signal List'!A100)</f>
        <v>F2</v>
      </c>
      <c r="B99" s="41" t="str">
        <f>IF('0) Signal List'!B100="","",'0) Signal List'!B100)</f>
        <v>Blackstart Shutdown</v>
      </c>
      <c r="C99" s="48" t="str">
        <f>IF('0) Signal List'!C100="","",'0) Signal List'!C100)</f>
        <v/>
      </c>
      <c r="D99" s="403" t="str">
        <f>IF('0) Signal List'!D100="","",'0) Signal List'!D100)</f>
        <v xml:space="preserve">on </v>
      </c>
      <c r="E99" s="49" t="str">
        <f>IF('0) Signal List'!E100="","",'0) Signal List'!E100)</f>
        <v>pulse</v>
      </c>
      <c r="F99" s="41" t="str">
        <f>IF('0) Signal List'!F100="","",'0) Signal List'!F100)</f>
        <v>0.5 seconds</v>
      </c>
      <c r="G99" s="47" t="str">
        <f>IF('0) Signal List'!G100="","",'0) Signal List'!G100)</f>
        <v>WFPS</v>
      </c>
      <c r="H99" s="402" t="str">
        <f>IF('0) Signal List'!H100="","",'0) Signal List'!H100)</f>
        <v xml:space="preserve">N/A </v>
      </c>
      <c r="I99" s="339"/>
    </row>
    <row r="100" spans="1:10" ht="14.25" customHeight="1">
      <c r="A100" s="53" t="str">
        <f>IF('0) Signal List'!A101="","",'0) Signal List'!A101)</f>
        <v/>
      </c>
      <c r="B100" s="41" t="str">
        <f>IF('0) Signal List'!B101="","",'0) Signal List'!B101)</f>
        <v/>
      </c>
      <c r="C100" s="41" t="str">
        <f>IF('0) Signal List'!C101="","",'0) Signal List'!C101)</f>
        <v/>
      </c>
      <c r="D100" s="41" t="str">
        <f>IF('0) Signal List'!D101="","",'0) Signal List'!D101)</f>
        <v/>
      </c>
      <c r="E100" s="49" t="str">
        <f>IF('0) Signal List'!E101="","",'0) Signal List'!E101)</f>
        <v/>
      </c>
      <c r="F100" s="41" t="str">
        <f>IF('0) Signal List'!F101="","",'0) Signal List'!F101)</f>
        <v/>
      </c>
      <c r="G100" s="46" t="str">
        <f>IF('0) Signal List'!G101="","",'0) Signal List'!G101)</f>
        <v/>
      </c>
      <c r="H100" s="80" t="str">
        <f>IF('0) Signal List'!H101="","",'0) Signal List'!H101)</f>
        <v/>
      </c>
      <c r="I100" s="339"/>
    </row>
    <row r="101" spans="1:10" ht="14.25" customHeight="1">
      <c r="A101" s="40" t="str">
        <f>IF('0) Signal List'!A102="","",'0) Signal List'!A102)</f>
        <v/>
      </c>
      <c r="B101" s="45" t="str">
        <f>IF('0) Signal List'!B102="","",'0) Signal List'!B102)</f>
        <v>Strobe Enable Pulse</v>
      </c>
      <c r="C101" s="41" t="str">
        <f>IF('0) Signal List'!C102="","",'0) Signal List'!C102)</f>
        <v/>
      </c>
      <c r="D101" s="41" t="str">
        <f>IF('0) Signal List'!D102="","",'0) Signal List'!D102)</f>
        <v/>
      </c>
      <c r="E101" s="49" t="str">
        <f>IF('0) Signal List'!E102="","",'0) Signal List'!E102)</f>
        <v/>
      </c>
      <c r="F101" s="41" t="str">
        <f>IF('0) Signal List'!F102="","",'0) Signal List'!F102)</f>
        <v/>
      </c>
      <c r="G101" s="46" t="str">
        <f>IF('0) Signal List'!G102="","",'0) Signal List'!G102)</f>
        <v/>
      </c>
      <c r="H101" s="80" t="str">
        <f>IF('0) Signal List'!H102="","",'0) Signal List'!H102)</f>
        <v/>
      </c>
      <c r="I101" s="339"/>
    </row>
    <row r="102" spans="1:10" ht="14.25" customHeight="1">
      <c r="A102" s="53" t="str">
        <f>IF('0) Signal List'!A103="","",'0) Signal List'!A103)</f>
        <v/>
      </c>
      <c r="B102" s="136" t="str">
        <f>IF('0) Signal List'!B103="","",'0) Signal List'!B103)</f>
        <v>Digital Output Signals from EirGrid to WTG System</v>
      </c>
      <c r="C102" s="41" t="str">
        <f>IF('0) Signal List'!C103="","",'0) Signal List'!C103)</f>
        <v/>
      </c>
      <c r="D102" s="41" t="str">
        <f>IF('0) Signal List'!D103="","",'0) Signal List'!D103)</f>
        <v/>
      </c>
      <c r="E102" s="49" t="str">
        <f>IF('0) Signal List'!E103="","",'0) Signal List'!E103)</f>
        <v/>
      </c>
      <c r="F102" s="41" t="str">
        <f>IF('0) Signal List'!F103="","",'0) Signal List'!F103)</f>
        <v/>
      </c>
      <c r="G102" s="46" t="str">
        <f>IF('0) Signal List'!G103="","",'0) Signal List'!G103)</f>
        <v/>
      </c>
      <c r="H102" s="80" t="str">
        <f>IF('0) Signal List'!H103="","",'0) Signal List'!H103)</f>
        <v/>
      </c>
      <c r="I102" s="339"/>
    </row>
    <row r="103" spans="1:10" ht="14.25" customHeight="1">
      <c r="A103" s="40" t="str">
        <f>IF('0) Signal List'!A104="","",'0) Signal List'!A104)</f>
        <v>E9</v>
      </c>
      <c r="B103" s="78" t="str">
        <f>IF('0) Signal List'!B104="","",'0) Signal List'!B104)</f>
        <v>Digital Output Active Power Control Setpoint Enable</v>
      </c>
      <c r="C103" s="41" t="str">
        <f>IF('0) Signal List'!C104="","",'0) Signal List'!C104)</f>
        <v/>
      </c>
      <c r="D103" s="41" t="str">
        <f>IF('0) Signal List'!D104="","",'0) Signal List'!D104)</f>
        <v/>
      </c>
      <c r="E103" s="49" t="str">
        <f>IF('0) Signal List'!E104="","",'0) Signal List'!E104)</f>
        <v>pulse</v>
      </c>
      <c r="F103" s="41" t="str">
        <f>IF('0) Signal List'!F104="","",'0) Signal List'!F104)</f>
        <v>0.5 seconds</v>
      </c>
      <c r="G103" s="47" t="str">
        <f>IF('0) Signal List'!G104="","",'0) Signal List'!G104)</f>
        <v>WFPS</v>
      </c>
      <c r="H103" s="402" t="str">
        <f>IF('0) Signal List'!H104="","",'0) Signal List'!H104)</f>
        <v xml:space="preserve">N/A </v>
      </c>
      <c r="I103" s="339"/>
      <c r="J103" s="438"/>
    </row>
    <row r="104" spans="1:10" ht="13.8">
      <c r="A104" s="40" t="str">
        <f>IF('0) Signal List'!A105="","",'0) Signal List'!A105)</f>
        <v>E10</v>
      </c>
      <c r="B104" s="78" t="str">
        <f>IF('0) Signal List'!B105="","",'0) Signal List'!B105)</f>
        <v>Digital Output Voltage Control (kV) Setpoint Enable</v>
      </c>
      <c r="C104" s="41" t="str">
        <f>IF('0) Signal List'!C105="","",'0) Signal List'!C105)</f>
        <v/>
      </c>
      <c r="D104" s="41" t="str">
        <f>IF('0) Signal List'!D105="","",'0) Signal List'!D105)</f>
        <v/>
      </c>
      <c r="E104" s="49" t="str">
        <f>IF('0) Signal List'!E105="","",'0) Signal List'!E105)</f>
        <v>pulse</v>
      </c>
      <c r="F104" s="41" t="str">
        <f>IF('0) Signal List'!F105="","",'0) Signal List'!F105)</f>
        <v>0.5 seconds</v>
      </c>
      <c r="G104" s="47" t="str">
        <f>IF('0) Signal List'!G105="","",'0) Signal List'!G105)</f>
        <v>WFPS</v>
      </c>
      <c r="H104" s="402" t="str">
        <f>IF('0) Signal List'!H105="","",'0) Signal List'!H105)</f>
        <v xml:space="preserve">N/A </v>
      </c>
      <c r="I104" s="339"/>
    </row>
    <row r="105" spans="1:10" ht="14.25" customHeight="1">
      <c r="A105" s="40" t="str">
        <f>IF('0) Signal List'!A106="","",'0) Signal List'!A106)</f>
        <v>E11</v>
      </c>
      <c r="B105" s="78" t="str">
        <f>IF('0) Signal List'!B106="","",'0) Signal List'!B106)</f>
        <v>Digital Output Mvar Control (Q) Setpoint Enable</v>
      </c>
      <c r="C105" s="41" t="str">
        <f>IF('0) Signal List'!C106="","",'0) Signal List'!C106)</f>
        <v/>
      </c>
      <c r="D105" s="41" t="str">
        <f>IF('0) Signal List'!D106="","",'0) Signal List'!D106)</f>
        <v/>
      </c>
      <c r="E105" s="49" t="str">
        <f>IF('0) Signal List'!E106="","",'0) Signal List'!E106)</f>
        <v>pulse</v>
      </c>
      <c r="F105" s="41" t="str">
        <f>IF('0) Signal List'!F106="","",'0) Signal List'!F106)</f>
        <v>0.5 seconds</v>
      </c>
      <c r="G105" s="47" t="str">
        <f>IF('0) Signal List'!G106="","",'0) Signal List'!G106)</f>
        <v>WFPS</v>
      </c>
      <c r="H105" s="402" t="str">
        <f>IF('0) Signal List'!H106="","",'0) Signal List'!H106)</f>
        <v xml:space="preserve">N/A </v>
      </c>
      <c r="I105" s="339"/>
    </row>
    <row r="106" spans="1:10" ht="14.25" customHeight="1">
      <c r="A106" s="40" t="str">
        <f>IF('0) Signal List'!A107="","",'0) Signal List'!A107)</f>
        <v>E12</v>
      </c>
      <c r="B106" s="78" t="str">
        <f>IF('0) Signal List'!B107="","",'0) Signal List'!B107)</f>
        <v>Digital Output Power Factor Control (PF) Setpoint Enable</v>
      </c>
      <c r="C106" s="41" t="str">
        <f>IF('0) Signal List'!C107="","",'0) Signal List'!C107)</f>
        <v/>
      </c>
      <c r="D106" s="41" t="str">
        <f>IF('0) Signal List'!D107="","",'0) Signal List'!D107)</f>
        <v/>
      </c>
      <c r="E106" s="49" t="str">
        <f>IF('0) Signal List'!E107="","",'0) Signal List'!E107)</f>
        <v>pulse</v>
      </c>
      <c r="F106" s="41" t="str">
        <f>IF('0) Signal List'!F107="","",'0) Signal List'!F107)</f>
        <v>0.5 seconds</v>
      </c>
      <c r="G106" s="47" t="str">
        <f>IF('0) Signal List'!G107="","",'0) Signal List'!G107)</f>
        <v>WFPS</v>
      </c>
      <c r="H106" s="402" t="str">
        <f>IF('0) Signal List'!H107="","",'0) Signal List'!H107)</f>
        <v xml:space="preserve">N/A </v>
      </c>
      <c r="I106" s="339"/>
    </row>
    <row r="107" spans="1:10" ht="14.25" customHeight="1">
      <c r="A107" s="40" t="str">
        <f>IF('0) Signal List'!A108="","",'0) Signal List'!A108)</f>
        <v>E13</v>
      </c>
      <c r="B107" s="78" t="str">
        <f>IF('0) Signal List'!B108="","",'0) Signal List'!B108)</f>
        <v>Digital Output Frequency Droop Setting Enable</v>
      </c>
      <c r="C107" s="41" t="str">
        <f>IF('0) Signal List'!C108="","",'0) Signal List'!C108)</f>
        <v/>
      </c>
      <c r="D107" s="41" t="str">
        <f>IF('0) Signal List'!D108="","",'0) Signal List'!D108)</f>
        <v/>
      </c>
      <c r="E107" s="49" t="str">
        <f>IF('0) Signal List'!E108="","",'0) Signal List'!E108)</f>
        <v>pulse</v>
      </c>
      <c r="F107" s="41" t="str">
        <f>IF('0) Signal List'!F108="","",'0) Signal List'!F108)</f>
        <v>0.5 seconds</v>
      </c>
      <c r="G107" s="47" t="str">
        <f>IF('0) Signal List'!G108="","",'0) Signal List'!G108)</f>
        <v>WFPS</v>
      </c>
      <c r="H107" s="402" t="str">
        <f>IF('0) Signal List'!H108="","",'0) Signal List'!H108)</f>
        <v xml:space="preserve">N/A </v>
      </c>
      <c r="I107" s="339"/>
    </row>
    <row r="108" spans="1:10" ht="14.25" customHeight="1">
      <c r="A108" s="40"/>
      <c r="B108" s="78"/>
      <c r="C108" s="41"/>
      <c r="D108" s="41"/>
      <c r="E108" s="41"/>
      <c r="F108" s="41"/>
      <c r="G108" s="47"/>
      <c r="H108" s="402"/>
      <c r="I108" s="339"/>
    </row>
    <row r="109" spans="1:10" ht="14.25" customHeight="1">
      <c r="A109" s="40" t="str">
        <f>IF('0) Signal List'!A110="","",'0) Signal List'!A110)</f>
        <v/>
      </c>
      <c r="B109" s="45" t="str">
        <f>IF('0) Signal List'!B110="","",'0) Signal List'!B110)</f>
        <v>Single Command Outputs</v>
      </c>
      <c r="C109" s="41" t="str">
        <f>IF('0) Signal List'!C110="","",'0) Signal List'!C110)</f>
        <v/>
      </c>
      <c r="D109" s="41" t="str">
        <f>IF('0) Signal List'!D110="","",'0) Signal List'!D110)</f>
        <v/>
      </c>
      <c r="E109" s="49" t="str">
        <f>IF('0) Signal List'!E110="","",'0) Signal List'!E110)</f>
        <v/>
      </c>
      <c r="F109" s="41" t="str">
        <f>IF('0) Signal List'!F110="","",'0) Signal List'!F110)</f>
        <v/>
      </c>
      <c r="G109" s="47" t="str">
        <f>IF('0) Signal List'!G110="","",'0) Signal List'!G110)</f>
        <v/>
      </c>
      <c r="H109" s="402" t="str">
        <f>IF('0) Signal List'!H110="","",'0) Signal List'!H110)</f>
        <v/>
      </c>
      <c r="I109" s="339"/>
    </row>
    <row r="110" spans="1:10" ht="14.25" customHeight="1">
      <c r="A110" s="40" t="str">
        <f>IF('0) Signal List'!A111="","",'0) Signal List'!A111)</f>
        <v>E14</v>
      </c>
      <c r="B110" s="78" t="str">
        <f>IF('0) Signal List'!B111="","",'0) Signal List'!B111)</f>
        <v>Voltage Control facility status ON</v>
      </c>
      <c r="C110" s="41" t="str">
        <f>IF('0) Signal List'!C111="","",'0) Signal List'!C111)</f>
        <v/>
      </c>
      <c r="D110" s="41" t="str">
        <f>IF('0) Signal List'!D111="","",'0) Signal List'!D111)</f>
        <v>on</v>
      </c>
      <c r="E110" s="49" t="str">
        <f>IF('0) Signal List'!E111="","",'0) Signal List'!E111)</f>
        <v>pulse</v>
      </c>
      <c r="F110" s="41" t="str">
        <f>IF('0) Signal List'!F111="","",'0) Signal List'!F111)</f>
        <v>0.5 seconds</v>
      </c>
      <c r="G110" s="47" t="str">
        <f>IF('0) Signal List'!G111="","",'0) Signal List'!G111)</f>
        <v>WFPS</v>
      </c>
      <c r="H110" s="402" t="str">
        <f>IF('0) Signal List'!H111="","",'0) Signal List'!H111)</f>
        <v xml:space="preserve">N/A </v>
      </c>
      <c r="I110" s="339"/>
    </row>
    <row r="111" spans="1:10" ht="14.25" customHeight="1">
      <c r="A111" s="40" t="str">
        <f>IF('0) Signal List'!A112="","",'0) Signal List'!A112)</f>
        <v>E15</v>
      </c>
      <c r="B111" s="78" t="str">
        <f>IF('0) Signal List'!B112="","",'0) Signal List'!B112)</f>
        <v>Mvar (Q) Control Facility status ON</v>
      </c>
      <c r="C111" s="41" t="str">
        <f>IF('0) Signal List'!C112="","",'0) Signal List'!C112)</f>
        <v/>
      </c>
      <c r="D111" s="41" t="str">
        <f>IF('0) Signal List'!D112="","",'0) Signal List'!D112)</f>
        <v>on</v>
      </c>
      <c r="E111" s="49" t="str">
        <f>IF('0) Signal List'!E112="","",'0) Signal List'!E112)</f>
        <v>pulse</v>
      </c>
      <c r="F111" s="41" t="str">
        <f>IF('0) Signal List'!F112="","",'0) Signal List'!F112)</f>
        <v>0.5 seconds</v>
      </c>
      <c r="G111" s="47" t="str">
        <f>IF('0) Signal List'!G112="","",'0) Signal List'!G112)</f>
        <v>WFPS</v>
      </c>
      <c r="H111" s="402" t="str">
        <f>IF('0) Signal List'!H112="","",'0) Signal List'!H112)</f>
        <v xml:space="preserve">N/A </v>
      </c>
      <c r="I111" s="339"/>
    </row>
    <row r="112" spans="1:10" ht="14.25" customHeight="1">
      <c r="A112" s="40" t="str">
        <f>IF('0) Signal List'!A113="","",'0) Signal List'!A113)</f>
        <v>E16</v>
      </c>
      <c r="B112" s="78" t="str">
        <f>IF('0) Signal List'!B113="","",'0) Signal List'!B113)</f>
        <v>Power Factor (PF) Control facility status ON</v>
      </c>
      <c r="C112" s="41" t="str">
        <f>IF('0) Signal List'!C113="","",'0) Signal List'!C113)</f>
        <v/>
      </c>
      <c r="D112" s="41" t="str">
        <f>IF('0) Signal List'!D113="","",'0) Signal List'!D113)</f>
        <v>on</v>
      </c>
      <c r="E112" s="49" t="str">
        <f>IF('0) Signal List'!E113="","",'0) Signal List'!E113)</f>
        <v>pulse</v>
      </c>
      <c r="F112" s="41" t="str">
        <f>IF('0) Signal List'!F113="","",'0) Signal List'!F113)</f>
        <v>0.5 seconds</v>
      </c>
      <c r="G112" s="47" t="str">
        <f>IF('0) Signal List'!G113="","",'0) Signal List'!G113)</f>
        <v>WFPS</v>
      </c>
      <c r="H112" s="402" t="str">
        <f>IF('0) Signal List'!H113="","",'0) Signal List'!H113)</f>
        <v xml:space="preserve">N/A </v>
      </c>
      <c r="I112" s="339"/>
    </row>
    <row r="113" spans="1:9" ht="14.25" customHeight="1">
      <c r="A113" s="40" t="str">
        <f>IF('0) Signal List'!A114="","",'0) Signal List'!A114)</f>
        <v/>
      </c>
      <c r="B113" s="580" t="str">
        <f>IF('0) Signal List'!B114="","",'0) Signal List'!B114)</f>
        <v>Recommended Cable 15-pair Screened Cable : 15 x 2 x 0.6sqmm, Twisted-Pair ( TP).</v>
      </c>
      <c r="C113" s="581"/>
      <c r="D113" s="581"/>
      <c r="E113" s="581"/>
      <c r="F113" s="582"/>
      <c r="G113" s="47" t="str">
        <f>IF('0) Signal List'!G114="","",'0) Signal List'!G114)</f>
        <v/>
      </c>
      <c r="H113" s="402" t="str">
        <f>IF('0) Signal List'!H114="","",'0) Signal List'!H114)</f>
        <v/>
      </c>
      <c r="I113" s="339"/>
    </row>
    <row r="114" spans="1:9" ht="42" customHeight="1">
      <c r="A114" s="40"/>
      <c r="B114" s="394"/>
      <c r="C114" s="392"/>
      <c r="D114" s="392"/>
      <c r="E114" s="392" t="s">
        <v>579</v>
      </c>
      <c r="F114" s="392"/>
      <c r="G114" s="402"/>
      <c r="H114" s="402"/>
      <c r="I114" s="339"/>
    </row>
    <row r="115" spans="1:9" ht="25.5" customHeight="1" thickBot="1">
      <c r="A115" s="35" t="str">
        <f>IF('0) Signal List'!A116="","",'0) Signal List'!A116)</f>
        <v>ETIE Ref</v>
      </c>
      <c r="B115" s="36" t="str">
        <f>IF('0) Signal List'!B116="","",'0) Signal List'!B116)</f>
        <v>Analogue Output Signals (from EirGrid)</v>
      </c>
      <c r="C115" s="37" t="str">
        <f>IF('0) Signal List'!C116="","",'0) Signal List'!C116)</f>
        <v/>
      </c>
      <c r="D115" s="37" t="str">
        <f>IF('0) Signal List'!D116="","",'0) Signal List'!D116)</f>
        <v/>
      </c>
      <c r="E115" s="38" t="str">
        <f>IF('0) Signal List'!E116="","",'0) Signal List'!E116)</f>
        <v/>
      </c>
      <c r="F115" s="37" t="str">
        <f>IF('0) Signal List'!F116="","",'0) Signal List'!F116)</f>
        <v/>
      </c>
      <c r="G115" s="39" t="str">
        <f>IF('0) Signal List'!G116="","",'0) Signal List'!G116)</f>
        <v>Provided to</v>
      </c>
      <c r="H115" s="74" t="str">
        <f>IF('0) Signal List'!H116="","",'0) Signal List'!H116)</f>
        <v>TSO Pass-through to</v>
      </c>
      <c r="I115" s="89"/>
    </row>
    <row r="116" spans="1:9" ht="24" customHeight="1" thickTop="1">
      <c r="A116" s="59" t="str">
        <f>IF('0) Signal List'!A117="","",'0) Signal List'!A117)</f>
        <v/>
      </c>
      <c r="B116" s="41" t="str">
        <f>IF('0) Signal List'!B117="","",'0) Signal List'!B117)</f>
        <v/>
      </c>
      <c r="C116" s="41" t="str">
        <f>IF('0) Signal List'!C117="","",'0) Signal List'!C117)</f>
        <v/>
      </c>
      <c r="D116" s="41" t="str">
        <f>IF('0) Signal List'!D117="","",'0) Signal List'!D117)</f>
        <v/>
      </c>
      <c r="E116" s="42" t="str">
        <f>IF('0) Signal List'!E117="","",'0) Signal List'!E117)</f>
        <v/>
      </c>
      <c r="F116" s="41" t="str">
        <f>IF('0) Signal List'!F117="","",'0) Signal List'!F117)</f>
        <v/>
      </c>
      <c r="G116" s="43" t="str">
        <f>IF('0) Signal List'!G117="","",'0) Signal List'!G117)</f>
        <v/>
      </c>
      <c r="H116" s="76" t="str">
        <f>IF('0) Signal List'!H117="","",'0) Signal List'!H117)</f>
        <v/>
      </c>
      <c r="I116" s="339"/>
    </row>
    <row r="117" spans="1:9" ht="14.25" customHeight="1">
      <c r="A117" s="53" t="str">
        <f>IF('0) Signal List'!A118="","",'0) Signal List'!A118)</f>
        <v/>
      </c>
      <c r="B117" s="136" t="str">
        <f>IF('0) Signal List'!B118="","",'0) Signal List'!B118)</f>
        <v>Analogue Output Signals from EirGrid to WTG System</v>
      </c>
      <c r="C117" s="41" t="str">
        <f>IF('0) Signal List'!C118="","",'0) Signal List'!C118)</f>
        <v/>
      </c>
      <c r="D117" s="41" t="str">
        <f>IF('0) Signal List'!D118="","",'0) Signal List'!D118)</f>
        <v/>
      </c>
      <c r="E117" s="42" t="str">
        <f>IF('0) Signal List'!E118="","",'0) Signal List'!E118)</f>
        <v/>
      </c>
      <c r="F117" s="41" t="str">
        <f>IF('0) Signal List'!F118="","",'0) Signal List'!F118)</f>
        <v/>
      </c>
      <c r="G117" s="46" t="str">
        <f>IF('0) Signal List'!G118="","",'0) Signal List'!G118)</f>
        <v/>
      </c>
      <c r="H117" s="80" t="str">
        <f>IF('0) Signal List'!H118="","",'0) Signal List'!H118)</f>
        <v/>
      </c>
      <c r="I117" s="339"/>
    </row>
    <row r="118" spans="1:9" ht="14.25" customHeight="1">
      <c r="A118" s="40" t="str">
        <f>IF('0) Signal List'!A119="","",'0) Signal List'!A119)</f>
        <v>G1</v>
      </c>
      <c r="B118" s="78" t="str">
        <f>IF('0) Signal List'!B119="","",'0) Signal List'!B119)</f>
        <v>Analogue Output Active Power Control Setpoint</v>
      </c>
      <c r="C118" s="56" t="str">
        <f>IF('0) Signal List'!C119="","",'0) Signal List'!C119)</f>
        <v>4 - 20</v>
      </c>
      <c r="D118" s="41" t="str">
        <f>IF('0) Signal List'!D119="","",'0) Signal List'!D119)</f>
        <v>mA</v>
      </c>
      <c r="E118" s="42" t="e">
        <f>IF('0) Signal List'!E119="","",'0) Signal List'!E119)</f>
        <v>#VALUE!</v>
      </c>
      <c r="F118" s="41" t="str">
        <f>IF('0) Signal List'!F119="","",'0) Signal List'!F119)</f>
        <v>MW</v>
      </c>
      <c r="G118" s="47" t="str">
        <f>IF('0) Signal List'!G119="","",'0) Signal List'!G119)</f>
        <v>WFPS</v>
      </c>
      <c r="H118" s="402" t="str">
        <f>IF('0) Signal List'!H119="","",'0) Signal List'!H119)</f>
        <v xml:space="preserve">N/A </v>
      </c>
      <c r="I118" s="339"/>
    </row>
    <row r="119" spans="1:9" ht="14.25" customHeight="1">
      <c r="A119" s="40" t="str">
        <f>IF('0) Signal List'!A120="","",'0) Signal List'!A120)</f>
        <v>G2</v>
      </c>
      <c r="B119" s="78" t="str">
        <f>IF('0) Signal List'!B120="","",'0) Signal List'!B120)</f>
        <v>Analogue Voltage Control Setpoint</v>
      </c>
      <c r="C119" s="56" t="str">
        <f>IF('0) Signal List'!C120="","",'0) Signal List'!C120)</f>
        <v>4 - 20</v>
      </c>
      <c r="D119" s="41" t="str">
        <f>IF('0) Signal List'!D120="","",'0) Signal List'!D120)</f>
        <v>mA</v>
      </c>
      <c r="E119" s="42" t="str">
        <f>IF('0) Signal List'!E120="","",'0) Signal List'!E120)</f>
        <v>99 - 132</v>
      </c>
      <c r="F119" s="41" t="str">
        <f>IF('0) Signal List'!F120="","",'0) Signal List'!F120)</f>
        <v>kV</v>
      </c>
      <c r="G119" s="47" t="str">
        <f>IF('0) Signal List'!G120="","",'0) Signal List'!G120)</f>
        <v>WFPS</v>
      </c>
      <c r="H119" s="402" t="str">
        <f>IF('0) Signal List'!H120="","",'0) Signal List'!H120)</f>
        <v xml:space="preserve">N/A </v>
      </c>
      <c r="I119" s="339"/>
    </row>
    <row r="120" spans="1:9" ht="14.25" customHeight="1">
      <c r="A120" s="40" t="str">
        <f>IF('0) Signal List'!A121="","",'0) Signal List'!A121)</f>
        <v>G3</v>
      </c>
      <c r="B120" s="78" t="str">
        <f>IF('0) Signal List'!B121="","",'0) Signal List'!B121)</f>
        <v>Analogue Mvar (Q) Control Setpoint</v>
      </c>
      <c r="C120" s="56" t="str">
        <f>IF('0) Signal List'!C121="","",'0) Signal List'!C121)</f>
        <v>4 - 20</v>
      </c>
      <c r="D120" s="41" t="str">
        <f>IF('0) Signal List'!D121="","",'0) Signal List'!D121)</f>
        <v>mA</v>
      </c>
      <c r="E120" s="42" t="e">
        <f>IF('0) Signal List'!E121="","",'0) Signal List'!E121)</f>
        <v>#VALUE!</v>
      </c>
      <c r="F120" s="41" t="str">
        <f>IF('0) Signal List'!F121="","",'0) Signal List'!F121)</f>
        <v>Mvar</v>
      </c>
      <c r="G120" s="47" t="str">
        <f>IF('0) Signal List'!G121="","",'0) Signal List'!G121)</f>
        <v>WFPS</v>
      </c>
      <c r="H120" s="402" t="str">
        <f>IF('0) Signal List'!H121="","",'0) Signal List'!H121)</f>
        <v xml:space="preserve">N/A </v>
      </c>
      <c r="I120" s="339"/>
    </row>
    <row r="121" spans="1:9" ht="14.25" customHeight="1">
      <c r="A121" s="40" t="str">
        <f>IF('0) Signal List'!A122="","",'0) Signal List'!A122)</f>
        <v>G4</v>
      </c>
      <c r="B121" s="78" t="str">
        <f>IF('0) Signal List'!B122="","",'0) Signal List'!B122)</f>
        <v>Analogue Power Factor (PF) Control Setpoint</v>
      </c>
      <c r="C121" s="56" t="str">
        <f>IF('0) Signal List'!C122="","",'0) Signal List'!C122)</f>
        <v>4 - 20</v>
      </c>
      <c r="D121" s="41" t="str">
        <f>IF('0) Signal List'!D122="","",'0) Signal List'!D122)</f>
        <v>mA</v>
      </c>
      <c r="E121" s="42" t="str">
        <f>IF('0) Signal List'!E122="","",'0) Signal List'!E122)</f>
        <v xml:space="preserve"> +/- 90</v>
      </c>
      <c r="F121" s="41" t="str">
        <f>IF('0) Signal List'!F122="","",'0) Signal List'!F122)</f>
        <v>degrees</v>
      </c>
      <c r="G121" s="47" t="str">
        <f>IF('0) Signal List'!G122="","",'0) Signal List'!G122)</f>
        <v>WFPS</v>
      </c>
      <c r="H121" s="402" t="str">
        <f>IF('0) Signal List'!H122="","",'0) Signal List'!H122)</f>
        <v xml:space="preserve">N/A </v>
      </c>
      <c r="I121" s="339"/>
    </row>
    <row r="122" spans="1:9" ht="13.8">
      <c r="A122" s="40" t="str">
        <f>IF('0) Signal List'!A123="","",'0) Signal List'!A123)</f>
        <v>G5</v>
      </c>
      <c r="B122" s="78" t="str">
        <f>IF('0) Signal List'!B123="","",'0) Signal List'!B123)</f>
        <v>Frequency Droop Setting</v>
      </c>
      <c r="C122" s="56" t="str">
        <f>IF('0) Signal List'!C123="","",'0) Signal List'!C123)</f>
        <v>4 - 20</v>
      </c>
      <c r="D122" s="41" t="str">
        <f>IF('0) Signal List'!D123="","",'0) Signal List'!D123)</f>
        <v>mA</v>
      </c>
      <c r="E122" s="42" t="str">
        <f>IF('0) Signal List'!E123="","",'0) Signal List'!E123)</f>
        <v xml:space="preserve"> 0-12</v>
      </c>
      <c r="F122" s="41" t="str">
        <f>IF('0) Signal List'!F123="","",'0) Signal List'!F123)</f>
        <v>%</v>
      </c>
      <c r="G122" s="47" t="str">
        <f>IF('0) Signal List'!G123="","",'0) Signal List'!G123)</f>
        <v>WFPS</v>
      </c>
      <c r="H122" s="402" t="str">
        <f>IF('0) Signal List'!H123="","",'0) Signal List'!H123)</f>
        <v xml:space="preserve">N/A </v>
      </c>
      <c r="I122" s="339"/>
    </row>
    <row r="123" spans="1:9" ht="13.8">
      <c r="A123" s="53" t="str">
        <f>IF('0) Signal List'!A124="","",'0) Signal List'!A124)</f>
        <v/>
      </c>
      <c r="B123" s="41" t="str">
        <f>IF('0) Signal List'!B124="","",'0) Signal List'!B124)</f>
        <v/>
      </c>
      <c r="C123" s="41" t="str">
        <f>IF('0) Signal List'!C124="","",'0) Signal List'!C124)</f>
        <v/>
      </c>
      <c r="D123" s="41" t="str">
        <f>IF('0) Signal List'!D124="","",'0) Signal List'!D124)</f>
        <v/>
      </c>
      <c r="E123" s="42" t="str">
        <f>IF('0) Signal List'!E124="","",'0) Signal List'!E124)</f>
        <v/>
      </c>
      <c r="F123" s="41" t="str">
        <f>IF('0) Signal List'!F124="","",'0) Signal List'!F124)</f>
        <v/>
      </c>
      <c r="G123" s="46" t="str">
        <f>IF('0) Signal List'!G124="","",'0) Signal List'!G124)</f>
        <v/>
      </c>
      <c r="H123" s="80" t="str">
        <f>IF('0) Signal List'!H124="","",'0) Signal List'!H124)</f>
        <v/>
      </c>
      <c r="I123" s="339"/>
    </row>
    <row r="124" spans="1:9" ht="13.8">
      <c r="A124" s="53" t="str">
        <f>IF('0) Signal List'!A125="","",'0) Signal List'!A125)</f>
        <v/>
      </c>
      <c r="B124" s="678" t="str">
        <f>IF('0) Signal List'!B125="","",'0) Signal List'!B125)</f>
        <v>Recommended cable 5-pair cable: 5 x 2 x 0.6sqmm TP, stranded, individually screened pairs. Screens to be terminated by WFPS.</v>
      </c>
      <c r="C124" s="676"/>
      <c r="D124" s="676"/>
      <c r="E124" s="676"/>
      <c r="F124" s="582"/>
      <c r="G124" s="46" t="str">
        <f>IF('0) Signal List'!G125="","",'0) Signal List'!G125)</f>
        <v/>
      </c>
      <c r="H124" s="80" t="str">
        <f>IF('0) Signal List'!H125="","",'0) Signal List'!H125)</f>
        <v/>
      </c>
      <c r="I124" s="339"/>
    </row>
    <row r="125" spans="1:9" ht="14.4" thickBot="1">
      <c r="A125" s="93" t="str">
        <f>IF('0) Signal List'!A126="","",'0) Signal List'!A126)</f>
        <v/>
      </c>
      <c r="B125" s="63" t="str">
        <f>IF('0) Signal List'!B126="","",'0) Signal List'!B126)</f>
        <v/>
      </c>
      <c r="C125" s="63" t="str">
        <f>IF('0) Signal List'!C126="","",'0) Signal List'!C126)</f>
        <v/>
      </c>
      <c r="D125" s="63" t="str">
        <f>IF('0) Signal List'!D126="","",'0) Signal List'!D126)</f>
        <v/>
      </c>
      <c r="E125" s="95" t="str">
        <f>IF('0) Signal List'!E126="","",'0) Signal List'!E126)</f>
        <v/>
      </c>
      <c r="F125" s="63" t="str">
        <f>IF('0) Signal List'!F126="","",'0) Signal List'!F126)</f>
        <v/>
      </c>
      <c r="G125" s="66" t="str">
        <f>IF('0) Signal List'!G126="","",'0) Signal List'!G126)</f>
        <v/>
      </c>
      <c r="H125" s="96" t="str">
        <f>IF('0) Signal List'!H126="","",'0) Signal List'!H126)</f>
        <v/>
      </c>
      <c r="I125" s="339"/>
    </row>
    <row r="126" spans="1:9" ht="13.8">
      <c r="A126" s="164"/>
      <c r="B126" s="41"/>
      <c r="C126" s="41"/>
      <c r="D126" s="41"/>
      <c r="E126" s="49"/>
      <c r="F126" s="41"/>
      <c r="G126" s="165"/>
      <c r="H126" s="165"/>
      <c r="I126" s="439"/>
    </row>
    <row r="127" spans="1:9" ht="14.4" thickBot="1">
      <c r="A127" s="164"/>
      <c r="B127" s="41"/>
      <c r="C127" s="41"/>
      <c r="D127" s="41"/>
      <c r="E127" s="49"/>
      <c r="F127" s="41"/>
      <c r="G127" s="165"/>
      <c r="H127" s="165"/>
      <c r="I127" s="439"/>
    </row>
    <row r="128" spans="1:9" ht="42.6" thickBot="1">
      <c r="A128" s="637" t="s">
        <v>259</v>
      </c>
      <c r="B128" s="638"/>
      <c r="C128" s="638"/>
      <c r="D128" s="639"/>
      <c r="E128" s="662" t="s">
        <v>172</v>
      </c>
      <c r="F128" s="663"/>
      <c r="G128" s="664"/>
      <c r="H128" s="166" t="s">
        <v>191</v>
      </c>
      <c r="I128" s="167" t="str">
        <f>'1a) Inst.Info &amp; Contact Details'!E14</f>
        <v>ESBTS Team</v>
      </c>
    </row>
    <row r="129" spans="1:9" ht="21.6" thickBot="1">
      <c r="A129" s="640"/>
      <c r="B129" s="641"/>
      <c r="C129" s="641"/>
      <c r="D129" s="642"/>
      <c r="E129" s="665"/>
      <c r="F129" s="666"/>
      <c r="G129" s="667"/>
      <c r="H129" s="69" t="s">
        <v>137</v>
      </c>
      <c r="I129" s="167"/>
    </row>
    <row r="130" spans="1:9" ht="21.6" thickBot="1">
      <c r="A130" s="643"/>
      <c r="B130" s="644"/>
      <c r="C130" s="644"/>
      <c r="D130" s="645"/>
      <c r="E130" s="668"/>
      <c r="F130" s="669"/>
      <c r="G130" s="670"/>
      <c r="H130" s="86" t="s">
        <v>138</v>
      </c>
      <c r="I130" s="167"/>
    </row>
    <row r="131" spans="1:9">
      <c r="A131" s="14" t="str">
        <f>IF('0) Signal List'!A131="","",'0) Signal List'!A131)</f>
        <v/>
      </c>
      <c r="B131" s="440"/>
      <c r="C131" s="429" t="str">
        <f>IF('0) Signal List'!C131="","",'0) Signal List'!C131)</f>
        <v/>
      </c>
      <c r="D131" s="429" t="str">
        <f>IF('0) Signal List'!D131="","",'0) Signal List'!D131)</f>
        <v/>
      </c>
      <c r="E131" s="430" t="str">
        <f>IF('0) Signal List'!E131="","",'0) Signal List'!E131)</f>
        <v/>
      </c>
      <c r="F131" s="429" t="str">
        <f>IF('0) Signal List'!F131="","",'0) Signal List'!F131)</f>
        <v/>
      </c>
      <c r="G131" s="8" t="str">
        <f>IF('0) Signal List'!G131="","",'0) Signal List'!G131)</f>
        <v/>
      </c>
      <c r="H131" s="8" t="str">
        <f>IF('0) Signal List'!H131="","",'0) Signal List'!H131)</f>
        <v/>
      </c>
    </row>
    <row r="132" spans="1:9">
      <c r="A132" s="441"/>
      <c r="B132" s="681" t="s">
        <v>493</v>
      </c>
      <c r="C132" s="441"/>
      <c r="D132" s="683" t="s">
        <v>277</v>
      </c>
      <c r="E132" s="684"/>
      <c r="F132" s="684"/>
      <c r="G132" s="684"/>
      <c r="H132" s="579"/>
    </row>
    <row r="133" spans="1:9">
      <c r="A133" s="441"/>
      <c r="B133" s="682"/>
      <c r="C133" s="441"/>
      <c r="D133" s="579"/>
      <c r="E133" s="579"/>
      <c r="F133" s="579"/>
      <c r="G133" s="579"/>
      <c r="H133" s="579"/>
    </row>
    <row r="134" spans="1:9">
      <c r="A134" s="441"/>
      <c r="B134" s="682"/>
      <c r="C134" s="441"/>
      <c r="D134" s="579"/>
      <c r="E134" s="579"/>
      <c r="F134" s="579"/>
      <c r="G134" s="579"/>
      <c r="H134" s="579"/>
    </row>
    <row r="135" spans="1:9">
      <c r="A135" s="431" t="str">
        <f>IF('0) Signal List'!A135="","",'0) Signal List'!A135)</f>
        <v/>
      </c>
      <c r="B135" s="429" t="str">
        <f>IF('0) Signal List'!B135="","",'0) Signal List'!B135)</f>
        <v/>
      </c>
      <c r="C135" s="429" t="str">
        <f>IF('0) Signal List'!C135="","",'0) Signal List'!C135)</f>
        <v/>
      </c>
      <c r="D135" s="429" t="str">
        <f>IF('0) Signal List'!D135="","",'0) Signal List'!D135)</f>
        <v/>
      </c>
      <c r="E135" s="430" t="str">
        <f>IF('0) Signal List'!E135="","",'0) Signal List'!E135)</f>
        <v/>
      </c>
      <c r="F135" s="429" t="str">
        <f>IF('0) Signal List'!F135="","",'0) Signal List'!F135)</f>
        <v/>
      </c>
      <c r="G135" s="8" t="str">
        <f>IF('0) Signal List'!G135="","",'0) Signal List'!G135)</f>
        <v/>
      </c>
      <c r="H135" s="8" t="str">
        <f>IF('0) Signal List'!H135="","",'0) Signal List'!H135)</f>
        <v/>
      </c>
    </row>
    <row r="136" spans="1:9">
      <c r="A136" s="431" t="str">
        <f>IF('0) Signal List'!A136="","",'0) Signal List'!A136)</f>
        <v/>
      </c>
      <c r="B136" s="122"/>
      <c r="C136" s="429" t="str">
        <f>IF('0) Signal List'!C136="","",'0) Signal List'!C136)</f>
        <v/>
      </c>
      <c r="D136" s="429" t="str">
        <f>IF('0) Signal List'!D136="","",'0) Signal List'!D136)</f>
        <v/>
      </c>
      <c r="E136" s="430" t="str">
        <f>IF('0) Signal List'!E136="","",'0) Signal List'!E136)</f>
        <v/>
      </c>
      <c r="F136" s="429" t="str">
        <f>IF('0) Signal List'!F136="","",'0) Signal List'!F136)</f>
        <v/>
      </c>
      <c r="G136" s="8" t="str">
        <f>IF('0) Signal List'!G136="","",'0) Signal List'!G136)</f>
        <v/>
      </c>
      <c r="H136" s="8" t="str">
        <f>IF('0) Signal List'!H136="","",'0) Signal List'!H136)</f>
        <v/>
      </c>
    </row>
    <row r="137" spans="1:9">
      <c r="A137" s="431" t="str">
        <f>IF('0) Signal List'!A137="","",'0) Signal List'!A137)</f>
        <v/>
      </c>
      <c r="B137" s="440"/>
      <c r="C137" s="429" t="str">
        <f>IF('0) Signal List'!C137="","",'0) Signal List'!C137)</f>
        <v/>
      </c>
      <c r="D137" s="429" t="str">
        <f>IF('0) Signal List'!D137="","",'0) Signal List'!D137)</f>
        <v/>
      </c>
      <c r="E137" s="430" t="str">
        <f>IF('0) Signal List'!E137="","",'0) Signal List'!E137)</f>
        <v/>
      </c>
      <c r="F137" s="429" t="str">
        <f>IF('0) Signal List'!F137="","",'0) Signal List'!F137)</f>
        <v/>
      </c>
      <c r="G137" s="8" t="str">
        <f>IF('0) Signal List'!G137="","",'0) Signal List'!G137)</f>
        <v/>
      </c>
      <c r="H137" s="8" t="str">
        <f>IF('0) Signal List'!H137="","",'0) Signal List'!H137)</f>
        <v/>
      </c>
    </row>
    <row r="138" spans="1:9">
      <c r="A138" s="431" t="str">
        <f>IF('0) Signal List'!A138="","",'0) Signal List'!A138)</f>
        <v/>
      </c>
      <c r="B138" s="440"/>
      <c r="C138" s="429" t="str">
        <f>IF('0) Signal List'!C138="","",'0) Signal List'!C138)</f>
        <v/>
      </c>
      <c r="D138" s="429" t="str">
        <f>IF('0) Signal List'!D138="","",'0) Signal List'!D138)</f>
        <v/>
      </c>
      <c r="E138" s="430" t="str">
        <f>IF('0) Signal List'!E138="","",'0) Signal List'!E138)</f>
        <v/>
      </c>
      <c r="F138" s="429" t="str">
        <f>IF('0) Signal List'!F138="","",'0) Signal List'!F138)</f>
        <v/>
      </c>
      <c r="G138" s="8" t="str">
        <f>IF('0) Signal List'!G138="","",'0) Signal List'!G138)</f>
        <v/>
      </c>
      <c r="H138" s="8" t="str">
        <f>IF('0) Signal List'!H138="","",'0) Signal List'!H138)</f>
        <v/>
      </c>
    </row>
    <row r="139" spans="1:9">
      <c r="A139" s="431" t="str">
        <f>IF('0) Signal List'!A139="","",'0) Signal List'!A139)</f>
        <v/>
      </c>
      <c r="B139" s="429" t="str">
        <f>IF('0) Signal List'!B139="","",'0) Signal List'!B139)</f>
        <v/>
      </c>
      <c r="C139" s="429" t="str">
        <f>IF('0) Signal List'!C139="","",'0) Signal List'!C139)</f>
        <v/>
      </c>
      <c r="D139" s="429" t="str">
        <f>IF('0) Signal List'!D139="","",'0) Signal List'!D139)</f>
        <v/>
      </c>
      <c r="E139" s="430" t="str">
        <f>IF('0) Signal List'!E139="","",'0) Signal List'!E139)</f>
        <v/>
      </c>
      <c r="F139" s="429" t="str">
        <f>IF('0) Signal List'!F139="","",'0) Signal List'!F139)</f>
        <v/>
      </c>
      <c r="G139" s="8" t="str">
        <f>IF('0) Signal List'!G139="","",'0) Signal List'!G139)</f>
        <v/>
      </c>
      <c r="H139" s="8" t="str">
        <f>IF('0) Signal List'!H139="","",'0) Signal List'!H139)</f>
        <v/>
      </c>
    </row>
    <row r="140" spans="1:9">
      <c r="A140" s="431" t="str">
        <f>IF('0) Signal List'!A140="","",'0) Signal List'!A140)</f>
        <v/>
      </c>
      <c r="B140" s="429" t="str">
        <f>IF('0) Signal List'!B140="","",'0) Signal List'!B140)</f>
        <v/>
      </c>
      <c r="C140" s="429" t="str">
        <f>IF('0) Signal List'!C140="","",'0) Signal List'!C140)</f>
        <v/>
      </c>
      <c r="D140" s="429" t="str">
        <f>IF('0) Signal List'!D140="","",'0) Signal List'!D140)</f>
        <v/>
      </c>
      <c r="E140" s="430" t="str">
        <f>IF('0) Signal List'!E140="","",'0) Signal List'!E140)</f>
        <v/>
      </c>
      <c r="F140" s="429" t="str">
        <f>IF('0) Signal List'!F140="","",'0) Signal List'!F140)</f>
        <v/>
      </c>
      <c r="G140" s="8" t="str">
        <f>IF('0) Signal List'!G140="","",'0) Signal List'!G140)</f>
        <v/>
      </c>
      <c r="H140" s="8" t="str">
        <f>IF('0) Signal List'!H140="","",'0) Signal List'!H140)</f>
        <v/>
      </c>
    </row>
    <row r="141" spans="1:9">
      <c r="A141" s="431" t="str">
        <f>IF('0) Signal List'!A141="","",'0) Signal List'!A141)</f>
        <v/>
      </c>
      <c r="B141" s="429" t="str">
        <f>IF('0) Signal List'!B141="","",'0) Signal List'!B141)</f>
        <v/>
      </c>
      <c r="C141" s="429" t="str">
        <f>IF('0) Signal List'!C141="","",'0) Signal List'!C141)</f>
        <v/>
      </c>
      <c r="D141" s="429" t="str">
        <f>IF('0) Signal List'!D141="","",'0) Signal List'!D141)</f>
        <v/>
      </c>
      <c r="E141" s="430" t="str">
        <f>IF('0) Signal List'!E141="","",'0) Signal List'!E141)</f>
        <v/>
      </c>
      <c r="F141" s="429" t="str">
        <f>IF('0) Signal List'!F141="","",'0) Signal List'!F141)</f>
        <v/>
      </c>
      <c r="G141" s="8" t="str">
        <f>IF('0) Signal List'!G141="","",'0) Signal List'!G141)</f>
        <v/>
      </c>
      <c r="H141" s="8" t="str">
        <f>IF('0) Signal List'!H141="","",'0) Signal List'!H141)</f>
        <v/>
      </c>
    </row>
    <row r="142" spans="1:9">
      <c r="A142" s="431" t="str">
        <f>IF('0) Signal List'!A142="","",'0) Signal List'!A142)</f>
        <v/>
      </c>
      <c r="B142" s="429" t="str">
        <f>IF('0) Signal List'!B142="","",'0) Signal List'!B142)</f>
        <v/>
      </c>
      <c r="C142" s="429" t="str">
        <f>IF('0) Signal List'!C142="","",'0) Signal List'!C142)</f>
        <v/>
      </c>
      <c r="D142" s="429" t="str">
        <f>IF('0) Signal List'!D142="","",'0) Signal List'!D142)</f>
        <v/>
      </c>
      <c r="E142" s="430" t="str">
        <f>IF('0) Signal List'!E142="","",'0) Signal List'!E142)</f>
        <v/>
      </c>
      <c r="F142" s="429" t="str">
        <f>IF('0) Signal List'!F142="","",'0) Signal List'!F142)</f>
        <v/>
      </c>
      <c r="G142" s="8" t="str">
        <f>IF('0) Signal List'!G142="","",'0) Signal List'!G142)</f>
        <v/>
      </c>
      <c r="H142" s="8" t="str">
        <f>IF('0) Signal List'!H142="","",'0) Signal List'!H142)</f>
        <v/>
      </c>
    </row>
    <row r="143" spans="1:9">
      <c r="A143" s="431" t="str">
        <f>IF('0) Signal List'!A143="","",'0) Signal List'!A143)</f>
        <v/>
      </c>
      <c r="B143" s="429" t="str">
        <f>IF('0) Signal List'!B143="","",'0) Signal List'!B143)</f>
        <v/>
      </c>
      <c r="C143" s="429" t="str">
        <f>IF('0) Signal List'!C143="","",'0) Signal List'!C143)</f>
        <v/>
      </c>
      <c r="D143" s="429" t="str">
        <f>IF('0) Signal List'!D143="","",'0) Signal List'!D143)</f>
        <v/>
      </c>
      <c r="E143" s="430" t="str">
        <f>IF('0) Signal List'!E143="","",'0) Signal List'!E143)</f>
        <v/>
      </c>
      <c r="F143" s="429" t="str">
        <f>IF('0) Signal List'!F143="","",'0) Signal List'!F143)</f>
        <v/>
      </c>
      <c r="G143" s="8" t="str">
        <f>IF('0) Signal List'!G143="","",'0) Signal List'!G143)</f>
        <v/>
      </c>
      <c r="H143" s="8" t="str">
        <f>IF('0) Signal List'!H143="","",'0) Signal List'!H143)</f>
        <v/>
      </c>
    </row>
    <row r="144" spans="1:9">
      <c r="A144" s="431" t="str">
        <f>IF('0) Signal List'!A144="","",'0) Signal List'!A144)</f>
        <v/>
      </c>
      <c r="B144" s="429" t="str">
        <f>IF('0) Signal List'!B144="","",'0) Signal List'!B144)</f>
        <v/>
      </c>
      <c r="C144" s="429" t="str">
        <f>IF('0) Signal List'!C144="","",'0) Signal List'!C144)</f>
        <v/>
      </c>
      <c r="D144" s="429" t="str">
        <f>IF('0) Signal List'!D144="","",'0) Signal List'!D144)</f>
        <v/>
      </c>
      <c r="E144" s="430" t="str">
        <f>IF('0) Signal List'!E144="","",'0) Signal List'!E144)</f>
        <v/>
      </c>
      <c r="F144" s="429" t="str">
        <f>IF('0) Signal List'!F144="","",'0) Signal List'!F144)</f>
        <v/>
      </c>
      <c r="G144" s="8" t="str">
        <f>IF('0) Signal List'!G144="","",'0) Signal List'!G144)</f>
        <v/>
      </c>
      <c r="H144" s="8" t="str">
        <f>IF('0) Signal List'!H144="","",'0) Signal List'!H144)</f>
        <v/>
      </c>
    </row>
    <row r="145" spans="1:8">
      <c r="A145" s="431" t="str">
        <f>IF('0) Signal List'!A145="","",'0) Signal List'!A145)</f>
        <v/>
      </c>
      <c r="B145" s="429" t="str">
        <f>IF('0) Signal List'!B145="","",'0) Signal List'!B145)</f>
        <v/>
      </c>
      <c r="C145" s="429" t="str">
        <f>IF('0) Signal List'!C145="","",'0) Signal List'!C145)</f>
        <v/>
      </c>
      <c r="D145" s="429" t="str">
        <f>IF('0) Signal List'!D145="","",'0) Signal List'!D145)</f>
        <v/>
      </c>
      <c r="E145" s="430" t="str">
        <f>IF('0) Signal List'!E145="","",'0) Signal List'!E145)</f>
        <v/>
      </c>
      <c r="F145" s="429" t="str">
        <f>IF('0) Signal List'!F145="","",'0) Signal List'!F145)</f>
        <v/>
      </c>
      <c r="G145" s="8" t="str">
        <f>IF('0) Signal List'!G145="","",'0) Signal List'!G145)</f>
        <v/>
      </c>
      <c r="H145" s="8" t="str">
        <f>IF('0) Signal List'!H145="","",'0) Signal List'!H145)</f>
        <v/>
      </c>
    </row>
    <row r="146" spans="1:8">
      <c r="A146" s="431" t="str">
        <f>IF('0) Signal List'!A146="","",'0) Signal List'!A146)</f>
        <v/>
      </c>
      <c r="B146" s="429" t="str">
        <f>IF('0) Signal List'!B146="","",'0) Signal List'!B146)</f>
        <v/>
      </c>
      <c r="C146" s="429" t="str">
        <f>IF('0) Signal List'!C146="","",'0) Signal List'!C146)</f>
        <v/>
      </c>
      <c r="D146" s="429" t="str">
        <f>IF('0) Signal List'!D146="","",'0) Signal List'!D146)</f>
        <v/>
      </c>
      <c r="E146" s="430" t="str">
        <f>IF('0) Signal List'!E146="","",'0) Signal List'!E146)</f>
        <v/>
      </c>
      <c r="F146" s="429" t="str">
        <f>IF('0) Signal List'!F146="","",'0) Signal List'!F146)</f>
        <v/>
      </c>
      <c r="G146" s="8" t="str">
        <f>IF('0) Signal List'!G146="","",'0) Signal List'!G146)</f>
        <v/>
      </c>
      <c r="H146" s="8" t="str">
        <f>IF('0) Signal List'!H146="","",'0) Signal List'!H146)</f>
        <v/>
      </c>
    </row>
    <row r="147" spans="1:8">
      <c r="A147" s="431" t="str">
        <f>IF('0) Signal List'!A147="","",'0) Signal List'!A147)</f>
        <v/>
      </c>
      <c r="B147" s="429" t="str">
        <f>IF('0) Signal List'!B147="","",'0) Signal List'!B147)</f>
        <v/>
      </c>
      <c r="C147" s="429" t="str">
        <f>IF('0) Signal List'!C147="","",'0) Signal List'!C147)</f>
        <v/>
      </c>
      <c r="D147" s="429" t="str">
        <f>IF('0) Signal List'!D147="","",'0) Signal List'!D147)</f>
        <v/>
      </c>
      <c r="E147" s="430" t="str">
        <f>IF('0) Signal List'!E147="","",'0) Signal List'!E147)</f>
        <v/>
      </c>
      <c r="F147" s="429" t="str">
        <f>IF('0) Signal List'!F147="","",'0) Signal List'!F147)</f>
        <v/>
      </c>
      <c r="G147" s="8" t="str">
        <f>IF('0) Signal List'!G147="","",'0) Signal List'!G147)</f>
        <v/>
      </c>
      <c r="H147" s="8" t="str">
        <f>IF('0) Signal List'!H147="","",'0) Signal List'!H147)</f>
        <v/>
      </c>
    </row>
    <row r="148" spans="1:8">
      <c r="A148" s="431" t="str">
        <f>IF('0) Signal List'!A148="","",'0) Signal List'!A148)</f>
        <v/>
      </c>
      <c r="B148" s="429" t="str">
        <f>IF('0) Signal List'!B148="","",'0) Signal List'!B148)</f>
        <v/>
      </c>
      <c r="C148" s="429" t="str">
        <f>IF('0) Signal List'!C148="","",'0) Signal List'!C148)</f>
        <v/>
      </c>
      <c r="D148" s="429" t="str">
        <f>IF('0) Signal List'!D148="","",'0) Signal List'!D148)</f>
        <v/>
      </c>
      <c r="E148" s="430" t="str">
        <f>IF('0) Signal List'!E148="","",'0) Signal List'!E148)</f>
        <v/>
      </c>
      <c r="F148" s="429" t="str">
        <f>IF('0) Signal List'!F148="","",'0) Signal List'!F148)</f>
        <v/>
      </c>
      <c r="G148" s="8" t="str">
        <f>IF('0) Signal List'!G148="","",'0) Signal List'!G148)</f>
        <v/>
      </c>
      <c r="H148" s="8" t="str">
        <f>IF('0) Signal List'!H148="","",'0) Signal List'!H148)</f>
        <v/>
      </c>
    </row>
    <row r="149" spans="1:8">
      <c r="A149" s="431" t="str">
        <f>IF('0) Signal List'!A149="","",'0) Signal List'!A149)</f>
        <v/>
      </c>
      <c r="B149" s="429" t="str">
        <f>IF('0) Signal List'!B149="","",'0) Signal List'!B149)</f>
        <v/>
      </c>
      <c r="C149" s="429" t="str">
        <f>IF('0) Signal List'!C149="","",'0) Signal List'!C149)</f>
        <v/>
      </c>
      <c r="D149" s="429" t="str">
        <f>IF('0) Signal List'!D149="","",'0) Signal List'!D149)</f>
        <v/>
      </c>
      <c r="E149" s="430" t="str">
        <f>IF('0) Signal List'!E149="","",'0) Signal List'!E149)</f>
        <v/>
      </c>
      <c r="F149" s="429" t="str">
        <f>IF('0) Signal List'!F149="","",'0) Signal List'!F149)</f>
        <v/>
      </c>
      <c r="G149" s="8" t="str">
        <f>IF('0) Signal List'!G149="","",'0) Signal List'!G149)</f>
        <v/>
      </c>
      <c r="H149" s="8" t="str">
        <f>IF('0) Signal List'!H149="","",'0) Signal List'!H149)</f>
        <v/>
      </c>
    </row>
    <row r="150" spans="1:8">
      <c r="A150" s="431" t="str">
        <f>IF('0) Signal List'!A150="","",'0) Signal List'!A150)</f>
        <v/>
      </c>
      <c r="B150" s="429" t="str">
        <f>IF('0) Signal List'!B150="","",'0) Signal List'!B150)</f>
        <v/>
      </c>
      <c r="C150" s="429" t="str">
        <f>IF('0) Signal List'!C150="","",'0) Signal List'!C150)</f>
        <v/>
      </c>
      <c r="D150" s="429" t="str">
        <f>IF('0) Signal List'!D150="","",'0) Signal List'!D150)</f>
        <v/>
      </c>
      <c r="E150" s="430" t="str">
        <f>IF('0) Signal List'!E150="","",'0) Signal List'!E150)</f>
        <v/>
      </c>
      <c r="F150" s="429" t="str">
        <f>IF('0) Signal List'!F150="","",'0) Signal List'!F150)</f>
        <v/>
      </c>
      <c r="G150" s="8" t="str">
        <f>IF('0) Signal List'!G150="","",'0) Signal List'!G150)</f>
        <v/>
      </c>
      <c r="H150" s="8" t="str">
        <f>IF('0) Signal List'!H150="","",'0) Signal List'!H150)</f>
        <v/>
      </c>
    </row>
    <row r="151" spans="1:8">
      <c r="A151" s="431" t="str">
        <f>IF('0) Signal List'!A151="","",'0) Signal List'!A151)</f>
        <v/>
      </c>
      <c r="B151" s="429" t="str">
        <f>IF('0) Signal List'!B151="","",'0) Signal List'!B151)</f>
        <v/>
      </c>
      <c r="C151" s="429" t="str">
        <f>IF('0) Signal List'!C151="","",'0) Signal List'!C151)</f>
        <v/>
      </c>
      <c r="D151" s="429" t="str">
        <f>IF('0) Signal List'!D151="","",'0) Signal List'!D151)</f>
        <v/>
      </c>
      <c r="E151" s="430" t="str">
        <f>IF('0) Signal List'!E151="","",'0) Signal List'!E151)</f>
        <v/>
      </c>
      <c r="F151" s="429" t="str">
        <f>IF('0) Signal List'!F151="","",'0) Signal List'!F151)</f>
        <v/>
      </c>
      <c r="G151" s="8" t="str">
        <f>IF('0) Signal List'!G151="","",'0) Signal List'!G151)</f>
        <v/>
      </c>
      <c r="H151" s="8" t="str">
        <f>IF('0) Signal List'!H151="","",'0) Signal List'!H151)</f>
        <v/>
      </c>
    </row>
    <row r="152" spans="1:8">
      <c r="A152" s="431" t="str">
        <f>IF('0) Signal List'!A152="","",'0) Signal List'!A152)</f>
        <v/>
      </c>
      <c r="B152" s="429" t="str">
        <f>IF('0) Signal List'!B152="","",'0) Signal List'!B152)</f>
        <v/>
      </c>
      <c r="C152" s="429" t="str">
        <f>IF('0) Signal List'!C152="","",'0) Signal List'!C152)</f>
        <v/>
      </c>
      <c r="D152" s="429" t="str">
        <f>IF('0) Signal List'!D152="","",'0) Signal List'!D152)</f>
        <v/>
      </c>
      <c r="E152" s="430" t="str">
        <f>IF('0) Signal List'!E152="","",'0) Signal List'!E152)</f>
        <v/>
      </c>
      <c r="F152" s="429" t="str">
        <f>IF('0) Signal List'!F152="","",'0) Signal List'!F152)</f>
        <v/>
      </c>
      <c r="G152" s="8" t="str">
        <f>IF('0) Signal List'!G152="","",'0) Signal List'!G152)</f>
        <v/>
      </c>
      <c r="H152" s="8" t="str">
        <f>IF('0) Signal List'!H152="","",'0) Signal List'!H152)</f>
        <v/>
      </c>
    </row>
    <row r="153" spans="1:8">
      <c r="A153" s="431" t="str">
        <f>IF('0) Signal List'!A153="","",'0) Signal List'!A153)</f>
        <v/>
      </c>
      <c r="B153" s="429" t="str">
        <f>IF('0) Signal List'!B153="","",'0) Signal List'!B153)</f>
        <v/>
      </c>
      <c r="C153" s="429" t="str">
        <f>IF('0) Signal List'!C153="","",'0) Signal List'!C153)</f>
        <v/>
      </c>
      <c r="D153" s="429" t="str">
        <f>IF('0) Signal List'!D153="","",'0) Signal List'!D153)</f>
        <v/>
      </c>
      <c r="E153" s="430" t="str">
        <f>IF('0) Signal List'!E153="","",'0) Signal List'!E153)</f>
        <v/>
      </c>
      <c r="F153" s="429" t="str">
        <f>IF('0) Signal List'!F153="","",'0) Signal List'!F153)</f>
        <v/>
      </c>
      <c r="G153" s="8" t="str">
        <f>IF('0) Signal List'!G153="","",'0) Signal List'!G153)</f>
        <v/>
      </c>
      <c r="H153" s="8" t="str">
        <f>IF('0) Signal List'!H153="","",'0) Signal List'!H153)</f>
        <v/>
      </c>
    </row>
    <row r="154" spans="1:8">
      <c r="A154" s="431" t="str">
        <f>IF('0) Signal List'!A154="","",'0) Signal List'!A154)</f>
        <v/>
      </c>
      <c r="B154" s="429" t="str">
        <f>IF('0) Signal List'!B154="","",'0) Signal List'!B154)</f>
        <v/>
      </c>
      <c r="C154" s="429" t="str">
        <f>IF('0) Signal List'!C154="","",'0) Signal List'!C154)</f>
        <v/>
      </c>
      <c r="D154" s="429" t="str">
        <f>IF('0) Signal List'!D154="","",'0) Signal List'!D154)</f>
        <v/>
      </c>
      <c r="E154" s="430" t="str">
        <f>IF('0) Signal List'!E154="","",'0) Signal List'!E154)</f>
        <v/>
      </c>
      <c r="F154" s="429" t="str">
        <f>IF('0) Signal List'!F154="","",'0) Signal List'!F154)</f>
        <v/>
      </c>
      <c r="G154" s="8" t="str">
        <f>IF('0) Signal List'!G154="","",'0) Signal List'!G154)</f>
        <v/>
      </c>
      <c r="H154" s="8" t="str">
        <f>IF('0) Signal List'!H154="","",'0) Signal List'!H154)</f>
        <v/>
      </c>
    </row>
    <row r="155" spans="1:8">
      <c r="A155" s="431" t="str">
        <f>IF('0) Signal List'!A155="","",'0) Signal List'!A155)</f>
        <v/>
      </c>
      <c r="B155" s="429" t="str">
        <f>IF('0) Signal List'!B155="","",'0) Signal List'!B155)</f>
        <v/>
      </c>
      <c r="C155" s="429" t="str">
        <f>IF('0) Signal List'!C155="","",'0) Signal List'!C155)</f>
        <v/>
      </c>
      <c r="D155" s="429" t="str">
        <f>IF('0) Signal List'!D155="","",'0) Signal List'!D155)</f>
        <v/>
      </c>
      <c r="E155" s="430" t="str">
        <f>IF('0) Signal List'!E155="","",'0) Signal List'!E155)</f>
        <v/>
      </c>
      <c r="F155" s="429" t="str">
        <f>IF('0) Signal List'!F155="","",'0) Signal List'!F155)</f>
        <v/>
      </c>
      <c r="G155" s="8" t="str">
        <f>IF('0) Signal List'!G155="","",'0) Signal List'!G155)</f>
        <v/>
      </c>
      <c r="H155" s="8" t="str">
        <f>IF('0) Signal List'!H155="","",'0) Signal List'!H155)</f>
        <v/>
      </c>
    </row>
    <row r="156" spans="1:8">
      <c r="A156" s="431" t="str">
        <f>IF('0) Signal List'!A156="","",'0) Signal List'!A156)</f>
        <v/>
      </c>
      <c r="B156" s="429" t="str">
        <f>IF('0) Signal List'!B156="","",'0) Signal List'!B156)</f>
        <v/>
      </c>
      <c r="C156" s="429" t="str">
        <f>IF('0) Signal List'!C156="","",'0) Signal List'!C156)</f>
        <v/>
      </c>
      <c r="D156" s="429" t="str">
        <f>IF('0) Signal List'!D156="","",'0) Signal List'!D156)</f>
        <v/>
      </c>
      <c r="E156" s="430" t="str">
        <f>IF('0) Signal List'!E156="","",'0) Signal List'!E156)</f>
        <v/>
      </c>
      <c r="F156" s="429" t="str">
        <f>IF('0) Signal List'!F156="","",'0) Signal List'!F156)</f>
        <v/>
      </c>
      <c r="G156" s="8" t="str">
        <f>IF('0) Signal List'!G156="","",'0) Signal List'!G156)</f>
        <v/>
      </c>
      <c r="H156" s="8" t="str">
        <f>IF('0) Signal List'!H156="","",'0) Signal List'!H156)</f>
        <v/>
      </c>
    </row>
    <row r="157" spans="1:8">
      <c r="A157" s="431" t="str">
        <f>IF('0) Signal List'!A157="","",'0) Signal List'!A157)</f>
        <v/>
      </c>
      <c r="B157" s="429" t="str">
        <f>IF('0) Signal List'!B157="","",'0) Signal List'!B157)</f>
        <v/>
      </c>
      <c r="C157" s="429" t="str">
        <f>IF('0) Signal List'!C157="","",'0) Signal List'!C157)</f>
        <v/>
      </c>
      <c r="D157" s="429" t="str">
        <f>IF('0) Signal List'!D157="","",'0) Signal List'!D157)</f>
        <v/>
      </c>
      <c r="E157" s="430" t="str">
        <f>IF('0) Signal List'!E157="","",'0) Signal List'!E157)</f>
        <v/>
      </c>
      <c r="F157" s="429" t="str">
        <f>IF('0) Signal List'!F157="","",'0) Signal List'!F157)</f>
        <v/>
      </c>
      <c r="G157" s="8" t="str">
        <f>IF('0) Signal List'!G157="","",'0) Signal List'!G157)</f>
        <v/>
      </c>
      <c r="H157" s="8" t="str">
        <f>IF('0) Signal List'!H157="","",'0) Signal List'!H157)</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2">
    <mergeCell ref="A128:D130"/>
    <mergeCell ref="E128:G130"/>
    <mergeCell ref="B132:B134"/>
    <mergeCell ref="D132:H134"/>
    <mergeCell ref="A1:B1"/>
    <mergeCell ref="A2:H2"/>
    <mergeCell ref="B43:E43"/>
    <mergeCell ref="C7:F7"/>
    <mergeCell ref="B82:F82"/>
    <mergeCell ref="C86:F86"/>
    <mergeCell ref="B124:F124"/>
    <mergeCell ref="B113:F113"/>
  </mergeCells>
  <printOptions horizontalCentered="1" verticalCentered="1"/>
  <pageMargins left="0.23622047244094491" right="0.23622047244094491" top="0.74803149606299213" bottom="0.74803149606299213" header="0.31496062992125984" footer="0.31496062992125984"/>
  <pageSetup paperSize="8" scale="55"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sqref="A1:XFD1048576"/>
    </sheetView>
  </sheetViews>
  <sheetFormatPr defaultColWidth="9.109375" defaultRowHeight="13.2"/>
  <cols>
    <col min="1" max="1" width="43.5546875" style="431" customWidth="1"/>
    <col min="2" max="2" width="46.109375" style="429" customWidth="1"/>
    <col min="3" max="3" width="10.33203125" style="429" customWidth="1"/>
    <col min="4" max="4" width="9.109375" style="429"/>
    <col min="5" max="5" width="12" style="430" bestFit="1" customWidth="1"/>
    <col min="6" max="6" width="11.33203125" style="429" bestFit="1" customWidth="1"/>
    <col min="7" max="7" width="13.5546875" style="8" customWidth="1"/>
    <col min="8" max="8" width="32.44140625" style="8" customWidth="1"/>
    <col min="9" max="9" width="47.5546875" style="24" customWidth="1"/>
    <col min="10" max="16384" width="9.109375" style="24"/>
  </cols>
  <sheetData>
    <row r="1" spans="1:8" s="6" customFormat="1" ht="24.6">
      <c r="A1" s="673" t="str">
        <f>IF('0) Signal List'!A1="","",'0) Signal List'!A1)</f>
        <v>WINDFARM NAME (TLC)</v>
      </c>
      <c r="B1" s="674" t="str">
        <f>IF('0) Signal List'!B1="","",'0) Signal List'!B1)</f>
        <v/>
      </c>
      <c r="C1" s="5" t="str">
        <f>IF('0) Signal List'!C1="","",'0) Signal List'!C1)</f>
        <v>Type</v>
      </c>
      <c r="D1" s="5" t="str">
        <f>IF('0) Signal List'!D1="","",'0) Signal List'!D1)</f>
        <v>TSO</v>
      </c>
      <c r="E1" s="4" t="str">
        <f>'0) Signal List'!E1</f>
        <v>XX</v>
      </c>
      <c r="F1" s="5" t="str">
        <f>IF('0) Signal List'!F1="","",'0) Signal List'!F1)</f>
        <v>MW</v>
      </c>
      <c r="G1" s="4" t="str">
        <f>'0) Signal List'!G1</f>
        <v>v1.0</v>
      </c>
      <c r="H1" s="126"/>
    </row>
    <row r="2" spans="1:8" ht="24.6">
      <c r="A2" s="685" t="str">
        <f>IF('0) Signal List'!A2="","",'0) Signal List'!A2)</f>
        <v>EirGrid Signals, Command &amp; Control Specification</v>
      </c>
      <c r="B2" s="581"/>
      <c r="C2" s="581"/>
      <c r="D2" s="581"/>
      <c r="E2" s="581"/>
      <c r="F2" s="581"/>
      <c r="G2" s="581"/>
      <c r="H2" s="127"/>
    </row>
    <row r="3" spans="1:8" ht="33">
      <c r="A3" s="395" t="s">
        <v>165</v>
      </c>
      <c r="B3" s="396"/>
      <c r="C3" s="396"/>
      <c r="D3" s="396"/>
      <c r="E3" s="396"/>
      <c r="F3" s="396"/>
      <c r="G3" s="23"/>
      <c r="H3" s="127"/>
    </row>
    <row r="4" spans="1:8" ht="13.8" thickBot="1">
      <c r="A4" s="427" t="str">
        <f>IF('0) Signal List'!A152="","",'0) Signal List'!A152)</f>
        <v/>
      </c>
      <c r="B4" s="24" t="str">
        <f>IF('0) Signal List'!B152="","",'0) Signal List'!B152)</f>
        <v/>
      </c>
      <c r="C4" s="24" t="str">
        <f>IF('0) Signal List'!C128="","",'0) Signal List'!C128)</f>
        <v/>
      </c>
      <c r="D4" s="24" t="str">
        <f>IF('0) Signal List'!D128="","",'0) Signal List'!D128)</f>
        <v/>
      </c>
      <c r="E4" s="26" t="str">
        <f>IF('0) Signal List'!E128="","",'0) Signal List'!E128)</f>
        <v/>
      </c>
      <c r="F4" s="24" t="str">
        <f>IF('0) Signal List'!F128="","",'0) Signal List'!F128)</f>
        <v/>
      </c>
      <c r="G4" s="442"/>
      <c r="H4" s="127"/>
    </row>
    <row r="5" spans="1:8" ht="24.6">
      <c r="A5" s="128"/>
      <c r="B5" s="87" t="s">
        <v>160</v>
      </c>
      <c r="C5" s="24" t="str">
        <f>IF('0) Signal List'!C129="","",'0) Signal List'!C129)</f>
        <v/>
      </c>
      <c r="D5" s="24" t="str">
        <f>IF('0) Signal List'!D129="","",'0) Signal List'!D129)</f>
        <v/>
      </c>
      <c r="E5" s="26" t="str">
        <f>IF('0) Signal List'!E129="","",'0) Signal List'!E129)</f>
        <v/>
      </c>
      <c r="F5" s="24" t="str">
        <f>IF('0) Signal List'!F129="","",'0) Signal List'!F129)</f>
        <v/>
      </c>
      <c r="G5" s="442"/>
      <c r="H5" s="127"/>
    </row>
    <row r="6" spans="1:8">
      <c r="A6" s="443"/>
      <c r="B6" s="88" t="s">
        <v>136</v>
      </c>
      <c r="C6" s="24" t="str">
        <f>IF('0) Signal List'!C130="","",'0) Signal List'!C130)</f>
        <v/>
      </c>
      <c r="D6" s="24" t="str">
        <f>IF('0) Signal List'!D130="","",'0) Signal List'!D130)</f>
        <v/>
      </c>
      <c r="E6" s="26" t="str">
        <f>IF('0) Signal List'!E130="","",'0) Signal List'!E130)</f>
        <v/>
      </c>
      <c r="F6" s="24" t="str">
        <f>IF('0) Signal List'!F130="","",'0) Signal List'!F130)</f>
        <v/>
      </c>
      <c r="G6" s="442"/>
      <c r="H6" s="127"/>
    </row>
    <row r="7" spans="1:8" ht="33.6" thickBot="1">
      <c r="A7" s="129"/>
      <c r="B7" s="444"/>
      <c r="C7" s="24" t="str">
        <f>IF('0) Signal List'!C131="","",'0) Signal List'!C131)</f>
        <v/>
      </c>
      <c r="D7" s="24" t="str">
        <f>IF('0) Signal List'!D131="","",'0) Signal List'!D131)</f>
        <v/>
      </c>
      <c r="E7" s="26" t="str">
        <f>IF('0) Signal List'!E131="","",'0) Signal List'!E131)</f>
        <v/>
      </c>
      <c r="F7" s="24" t="str">
        <f>IF('0) Signal List'!F131="","",'0) Signal List'!F131)</f>
        <v/>
      </c>
      <c r="G7" s="8" t="str">
        <f>IF('0) Signal List'!G131="","",'0) Signal List'!G131)</f>
        <v/>
      </c>
      <c r="H7" s="127"/>
    </row>
    <row r="8" spans="1:8" ht="15">
      <c r="A8" s="123" t="s">
        <v>260</v>
      </c>
      <c r="B8" s="445"/>
      <c r="C8" s="24" t="str">
        <f>IF('0) Signal List'!C132="","",'0) Signal List'!C132)</f>
        <v/>
      </c>
      <c r="D8" s="24" t="str">
        <f>IF('0) Signal List'!D132="","",'0) Signal List'!D132)</f>
        <v/>
      </c>
      <c r="E8" s="26" t="str">
        <f>IF('0) Signal List'!E132="","",'0) Signal List'!E132)</f>
        <v/>
      </c>
      <c r="F8" s="24" t="str">
        <f>IF('0) Signal List'!F132="","",'0) Signal List'!F132)</f>
        <v/>
      </c>
      <c r="G8" s="8" t="str">
        <f>IF('0) Signal List'!G132="","",'0) Signal List'!G132)</f>
        <v/>
      </c>
      <c r="H8" s="127"/>
    </row>
    <row r="9" spans="1:8" ht="15">
      <c r="A9" s="124" t="s">
        <v>261</v>
      </c>
      <c r="B9" s="446"/>
      <c r="C9" s="24" t="str">
        <f>IF('0) Signal List'!C133="","",'0) Signal List'!C133)</f>
        <v/>
      </c>
      <c r="D9" s="24" t="str">
        <f>IF('0) Signal List'!D133="","",'0) Signal List'!D133)</f>
        <v/>
      </c>
      <c r="E9" s="26" t="str">
        <f>IF('0) Signal List'!E133="","",'0) Signal List'!E133)</f>
        <v/>
      </c>
      <c r="F9" s="24" t="str">
        <f>IF('0) Signal List'!F133="","",'0) Signal List'!F133)</f>
        <v/>
      </c>
      <c r="G9" s="8" t="str">
        <f>IF('0) Signal List'!G133="","",'0) Signal List'!G133)</f>
        <v/>
      </c>
      <c r="H9" s="127"/>
    </row>
    <row r="10" spans="1:8" ht="15">
      <c r="A10" s="124" t="s">
        <v>262</v>
      </c>
      <c r="B10" s="446"/>
      <c r="C10" s="24" t="str">
        <f>IF('0) Signal List'!C134="","",'0) Signal List'!C134)</f>
        <v/>
      </c>
      <c r="D10" s="24" t="str">
        <f>IF('0) Signal List'!D134="","",'0) Signal List'!D134)</f>
        <v/>
      </c>
      <c r="E10" s="26" t="str">
        <f>IF('0) Signal List'!E134="","",'0) Signal List'!E134)</f>
        <v/>
      </c>
      <c r="F10" s="24" t="str">
        <f>IF('0) Signal List'!F134="","",'0) Signal List'!F134)</f>
        <v/>
      </c>
      <c r="G10" s="8" t="str">
        <f>IF('0) Signal List'!G134="","",'0) Signal List'!G134)</f>
        <v/>
      </c>
      <c r="H10" s="127"/>
    </row>
    <row r="11" spans="1:8" ht="15">
      <c r="A11" s="124" t="s">
        <v>263</v>
      </c>
      <c r="B11" s="447"/>
      <c r="C11" s="24" t="str">
        <f>IF('0) Signal List'!C135="","",'0) Signal List'!C135)</f>
        <v/>
      </c>
      <c r="D11" s="24" t="str">
        <f>IF('0) Signal List'!D135="","",'0) Signal List'!D135)</f>
        <v/>
      </c>
      <c r="E11" s="26" t="str">
        <f>IF('0) Signal List'!E135="","",'0) Signal List'!E135)</f>
        <v/>
      </c>
      <c r="F11" s="24" t="str">
        <f>IF('0) Signal List'!F135="","",'0) Signal List'!F135)</f>
        <v/>
      </c>
      <c r="G11" s="8" t="str">
        <f>IF('0) Signal List'!G135="","",'0) Signal List'!G135)</f>
        <v/>
      </c>
      <c r="H11" s="127"/>
    </row>
    <row r="12" spans="1:8" ht="15">
      <c r="A12" s="124" t="s">
        <v>264</v>
      </c>
      <c r="B12" s="446"/>
      <c r="C12" s="24" t="str">
        <f>IF('0) Signal List'!C136="","",'0) Signal List'!C136)</f>
        <v/>
      </c>
      <c r="D12" s="24" t="str">
        <f>IF('0) Signal List'!D136="","",'0) Signal List'!D136)</f>
        <v/>
      </c>
      <c r="E12" s="26" t="str">
        <f>IF('0) Signal List'!E136="","",'0) Signal List'!E136)</f>
        <v/>
      </c>
      <c r="F12" s="24" t="str">
        <f>IF('0) Signal List'!F136="","",'0) Signal List'!F136)</f>
        <v/>
      </c>
      <c r="G12" s="8" t="str">
        <f>IF('0) Signal List'!G136="","",'0) Signal List'!G136)</f>
        <v/>
      </c>
      <c r="H12" s="127"/>
    </row>
    <row r="13" spans="1:8" ht="15.6">
      <c r="A13" s="448" t="s">
        <v>265</v>
      </c>
      <c r="B13" s="446"/>
      <c r="C13" s="24" t="str">
        <f>IF('0) Signal List'!C137="","",'0) Signal List'!C137)</f>
        <v/>
      </c>
      <c r="D13" s="24" t="str">
        <f>IF('0) Signal List'!D137="","",'0) Signal List'!D137)</f>
        <v/>
      </c>
      <c r="E13" s="26" t="str">
        <f>IF('0) Signal List'!E137="","",'0) Signal List'!E137)</f>
        <v/>
      </c>
      <c r="F13" s="24" t="str">
        <f>IF('0) Signal List'!F137="","",'0) Signal List'!F137)</f>
        <v/>
      </c>
      <c r="G13" s="8" t="str">
        <f>IF('0) Signal List'!G137="","",'0) Signal List'!G137)</f>
        <v/>
      </c>
      <c r="H13" s="127"/>
    </row>
    <row r="14" spans="1:8" ht="15">
      <c r="A14" s="124" t="s">
        <v>266</v>
      </c>
      <c r="B14" s="446"/>
      <c r="C14" s="24" t="str">
        <f>IF('0) Signal List'!C138="","",'0) Signal List'!C138)</f>
        <v/>
      </c>
      <c r="D14" s="24" t="str">
        <f>IF('0) Signal List'!D138="","",'0) Signal List'!D138)</f>
        <v/>
      </c>
      <c r="E14" s="26" t="str">
        <f>IF('0) Signal List'!E138="","",'0) Signal List'!E138)</f>
        <v/>
      </c>
      <c r="F14" s="24" t="str">
        <f>IF('0) Signal List'!F138="","",'0) Signal List'!F138)</f>
        <v/>
      </c>
      <c r="G14" s="8" t="str">
        <f>IF('0) Signal List'!G138="","",'0) Signal List'!G138)</f>
        <v/>
      </c>
      <c r="H14" s="127"/>
    </row>
    <row r="15" spans="1:8" ht="15">
      <c r="A15" s="124" t="s">
        <v>267</v>
      </c>
      <c r="B15" s="446"/>
      <c r="C15" s="24" t="str">
        <f>IF('0) Signal List'!C139="","",'0) Signal List'!C139)</f>
        <v/>
      </c>
      <c r="D15" s="24" t="str">
        <f>IF('0) Signal List'!D139="","",'0) Signal List'!D139)</f>
        <v/>
      </c>
      <c r="E15" s="26" t="str">
        <f>IF('0) Signal List'!E139="","",'0) Signal List'!E139)</f>
        <v/>
      </c>
      <c r="F15" s="24" t="str">
        <f>IF('0) Signal List'!F139="","",'0) Signal List'!F139)</f>
        <v/>
      </c>
      <c r="G15" s="8" t="str">
        <f>IF('0) Signal List'!G139="","",'0) Signal List'!G139)</f>
        <v/>
      </c>
      <c r="H15" s="127"/>
    </row>
    <row r="16" spans="1:8" ht="15">
      <c r="A16" s="124" t="s">
        <v>268</v>
      </c>
      <c r="B16" s="446"/>
      <c r="C16" s="24" t="str">
        <f>IF('0) Signal List'!C140="","",'0) Signal List'!C140)</f>
        <v/>
      </c>
      <c r="D16" s="24" t="str">
        <f>IF('0) Signal List'!D140="","",'0) Signal List'!D140)</f>
        <v/>
      </c>
      <c r="E16" s="26" t="str">
        <f>IF('0) Signal List'!E140="","",'0) Signal List'!E140)</f>
        <v/>
      </c>
      <c r="F16" s="24" t="str">
        <f>IF('0) Signal List'!F140="","",'0) Signal List'!F140)</f>
        <v/>
      </c>
      <c r="G16" s="8" t="str">
        <f>IF('0) Signal List'!G140="","",'0) Signal List'!G140)</f>
        <v/>
      </c>
      <c r="H16" s="127"/>
    </row>
    <row r="17" spans="1:8" ht="15">
      <c r="A17" s="124" t="s">
        <v>269</v>
      </c>
      <c r="B17" s="446"/>
      <c r="C17" s="24" t="str">
        <f>IF('0) Signal List'!C141="","",'0) Signal List'!C141)</f>
        <v/>
      </c>
      <c r="D17" s="24" t="str">
        <f>IF('0) Signal List'!D141="","",'0) Signal List'!D141)</f>
        <v/>
      </c>
      <c r="E17" s="26" t="str">
        <f>IF('0) Signal List'!E141="","",'0) Signal List'!E141)</f>
        <v/>
      </c>
      <c r="F17" s="24" t="str">
        <f>IF('0) Signal List'!F141="","",'0) Signal List'!F141)</f>
        <v/>
      </c>
      <c r="G17" s="8" t="str">
        <f>IF('0) Signal List'!G141="","",'0) Signal List'!G141)</f>
        <v/>
      </c>
      <c r="H17" s="127"/>
    </row>
    <row r="18" spans="1:8" ht="15">
      <c r="A18" s="124" t="s">
        <v>270</v>
      </c>
      <c r="B18" s="446"/>
      <c r="C18" s="24" t="str">
        <f>IF('0) Signal List'!C142="","",'0) Signal List'!C142)</f>
        <v/>
      </c>
      <c r="D18" s="24" t="str">
        <f>IF('0) Signal List'!D142="","",'0) Signal List'!D142)</f>
        <v/>
      </c>
      <c r="E18" s="26" t="str">
        <f>IF('0) Signal List'!E142="","",'0) Signal List'!E142)</f>
        <v/>
      </c>
      <c r="F18" s="24" t="str">
        <f>IF('0) Signal List'!F142="","",'0) Signal List'!F142)</f>
        <v/>
      </c>
      <c r="G18" s="8" t="str">
        <f>IF('0) Signal List'!G142="","",'0) Signal List'!G142)</f>
        <v/>
      </c>
      <c r="H18" s="127"/>
    </row>
    <row r="19" spans="1:8" ht="15">
      <c r="A19" s="124" t="s">
        <v>271</v>
      </c>
      <c r="B19" s="446"/>
      <c r="C19" s="24" t="str">
        <f>IF('0) Signal List'!C143="","",'0) Signal List'!C143)</f>
        <v/>
      </c>
      <c r="D19" s="24" t="str">
        <f>IF('0) Signal List'!D143="","",'0) Signal List'!D143)</f>
        <v/>
      </c>
      <c r="E19" s="26" t="str">
        <f>IF('0) Signal List'!E143="","",'0) Signal List'!E143)</f>
        <v/>
      </c>
      <c r="F19" s="24" t="str">
        <f>IF('0) Signal List'!F143="","",'0) Signal List'!F143)</f>
        <v/>
      </c>
      <c r="G19" s="8" t="str">
        <f>IF('0) Signal List'!G143="","",'0) Signal List'!G143)</f>
        <v/>
      </c>
      <c r="H19" s="127"/>
    </row>
    <row r="20" spans="1:8" ht="15">
      <c r="A20" s="124" t="s">
        <v>272</v>
      </c>
      <c r="B20" s="446"/>
      <c r="C20" s="24" t="str">
        <f>IF('0) Signal List'!C144="","",'0) Signal List'!C144)</f>
        <v/>
      </c>
      <c r="D20" s="24" t="str">
        <f>IF('0) Signal List'!D144="","",'0) Signal List'!D144)</f>
        <v/>
      </c>
      <c r="E20" s="26" t="str">
        <f>IF('0) Signal List'!E144="","",'0) Signal List'!E144)</f>
        <v/>
      </c>
      <c r="F20" s="24" t="str">
        <f>IF('0) Signal List'!F144="","",'0) Signal List'!F144)</f>
        <v/>
      </c>
      <c r="G20" s="8" t="str">
        <f>IF('0) Signal List'!G144="","",'0) Signal List'!G144)</f>
        <v/>
      </c>
      <c r="H20" s="127"/>
    </row>
    <row r="21" spans="1:8" ht="15">
      <c r="A21" s="124" t="s">
        <v>273</v>
      </c>
      <c r="B21" s="446"/>
      <c r="C21" s="24" t="str">
        <f>IF('0) Signal List'!C145="","",'0) Signal List'!C145)</f>
        <v/>
      </c>
      <c r="D21" s="24" t="str">
        <f>IF('0) Signal List'!D145="","",'0) Signal List'!D145)</f>
        <v/>
      </c>
      <c r="E21" s="26" t="str">
        <f>IF('0) Signal List'!E145="","",'0) Signal List'!E145)</f>
        <v/>
      </c>
      <c r="F21" s="24" t="str">
        <f>IF('0) Signal List'!F145="","",'0) Signal List'!F145)</f>
        <v/>
      </c>
      <c r="G21" s="8" t="str">
        <f>IF('0) Signal List'!G145="","",'0) Signal List'!G145)</f>
        <v/>
      </c>
      <c r="H21" s="127"/>
    </row>
    <row r="22" spans="1:8" ht="15">
      <c r="A22" s="124" t="s">
        <v>274</v>
      </c>
      <c r="B22" s="446"/>
      <c r="C22" s="24" t="str">
        <f>IF('0) Signal List'!C146="","",'0) Signal List'!C146)</f>
        <v/>
      </c>
      <c r="D22" s="24" t="str">
        <f>IF('0) Signal List'!D146="","",'0) Signal List'!D146)</f>
        <v/>
      </c>
      <c r="E22" s="26" t="str">
        <f>IF('0) Signal List'!E146="","",'0) Signal List'!E146)</f>
        <v/>
      </c>
      <c r="F22" s="24" t="str">
        <f>IF('0) Signal List'!F146="","",'0) Signal List'!F146)</f>
        <v/>
      </c>
      <c r="G22" s="8" t="str">
        <f>IF('0) Signal List'!G146="","",'0) Signal List'!G146)</f>
        <v/>
      </c>
      <c r="H22" s="127"/>
    </row>
    <row r="23" spans="1:8" ht="15">
      <c r="A23" s="124" t="s">
        <v>275</v>
      </c>
      <c r="B23" s="446"/>
      <c r="C23" s="24" t="str">
        <f>IF('0) Signal List'!C147="","",'0) Signal List'!C147)</f>
        <v/>
      </c>
      <c r="D23" s="24" t="str">
        <f>IF('0) Signal List'!D147="","",'0) Signal List'!D147)</f>
        <v/>
      </c>
      <c r="E23" s="26" t="str">
        <f>IF('0) Signal List'!E147="","",'0) Signal List'!E147)</f>
        <v/>
      </c>
      <c r="F23" s="24" t="str">
        <f>IF('0) Signal List'!F147="","",'0) Signal List'!F147)</f>
        <v/>
      </c>
      <c r="G23" s="8" t="str">
        <f>IF('0) Signal List'!G147="","",'0) Signal List'!G147)</f>
        <v/>
      </c>
      <c r="H23" s="127"/>
    </row>
    <row r="24" spans="1:8" ht="15">
      <c r="A24" s="125" t="s">
        <v>276</v>
      </c>
      <c r="B24" s="446"/>
      <c r="C24" s="24" t="str">
        <f>IF('0) Signal List'!C148="","",'0) Signal List'!C148)</f>
        <v/>
      </c>
      <c r="D24" s="24" t="str">
        <f>IF('0) Signal List'!D148="","",'0) Signal List'!D148)</f>
        <v/>
      </c>
      <c r="E24" s="26" t="str">
        <f>IF('0) Signal List'!E148="","",'0) Signal List'!E148)</f>
        <v/>
      </c>
      <c r="F24" s="24" t="str">
        <f>IF('0) Signal List'!F148="","",'0) Signal List'!F148)</f>
        <v/>
      </c>
      <c r="G24" s="8" t="str">
        <f>IF('0) Signal List'!G148="","",'0) Signal List'!G148)</f>
        <v/>
      </c>
      <c r="H24" s="127"/>
    </row>
    <row r="25" spans="1:8" ht="15.6" thickBot="1">
      <c r="A25" s="124" t="s">
        <v>290</v>
      </c>
      <c r="B25" s="446"/>
      <c r="C25" s="24"/>
      <c r="D25" s="24"/>
      <c r="E25" s="26"/>
      <c r="F25" s="24"/>
      <c r="H25" s="127"/>
    </row>
    <row r="26" spans="1:8" ht="21" thickBot="1">
      <c r="A26" s="34" t="s">
        <v>139</v>
      </c>
      <c r="B26" s="119"/>
      <c r="C26" s="24" t="str">
        <f>IF('0) Signal List'!C152="","",'0) Signal List'!C152)</f>
        <v/>
      </c>
      <c r="D26" s="24" t="str">
        <f>IF('0) Signal List'!D152="","",'0) Signal List'!D152)</f>
        <v/>
      </c>
      <c r="E26" s="26" t="str">
        <f>IF('0) Signal List'!E152="","",'0) Signal List'!E152)</f>
        <v/>
      </c>
      <c r="F26" s="24" t="str">
        <f>IF('0) Signal List'!F152="","",'0) Signal List'!F152)</f>
        <v/>
      </c>
      <c r="G26" s="8" t="str">
        <f>IF('0) Signal List'!G152="","",'0) Signal List'!G152)</f>
        <v/>
      </c>
      <c r="H26" s="127" t="str">
        <f>IF('0) Signal List'!H152="","",'0) Signal List'!H152)</f>
        <v/>
      </c>
    </row>
    <row r="27" spans="1:8" ht="21" thickBot="1">
      <c r="A27" s="34" t="s">
        <v>140</v>
      </c>
      <c r="B27" s="117"/>
      <c r="C27" s="24" t="str">
        <f>IF('0) Signal List'!C153="","",'0) Signal List'!C153)</f>
        <v/>
      </c>
      <c r="D27" s="24" t="str">
        <f>IF('0) Signal List'!D153="","",'0) Signal List'!D153)</f>
        <v/>
      </c>
      <c r="E27" s="26" t="str">
        <f>IF('0) Signal List'!E153="","",'0) Signal List'!E153)</f>
        <v/>
      </c>
      <c r="F27" s="24" t="str">
        <f>IF('0) Signal List'!F153="","",'0) Signal List'!F153)</f>
        <v/>
      </c>
      <c r="G27" s="8" t="str">
        <f>IF('0) Signal List'!G153="","",'0) Signal List'!G153)</f>
        <v/>
      </c>
      <c r="H27" s="127" t="str">
        <f>IF('0) Signal List'!H153="","",'0) Signal List'!H153)</f>
        <v/>
      </c>
    </row>
    <row r="28" spans="1:8" ht="21" thickBot="1">
      <c r="A28" s="91" t="s">
        <v>138</v>
      </c>
      <c r="B28" s="118"/>
      <c r="C28" s="24" t="str">
        <f>IF('0) Signal List'!C154="","",'0) Signal List'!C154)</f>
        <v/>
      </c>
      <c r="D28" s="24" t="str">
        <f>IF('0) Signal List'!D154="","",'0) Signal List'!D154)</f>
        <v/>
      </c>
      <c r="E28" s="26" t="str">
        <f>IF('0) Signal List'!E154="","",'0) Signal List'!E154)</f>
        <v/>
      </c>
      <c r="F28" s="24" t="str">
        <f>IF('0) Signal List'!F154="","",'0) Signal List'!F154)</f>
        <v/>
      </c>
      <c r="G28" s="8" t="str">
        <f>IF('0) Signal List'!G154="","",'0) Signal List'!G154)</f>
        <v/>
      </c>
      <c r="H28" s="127" t="str">
        <f>IF('0) Signal List'!H154="","",'0) Signal List'!H154)</f>
        <v/>
      </c>
    </row>
    <row r="29" spans="1:8">
      <c r="A29" s="130" t="str">
        <f>IF('0) Signal List'!H151="","",'0) Signal List'!H151)</f>
        <v/>
      </c>
      <c r="B29" s="24"/>
      <c r="C29" s="24" t="str">
        <f>IF('0) Signal List'!C155="","",'0) Signal List'!C155)</f>
        <v/>
      </c>
      <c r="D29" s="24" t="str">
        <f>IF('0) Signal List'!D155="","",'0) Signal List'!D155)</f>
        <v/>
      </c>
      <c r="E29" s="26" t="str">
        <f>IF('0) Signal List'!E155="","",'0) Signal List'!E155)</f>
        <v/>
      </c>
      <c r="F29" s="24" t="str">
        <f>IF('0) Signal List'!F155="","",'0) Signal List'!F155)</f>
        <v/>
      </c>
      <c r="G29" s="8" t="str">
        <f>IF('0) Signal List'!G155="","",'0) Signal List'!G155)</f>
        <v/>
      </c>
      <c r="H29" s="127" t="str">
        <f>IF('0) Signal List'!H155="","",'0) Signal List'!H155)</f>
        <v/>
      </c>
    </row>
    <row r="30" spans="1:8" ht="13.8" thickBot="1">
      <c r="A30" s="449"/>
      <c r="B30" s="450"/>
      <c r="C30" s="450" t="str">
        <f>IF('0) Signal List'!C156="","",'0) Signal List'!C156)</f>
        <v/>
      </c>
      <c r="D30" s="450" t="str">
        <f>IF('0) Signal List'!D156="","",'0) Signal List'!D156)</f>
        <v/>
      </c>
      <c r="E30" s="451" t="str">
        <f>IF('0) Signal List'!E156="","",'0) Signal List'!E156)</f>
        <v/>
      </c>
      <c r="F30" s="450" t="str">
        <f>IF('0) Signal List'!F156="","",'0) Signal List'!F156)</f>
        <v/>
      </c>
      <c r="G30" s="131" t="str">
        <f>IF('0) Signal List'!G156="","",'0) Signal List'!G156)</f>
        <v/>
      </c>
      <c r="H30" s="132" t="str">
        <f>IF('0) Signal List'!H156="","",'0) Signal List'!H156)</f>
        <v/>
      </c>
    </row>
    <row r="31" spans="1:8" ht="12.75" customHeight="1">
      <c r="C31" s="429" t="str">
        <f>IF('0) Signal List'!C157="","",'0) Signal List'!C157)</f>
        <v/>
      </c>
      <c r="D31" s="429" t="str">
        <f>IF('0) Signal List'!D157="","",'0) Signal List'!D157)</f>
        <v/>
      </c>
      <c r="E31" s="430" t="str">
        <f>IF('0) Signal List'!E157="","",'0) Signal List'!E157)</f>
        <v/>
      </c>
      <c r="F31" s="429" t="str">
        <f>IF('0) Signal List'!F157="","",'0) Signal List'!F157)</f>
        <v/>
      </c>
      <c r="G31" s="8" t="str">
        <f>IF('0) Signal List'!G157="","",'0) Signal List'!G157)</f>
        <v/>
      </c>
      <c r="H31" s="8" t="str">
        <f>IF('0) Signal List'!H157="","",'0) Signal List'!H157)</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1"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e3ft xmlns="3b7b665a-e69b-4f4c-bd36-d6fc1b3853f8" xsi:nil="true"/>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_x0068_je1 xmlns="3b7b665a-e69b-4f4c-bd36-d6fc1b3853f8" xsi:nil="true"/>
    <Due_x0020_date xmlns="3b7b665a-e69b-4f4c-bd36-d6fc1b3853f8" xsi:nil="true"/>
    <y4ox xmlns="3b7b665a-e69b-4f4c-bd36-d6fc1b3853f8" xsi:nil="true"/>
    <n6i3 xmlns="3b7b665a-e69b-4f4c-bd36-d6fc1b3853f8" xsi:nil="true"/>
    <OPI_x0020_Manager xmlns="3b7b665a-e69b-4f4c-bd36-d6fc1b3853f8">
      <UserInfo>
        <DisplayName/>
        <AccountId xsi:nil="true"/>
        <AccountType/>
      </UserInfo>
    </OPI_x0020_Manager>
  </documentManagement>
</p:properties>
</file>

<file path=customXml/itemProps1.xml><?xml version="1.0" encoding="utf-8"?>
<ds:datastoreItem xmlns:ds="http://schemas.openxmlformats.org/officeDocument/2006/customXml" ds:itemID="{12D84DD1-AE79-484A-A7ED-2C146EA86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http://schemas.microsoft.com/sharepoint/v3"/>
    <ds:schemaRef ds:uri="http://schemas.microsoft.com/office/2006/documentManagement/types"/>
    <ds:schemaRef ds:uri="3cada6dc-2705-46ed-bab2-0b2cd6d935ca"/>
    <ds:schemaRef ds:uri="http://schemas.microsoft.com/office/infopath/2007/PartnerControls"/>
    <ds:schemaRef ds:uri="http://purl.org/dc/dcmitype/"/>
    <ds:schemaRef ds:uri="http://schemas.openxmlformats.org/package/2006/metadata/core-properties"/>
    <ds:schemaRef ds:uri="3b7b665a-e69b-4f4c-bd36-d6fc1b3853f8"/>
    <ds:schemaRef ds:uri="http://purl.org/dc/terms/"/>
    <ds:schemaRef ds:uri="http://purl.org/dc/elements/1.1/"/>
    <ds:schemaRef ds:uri="163ea899-1ba7-4893-aeeb-6935f5518c4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Cover Sheet</vt:lpstr>
      <vt:lpstr>Version Control</vt:lpstr>
      <vt:lpstr>Signal Specification</vt:lpstr>
      <vt:lpstr>WFPS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Turbine Protection Settings</vt:lpstr>
      <vt:lpstr>Blackstart Shutdown </vt:lpstr>
      <vt:lpstr>Test Schedule and Templates</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ETIE!Print_Area</vt:lpstr>
      <vt:lpstr>'ETIE Layout'!Print_Area</vt:lpstr>
      <vt:lpstr>'Freq,Ramping,Voltage Settings'!Print_Area</vt:lpstr>
      <vt:lpstr>'Test Schedule and Templates'!Print_Area</vt:lpstr>
      <vt:lpstr>'Turbine Protection Settings'!Print_Area</vt:lpstr>
      <vt:lpstr>'Version Control'!Print_Area</vt:lpstr>
      <vt:lpstr>'WFPS Required Inputs'!Print_Area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OKeeffe, Karl</dc:creator>
  <cp:lastModifiedBy>Lane,Karen</cp:lastModifiedBy>
  <cp:lastPrinted>2017-12-20T14:56:09Z</cp:lastPrinted>
  <dcterms:created xsi:type="dcterms:W3CDTF">2004-11-04T21:40:00Z</dcterms:created>
  <dcterms:modified xsi:type="dcterms:W3CDTF">2020-06-11T08:32:11Z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TO BE INCLUDED IN OPERATIONS (PSOP) SIGNAL LIST!</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Milestone">
    <vt:lpwstr/>
  </property>
  <property fmtid="{D5CDD505-2E9C-101B-9397-08002B2CF9AE}" pid="20" name="File Category">
    <vt:lpwstr/>
  </property>
</Properties>
</file>