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5.xml" ContentType="application/vnd.openxmlformats-officedocument.drawing+xml"/>
  <Override PartName="/xl/comments8.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808" yWindow="3792" windowWidth="12612" windowHeight="11220" tabRatio="944"/>
  </bookViews>
  <sheets>
    <sheet name="Cover Sheet" sheetId="18" r:id="rId1"/>
    <sheet name="Version Control" sheetId="1" r:id="rId2"/>
    <sheet name="Signal Specification" sheetId="36" r:id="rId3"/>
    <sheet name="WFPS Required Inputs" sheetId="25" r:id="rId4"/>
    <sheet name="0) Signal List" sheetId="3" r:id="rId5"/>
    <sheet name="1a) Inst.Info &amp; Contact Details" sheetId="4" r:id="rId6"/>
    <sheet name="1b) WFPS Wiring Completion Cert" sheetId="5" r:id="rId7"/>
    <sheet name="2) ESB Telecoms Completion Cert" sheetId="6" r:id="rId8"/>
    <sheet name="2 a) EMS Database Setup Cert" sheetId="7" r:id="rId9"/>
    <sheet name="3)Pre Energ. Sign&amp;Con Test Cert" sheetId="8" r:id="rId10"/>
    <sheet name="4) Post Ener Pre Grid Code Cert" sheetId="9" r:id="rId11"/>
    <sheet name="ETIE" sheetId="27" r:id="rId12"/>
    <sheet name="ETIE Layout" sheetId="10" r:id="rId13"/>
    <sheet name="Freq,Ramping,Voltage Settings" sheetId="29" r:id="rId14"/>
    <sheet name="Turbine Protection Settings" sheetId="35" r:id="rId15"/>
    <sheet name="Blackstart Shutdown " sheetId="33" r:id="rId16"/>
    <sheet name="Test Schedule and Templates" sheetId="34" r:id="rId17"/>
  </sheets>
  <definedNames>
    <definedName name="_xlnm.Print_Area" localSheetId="4">'0) Signal List'!$A$1:$I$127</definedName>
    <definedName name="_xlnm.Print_Area" localSheetId="6">'1b) WFPS Wiring Completion Cert'!$A$1:$J$151</definedName>
    <definedName name="_xlnm.Print_Area" localSheetId="8">'2 a) EMS Database Setup Cert'!$A$1:$H$30</definedName>
    <definedName name="_xlnm.Print_Area" localSheetId="7">'2) ESB Telecoms Completion Cert'!$A$1:$I$135</definedName>
    <definedName name="_xlnm.Print_Area" localSheetId="9">'3)Pre Energ. Sign&amp;Con Test Cert'!$A$1:$L$138</definedName>
    <definedName name="_xlnm.Print_Area" localSheetId="10">'4) Post Ener Pre Grid Code Cert'!$A$1:$L$136</definedName>
    <definedName name="_xlnm.Print_Area" localSheetId="0">'Cover Sheet'!$A$2:$E$50</definedName>
    <definedName name="_xlnm.Print_Area" localSheetId="11">ETIE!$A$1:$N$93</definedName>
    <definedName name="_xlnm.Print_Area" localSheetId="12">'ETIE Layout'!$A$1:$D$193</definedName>
    <definedName name="_xlnm.Print_Area" localSheetId="13">'Freq,Ramping,Voltage Settings'!$A$1:$M$96</definedName>
    <definedName name="_xlnm.Print_Area" localSheetId="16">'Test Schedule and Templates'!$A$1:$O$13</definedName>
    <definedName name="_xlnm.Print_Area" localSheetId="14">'Turbine Protection Settings'!$A$1:$I$31</definedName>
    <definedName name="_xlnm.Print_Area" localSheetId="1">'Version Control'!$A$2:$H$46</definedName>
    <definedName name="_xlnm.Print_Area" localSheetId="3">'WFPS Required Inputs'!$A$1:$E$22</definedName>
    <definedName name="Z_87DE1C7C_F92F_4056_9C7F_506D880140E3_.wvu.PrintArea" localSheetId="4" hidden="1">'0) Signal List'!$A$1:$M$127</definedName>
    <definedName name="Z_87DE1C7C_F92F_4056_9C7F_506D880140E3_.wvu.PrintArea" localSheetId="6" hidden="1">'1b) WFPS Wiring Completion Cert'!$A$1:$J$151</definedName>
    <definedName name="Z_87DE1C7C_F92F_4056_9C7F_506D880140E3_.wvu.PrintArea" localSheetId="8" hidden="1">'2 a) EMS Database Setup Cert'!$A$1:$I$6</definedName>
    <definedName name="Z_87DE1C7C_F92F_4056_9C7F_506D880140E3_.wvu.PrintArea" localSheetId="7" hidden="1">'2) ESB Telecoms Completion Cert'!$A$1:$I$130</definedName>
    <definedName name="Z_87DE1C7C_F92F_4056_9C7F_506D880140E3_.wvu.PrintArea" localSheetId="9" hidden="1">'3)Pre Energ. Sign&amp;Con Test Cert'!$A$1:$L$135</definedName>
    <definedName name="Z_87DE1C7C_F92F_4056_9C7F_506D880140E3_.wvu.PrintArea" localSheetId="10" hidden="1">'4) Post Ener Pre Grid Code Cert'!$A$1:$L$136</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4" hidden="1">'0) Signal List'!$A$1:$I$117</definedName>
    <definedName name="Z_8FEB7A62_C27E_4A47_904B_03FBF7DEE104_.wvu.PrintArea" localSheetId="6" hidden="1">'1b) WFPS Wiring Completion Cert'!$A$1:$I$115</definedName>
    <definedName name="Z_8FEB7A62_C27E_4A47_904B_03FBF7DEE104_.wvu.PrintArea" localSheetId="8" hidden="1">'2 a) EMS Database Setup Cert'!$A$1:$H$3</definedName>
    <definedName name="Z_8FEB7A62_C27E_4A47_904B_03FBF7DEE104_.wvu.PrintArea" localSheetId="7" hidden="1">'2) ESB Telecoms Completion Cert'!$A$1:$H$114</definedName>
    <definedName name="Z_8FEB7A62_C27E_4A47_904B_03FBF7DEE104_.wvu.PrintArea" localSheetId="9" hidden="1">'3)Pre Energ. Sign&amp;Con Test Cert'!$A$1:$I$113</definedName>
    <definedName name="Z_8FEB7A62_C27E_4A47_904B_03FBF7DEE104_.wvu.PrintArea" localSheetId="10" hidden="1">'4) Post Ener Pre Grid Code Cert'!$A$1:$I$114</definedName>
  </definedNames>
  <calcPr calcId="145621"/>
  <customWorkbookViews>
    <customWorkbookView name="Administrator - Personal View" guid="{87DE1C7C-F92F-4056-9C7F-506D880140E3}" mergeInterval="0" personalView="1" maximized="1" xWindow="1" yWindow="1" windowWidth="1680" windowHeight="832" tabRatio="903" activeSheetId="6"/>
    <customWorkbookView name="Build - Personal View" guid="{8FEB7A62-C27E-4A47-904B-03FBF7DEE104}" mergeInterval="0" personalView="1" maximized="1" windowWidth="1276" windowHeight="747" activeSheetId="3"/>
  </customWorkbookViews>
</workbook>
</file>

<file path=xl/calcChain.xml><?xml version="1.0" encoding="utf-8"?>
<calcChain xmlns="http://schemas.openxmlformats.org/spreadsheetml/2006/main">
  <c r="D41" i="8" l="1"/>
  <c r="D42" i="8"/>
  <c r="A65" i="9" l="1"/>
  <c r="B65" i="9"/>
  <c r="C65" i="9"/>
  <c r="D65" i="9"/>
  <c r="E65" i="9"/>
  <c r="F65" i="9"/>
  <c r="G65" i="9"/>
  <c r="H65" i="9"/>
  <c r="A66" i="9"/>
  <c r="B66" i="9"/>
  <c r="C66" i="9"/>
  <c r="D66" i="9"/>
  <c r="E66" i="9"/>
  <c r="F66" i="9"/>
  <c r="G66" i="9"/>
  <c r="H66" i="9"/>
  <c r="A67" i="9"/>
  <c r="B67" i="9"/>
  <c r="C67" i="9"/>
  <c r="D67" i="9"/>
  <c r="E67" i="9"/>
  <c r="F67" i="9"/>
  <c r="G67" i="9"/>
  <c r="H67" i="9"/>
  <c r="A68" i="9"/>
  <c r="B68" i="9"/>
  <c r="C68" i="9"/>
  <c r="D68" i="9"/>
  <c r="E68" i="9"/>
  <c r="F68" i="9"/>
  <c r="G68" i="9"/>
  <c r="H68" i="9"/>
  <c r="A69" i="9"/>
  <c r="B69" i="9"/>
  <c r="C69" i="9"/>
  <c r="D69" i="9"/>
  <c r="E69" i="9"/>
  <c r="F69" i="9"/>
  <c r="G69" i="9"/>
  <c r="H69" i="9"/>
  <c r="A70" i="9"/>
  <c r="B70" i="9"/>
  <c r="C70" i="9"/>
  <c r="D70" i="9"/>
  <c r="E70" i="9"/>
  <c r="F70" i="9"/>
  <c r="G70" i="9"/>
  <c r="H70" i="9"/>
  <c r="A71" i="9"/>
  <c r="B71" i="9"/>
  <c r="C71" i="9"/>
  <c r="D71" i="9"/>
  <c r="E71" i="9"/>
  <c r="F71" i="9"/>
  <c r="G71" i="9"/>
  <c r="H71" i="9"/>
  <c r="A72" i="9"/>
  <c r="B72" i="9"/>
  <c r="C72" i="9"/>
  <c r="D72" i="9"/>
  <c r="E72" i="9"/>
  <c r="F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E79" i="9"/>
  <c r="F79" i="9"/>
  <c r="G79" i="9"/>
  <c r="H79" i="9"/>
  <c r="A80" i="9"/>
  <c r="B80" i="9"/>
  <c r="C80" i="9"/>
  <c r="D80" i="9"/>
  <c r="E80" i="9"/>
  <c r="F80" i="9"/>
  <c r="G80" i="9"/>
  <c r="H80" i="9"/>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71" i="8"/>
  <c r="B71" i="8"/>
  <c r="C71" i="8"/>
  <c r="D71" i="8"/>
  <c r="E71" i="8"/>
  <c r="F71" i="8"/>
  <c r="G71" i="8"/>
  <c r="H71" i="8"/>
  <c r="A72" i="8"/>
  <c r="B72" i="8"/>
  <c r="C72" i="8"/>
  <c r="D72" i="8"/>
  <c r="E72" i="8"/>
  <c r="F72" i="8"/>
  <c r="G72" i="8"/>
  <c r="H72" i="8"/>
  <c r="A73" i="8"/>
  <c r="B73" i="8"/>
  <c r="C73" i="8"/>
  <c r="D73" i="8"/>
  <c r="E73" i="8"/>
  <c r="F73" i="8"/>
  <c r="G73" i="8"/>
  <c r="H73" i="8"/>
  <c r="A74" i="8"/>
  <c r="B74" i="8"/>
  <c r="C74" i="8"/>
  <c r="D74" i="8"/>
  <c r="E74" i="8"/>
  <c r="F74" i="8"/>
  <c r="G74" i="8"/>
  <c r="H74" i="8"/>
  <c r="A75" i="8"/>
  <c r="B75" i="8"/>
  <c r="C75" i="8"/>
  <c r="D75" i="8"/>
  <c r="E75" i="8"/>
  <c r="F75" i="8"/>
  <c r="G75" i="8"/>
  <c r="H75" i="8"/>
  <c r="A76" i="8"/>
  <c r="B76" i="8"/>
  <c r="C76" i="8"/>
  <c r="D76" i="8"/>
  <c r="E76" i="8"/>
  <c r="F76" i="8"/>
  <c r="G76" i="8"/>
  <c r="H76" i="8"/>
  <c r="A77" i="8"/>
  <c r="B77" i="8"/>
  <c r="C77" i="8"/>
  <c r="D77" i="8"/>
  <c r="E77" i="8"/>
  <c r="F77" i="8"/>
  <c r="G77" i="8"/>
  <c r="H77" i="8"/>
  <c r="A78" i="8"/>
  <c r="B78" i="8"/>
  <c r="C78" i="8"/>
  <c r="D78" i="8"/>
  <c r="E78" i="8"/>
  <c r="F78" i="8"/>
  <c r="G78" i="8"/>
  <c r="H78" i="8"/>
  <c r="A79" i="8"/>
  <c r="B79" i="8"/>
  <c r="C79" i="8"/>
  <c r="D79" i="8"/>
  <c r="E79" i="8"/>
  <c r="F79" i="8"/>
  <c r="G79" i="8"/>
  <c r="H79" i="8"/>
  <c r="A80" i="8"/>
  <c r="B80" i="8"/>
  <c r="C80" i="8"/>
  <c r="D80" i="8"/>
  <c r="E80" i="8"/>
  <c r="F80" i="8"/>
  <c r="G80" i="8"/>
  <c r="H80" i="8"/>
  <c r="A81" i="8"/>
  <c r="B81" i="8"/>
  <c r="C81" i="8"/>
  <c r="D81" i="8"/>
  <c r="E81" i="8"/>
  <c r="F81" i="8"/>
  <c r="G81" i="8"/>
  <c r="H81" i="8"/>
  <c r="A80" i="6"/>
  <c r="B80" i="6"/>
  <c r="C80" i="6"/>
  <c r="D80" i="6"/>
  <c r="E80" i="6"/>
  <c r="F80" i="6"/>
  <c r="G80" i="6"/>
  <c r="H80" i="6"/>
  <c r="A65" i="6"/>
  <c r="B65" i="6"/>
  <c r="C65" i="6"/>
  <c r="D65" i="6"/>
  <c r="E65" i="6"/>
  <c r="F65" i="6"/>
  <c r="G65" i="6"/>
  <c r="H65" i="6"/>
  <c r="A66" i="6"/>
  <c r="B66" i="6"/>
  <c r="C66" i="6"/>
  <c r="D66" i="6"/>
  <c r="E66" i="6"/>
  <c r="F66" i="6"/>
  <c r="G66" i="6"/>
  <c r="H66" i="6"/>
  <c r="A67" i="6"/>
  <c r="B67" i="6"/>
  <c r="C67" i="6"/>
  <c r="D67" i="6"/>
  <c r="E67" i="6"/>
  <c r="F67" i="6"/>
  <c r="G67" i="6"/>
  <c r="H67" i="6"/>
  <c r="A68" i="6"/>
  <c r="B68" i="6"/>
  <c r="C68" i="6"/>
  <c r="D68" i="6"/>
  <c r="E68" i="6"/>
  <c r="F68" i="6"/>
  <c r="G68" i="6"/>
  <c r="H68" i="6"/>
  <c r="A69" i="6"/>
  <c r="B69" i="6"/>
  <c r="C69" i="6"/>
  <c r="D69" i="6"/>
  <c r="E69" i="6"/>
  <c r="F69" i="6"/>
  <c r="G69" i="6"/>
  <c r="H69" i="6"/>
  <c r="A70" i="6"/>
  <c r="B70" i="6"/>
  <c r="C70" i="6"/>
  <c r="D70" i="6"/>
  <c r="E70" i="6"/>
  <c r="F70" i="6"/>
  <c r="G70" i="6"/>
  <c r="H70" i="6"/>
  <c r="A71" i="6"/>
  <c r="B71" i="6"/>
  <c r="C71" i="6"/>
  <c r="D71" i="6"/>
  <c r="E71" i="6"/>
  <c r="F71" i="6"/>
  <c r="G71" i="6"/>
  <c r="H71" i="6"/>
  <c r="A72" i="6"/>
  <c r="B72" i="6"/>
  <c r="C72" i="6"/>
  <c r="D72" i="6"/>
  <c r="E72" i="6"/>
  <c r="F72" i="6"/>
  <c r="G72" i="6"/>
  <c r="H72" i="6"/>
  <c r="A73" i="6"/>
  <c r="B73" i="6"/>
  <c r="C73" i="6"/>
  <c r="D73" i="6"/>
  <c r="E73" i="6"/>
  <c r="F73" i="6"/>
  <c r="G73" i="6"/>
  <c r="H73" i="6"/>
  <c r="A74" i="6"/>
  <c r="B74" i="6"/>
  <c r="C74" i="6"/>
  <c r="D74" i="6"/>
  <c r="E74" i="6"/>
  <c r="F74" i="6"/>
  <c r="G74" i="6"/>
  <c r="H74" i="6"/>
  <c r="A75" i="6"/>
  <c r="B75" i="6"/>
  <c r="C75" i="6"/>
  <c r="D75" i="6"/>
  <c r="E75" i="6"/>
  <c r="F75" i="6"/>
  <c r="G75" i="6"/>
  <c r="H75" i="6"/>
  <c r="A76" i="6"/>
  <c r="B76" i="6"/>
  <c r="C76" i="6"/>
  <c r="D76" i="6"/>
  <c r="E76" i="6"/>
  <c r="F76" i="6"/>
  <c r="G76" i="6"/>
  <c r="H76" i="6"/>
  <c r="A77" i="6"/>
  <c r="B77" i="6"/>
  <c r="C77" i="6"/>
  <c r="D77" i="6"/>
  <c r="E77" i="6"/>
  <c r="F77" i="6"/>
  <c r="G77" i="6"/>
  <c r="H77" i="6"/>
  <c r="A78" i="6"/>
  <c r="B78" i="6"/>
  <c r="C78" i="6"/>
  <c r="D78" i="6"/>
  <c r="E78" i="6"/>
  <c r="F78" i="6"/>
  <c r="G78" i="6"/>
  <c r="H78" i="6"/>
  <c r="A79" i="6"/>
  <c r="B79" i="6"/>
  <c r="C79" i="6"/>
  <c r="D79" i="6"/>
  <c r="E79" i="6"/>
  <c r="F79" i="6"/>
  <c r="G79" i="6"/>
  <c r="H79" i="6"/>
  <c r="A66" i="5"/>
  <c r="B66" i="5"/>
  <c r="C66" i="5"/>
  <c r="D66" i="5"/>
  <c r="E66" i="5"/>
  <c r="F66" i="5"/>
  <c r="G66" i="5"/>
  <c r="H66" i="5"/>
  <c r="I66" i="5"/>
  <c r="A67" i="5"/>
  <c r="B67" i="5"/>
  <c r="C67" i="5"/>
  <c r="D67" i="5"/>
  <c r="E67" i="5"/>
  <c r="F67" i="5"/>
  <c r="G67" i="5"/>
  <c r="H67" i="5"/>
  <c r="I67" i="5"/>
  <c r="A68" i="5"/>
  <c r="B68" i="5"/>
  <c r="C68" i="5"/>
  <c r="D68" i="5"/>
  <c r="E68" i="5"/>
  <c r="F68" i="5"/>
  <c r="G68" i="5"/>
  <c r="H68" i="5"/>
  <c r="I68" i="5"/>
  <c r="A69" i="5"/>
  <c r="B69" i="5"/>
  <c r="C69" i="5"/>
  <c r="D69" i="5"/>
  <c r="E69" i="5"/>
  <c r="F69" i="5"/>
  <c r="G69" i="5"/>
  <c r="H69" i="5"/>
  <c r="I69" i="5"/>
  <c r="A70" i="5"/>
  <c r="B70" i="5"/>
  <c r="C70" i="5"/>
  <c r="D70" i="5"/>
  <c r="E70" i="5"/>
  <c r="F70" i="5"/>
  <c r="G70" i="5"/>
  <c r="H70" i="5"/>
  <c r="I70" i="5"/>
  <c r="A71" i="5"/>
  <c r="B71" i="5"/>
  <c r="C71" i="5"/>
  <c r="D71" i="5"/>
  <c r="E71" i="5"/>
  <c r="F71" i="5"/>
  <c r="G71" i="5"/>
  <c r="H71" i="5"/>
  <c r="I71" i="5"/>
  <c r="A72" i="5"/>
  <c r="B72" i="5"/>
  <c r="C72" i="5"/>
  <c r="D72" i="5"/>
  <c r="E72" i="5"/>
  <c r="F72" i="5"/>
  <c r="G72" i="5"/>
  <c r="H72" i="5"/>
  <c r="I72" i="5"/>
  <c r="A73" i="5"/>
  <c r="B73" i="5"/>
  <c r="C73" i="5"/>
  <c r="D73" i="5"/>
  <c r="E73" i="5"/>
  <c r="F73" i="5"/>
  <c r="G73" i="5"/>
  <c r="H73" i="5"/>
  <c r="I73" i="5"/>
  <c r="A74" i="5"/>
  <c r="B74" i="5"/>
  <c r="C74" i="5"/>
  <c r="D74" i="5"/>
  <c r="E74" i="5"/>
  <c r="F74" i="5"/>
  <c r="G74" i="5"/>
  <c r="H74" i="5"/>
  <c r="I74" i="5"/>
  <c r="A75" i="5"/>
  <c r="B75" i="5"/>
  <c r="C75" i="5"/>
  <c r="D75" i="5"/>
  <c r="E75" i="5"/>
  <c r="F75" i="5"/>
  <c r="G75" i="5"/>
  <c r="H75" i="5"/>
  <c r="I75" i="5"/>
  <c r="A76" i="5"/>
  <c r="B76" i="5"/>
  <c r="C76" i="5"/>
  <c r="D76" i="5"/>
  <c r="E76" i="5"/>
  <c r="F76" i="5"/>
  <c r="G76" i="5"/>
  <c r="H76" i="5"/>
  <c r="I76" i="5"/>
  <c r="A77" i="5"/>
  <c r="B77" i="5"/>
  <c r="C77" i="5"/>
  <c r="D77" i="5"/>
  <c r="E77" i="5"/>
  <c r="F77" i="5"/>
  <c r="G77" i="5"/>
  <c r="H77" i="5"/>
  <c r="I77" i="5"/>
  <c r="A78" i="5"/>
  <c r="B78" i="5"/>
  <c r="C78" i="5"/>
  <c r="D78" i="5"/>
  <c r="E78" i="5"/>
  <c r="F78" i="5"/>
  <c r="G78" i="5"/>
  <c r="H78" i="5"/>
  <c r="I78" i="5"/>
  <c r="A79" i="5"/>
  <c r="B79" i="5"/>
  <c r="C79" i="5"/>
  <c r="D79" i="5"/>
  <c r="E79" i="5"/>
  <c r="F79" i="5"/>
  <c r="G79" i="5"/>
  <c r="H79" i="5"/>
  <c r="I79" i="5"/>
  <c r="A80" i="5"/>
  <c r="B80" i="5"/>
  <c r="C80" i="5"/>
  <c r="D80" i="5"/>
  <c r="E80" i="5"/>
  <c r="F80" i="5"/>
  <c r="G80" i="5"/>
  <c r="H80" i="5"/>
  <c r="I80" i="5"/>
  <c r="A81" i="5"/>
  <c r="B81" i="5"/>
  <c r="C81" i="5"/>
  <c r="D81" i="5"/>
  <c r="E81" i="5"/>
  <c r="F81" i="5"/>
  <c r="G81" i="5"/>
  <c r="H81" i="5"/>
  <c r="I81" i="5"/>
  <c r="A150" i="10" l="1"/>
  <c r="A152" i="10"/>
  <c r="A153" i="10"/>
  <c r="A155" i="10"/>
  <c r="C153" i="10"/>
  <c r="C95" i="10"/>
  <c r="C96" i="10"/>
  <c r="A95" i="10"/>
  <c r="A96" i="10"/>
  <c r="B150" i="10" l="1"/>
  <c r="C150" i="10"/>
  <c r="B152" i="10"/>
  <c r="C152" i="10"/>
  <c r="A41" i="9"/>
  <c r="B41" i="9"/>
  <c r="C41" i="9"/>
  <c r="D41" i="9"/>
  <c r="E41" i="9"/>
  <c r="F41" i="9"/>
  <c r="G41" i="9"/>
  <c r="H41" i="9"/>
  <c r="A42" i="9"/>
  <c r="B42" i="9"/>
  <c r="C42" i="9"/>
  <c r="D42" i="9"/>
  <c r="E42" i="9"/>
  <c r="F42" i="9"/>
  <c r="G42" i="9"/>
  <c r="H42" i="9"/>
  <c r="A94" i="9"/>
  <c r="B94" i="9"/>
  <c r="C94" i="9"/>
  <c r="D94" i="9"/>
  <c r="E94" i="9"/>
  <c r="F94" i="9"/>
  <c r="G94" i="9"/>
  <c r="H94" i="9"/>
  <c r="A95" i="9"/>
  <c r="B95" i="9"/>
  <c r="C95" i="9"/>
  <c r="D95" i="9"/>
  <c r="E95" i="9"/>
  <c r="F95" i="9"/>
  <c r="G95" i="9"/>
  <c r="H95" i="9"/>
  <c r="A41" i="6"/>
  <c r="B41" i="6"/>
  <c r="C41" i="6"/>
  <c r="D41" i="6"/>
  <c r="E41" i="6"/>
  <c r="F41" i="6"/>
  <c r="G41" i="6"/>
  <c r="H41" i="6"/>
  <c r="A42" i="6"/>
  <c r="B42" i="6"/>
  <c r="C42" i="6"/>
  <c r="D42" i="6"/>
  <c r="E42" i="6"/>
  <c r="F42" i="6"/>
  <c r="G42" i="6"/>
  <c r="H42" i="6"/>
  <c r="A94" i="6"/>
  <c r="B94" i="6"/>
  <c r="C94" i="6"/>
  <c r="D94" i="6"/>
  <c r="E94" i="6"/>
  <c r="F94" i="6"/>
  <c r="G94" i="6"/>
  <c r="H94" i="6"/>
  <c r="A95" i="6"/>
  <c r="B95" i="6"/>
  <c r="C95" i="6"/>
  <c r="D95" i="6"/>
  <c r="E95" i="6"/>
  <c r="F95" i="6"/>
  <c r="G95" i="6"/>
  <c r="H95" i="6"/>
  <c r="A41" i="5"/>
  <c r="B41" i="5"/>
  <c r="C41" i="5"/>
  <c r="D41" i="5"/>
  <c r="E41" i="5"/>
  <c r="F41" i="5"/>
  <c r="G41" i="5"/>
  <c r="H41" i="5"/>
  <c r="I41" i="5"/>
  <c r="A42" i="5"/>
  <c r="B42" i="5"/>
  <c r="C42" i="5"/>
  <c r="D42" i="5"/>
  <c r="E42" i="5"/>
  <c r="F42" i="5"/>
  <c r="G42" i="5"/>
  <c r="H42" i="5"/>
  <c r="I42" i="5"/>
  <c r="A95" i="5"/>
  <c r="B95" i="5"/>
  <c r="C95" i="5"/>
  <c r="D95" i="5"/>
  <c r="E95" i="5"/>
  <c r="F95" i="5"/>
  <c r="G95" i="5"/>
  <c r="H95" i="5"/>
  <c r="I95" i="5"/>
  <c r="A96" i="5"/>
  <c r="B96" i="5"/>
  <c r="C96" i="5"/>
  <c r="D96" i="5"/>
  <c r="E96" i="5"/>
  <c r="F96" i="5"/>
  <c r="G96" i="5"/>
  <c r="H96" i="5"/>
  <c r="I96" i="5"/>
  <c r="E95" i="8"/>
  <c r="F95" i="8"/>
  <c r="G95" i="8"/>
  <c r="H95" i="8"/>
  <c r="E96" i="8"/>
  <c r="F96" i="8"/>
  <c r="G96" i="8"/>
  <c r="H96" i="8"/>
  <c r="D95" i="8"/>
  <c r="D96" i="8"/>
  <c r="B96" i="8"/>
  <c r="B95" i="8"/>
  <c r="A96" i="8"/>
  <c r="A95" i="8"/>
  <c r="A33" i="10"/>
  <c r="A34" i="10"/>
  <c r="A98" i="10"/>
  <c r="A97" i="10"/>
  <c r="C98" i="10"/>
  <c r="C97" i="10"/>
  <c r="C33" i="10"/>
  <c r="C34" i="10"/>
  <c r="I128" i="8"/>
  <c r="J128" i="8"/>
  <c r="K128" i="8"/>
  <c r="L128" i="8"/>
  <c r="A42" i="8" l="1"/>
  <c r="A41" i="8"/>
  <c r="C183" i="10" l="1"/>
  <c r="C181" i="10"/>
  <c r="C179" i="10"/>
  <c r="C182" i="10"/>
  <c r="A2" i="4" l="1"/>
  <c r="E119" i="3" l="1"/>
  <c r="E54" i="3"/>
  <c r="E55" i="3"/>
  <c r="E49" i="3"/>
  <c r="A2" i="18" l="1"/>
  <c r="C193" i="10" l="1"/>
  <c r="C192" i="10"/>
  <c r="C191" i="10"/>
  <c r="C190" i="10"/>
  <c r="C188" i="10"/>
  <c r="C189" i="10"/>
  <c r="C187" i="10"/>
  <c r="C186" i="10"/>
  <c r="C185" i="10"/>
  <c r="C184" i="10"/>
  <c r="A192" i="10"/>
  <c r="A190" i="10"/>
  <c r="A188" i="10"/>
  <c r="A186" i="10"/>
  <c r="A184" i="10"/>
  <c r="A182" i="10"/>
  <c r="C180" i="10"/>
  <c r="A180" i="10"/>
  <c r="C178" i="10"/>
  <c r="A178" i="10"/>
  <c r="A112" i="9"/>
  <c r="B112" i="9"/>
  <c r="C112" i="9"/>
  <c r="D112" i="9"/>
  <c r="E112" i="9"/>
  <c r="F112" i="9"/>
  <c r="G112" i="9"/>
  <c r="H112" i="9"/>
  <c r="A113" i="8"/>
  <c r="B113" i="8"/>
  <c r="C113" i="8"/>
  <c r="D113" i="8"/>
  <c r="E113" i="8"/>
  <c r="F113" i="8"/>
  <c r="G113" i="8"/>
  <c r="H113" i="8"/>
  <c r="A112" i="6"/>
  <c r="B112" i="6"/>
  <c r="C112" i="6"/>
  <c r="D112" i="6"/>
  <c r="E112" i="6"/>
  <c r="F112" i="6"/>
  <c r="G112" i="6"/>
  <c r="H112" i="6"/>
  <c r="A113" i="5"/>
  <c r="B113" i="5"/>
  <c r="C113" i="5"/>
  <c r="D113" i="5"/>
  <c r="E113" i="5"/>
  <c r="F113" i="5"/>
  <c r="G113" i="5"/>
  <c r="H113" i="5"/>
  <c r="I113" i="5"/>
  <c r="A2" i="1"/>
  <c r="H16" i="4"/>
  <c r="H14" i="4"/>
  <c r="H10" i="4"/>
  <c r="H111" i="9" l="1"/>
  <c r="G111" i="9"/>
  <c r="F111" i="9"/>
  <c r="E111" i="9"/>
  <c r="D111" i="9"/>
  <c r="C111" i="9"/>
  <c r="B111" i="9"/>
  <c r="A111" i="9"/>
  <c r="H110" i="9"/>
  <c r="G110" i="9"/>
  <c r="F110" i="9"/>
  <c r="E110" i="9"/>
  <c r="D110" i="9"/>
  <c r="C110" i="9"/>
  <c r="B110" i="9"/>
  <c r="A110" i="9"/>
  <c r="H109" i="9"/>
  <c r="G109" i="9"/>
  <c r="F109" i="9"/>
  <c r="E109" i="9"/>
  <c r="D109" i="9"/>
  <c r="C109" i="9"/>
  <c r="B109" i="9"/>
  <c r="A109" i="9"/>
  <c r="H112" i="8"/>
  <c r="G112" i="8"/>
  <c r="F112" i="8"/>
  <c r="E112" i="8"/>
  <c r="D112" i="8"/>
  <c r="C112" i="8"/>
  <c r="B112" i="8"/>
  <c r="A112" i="8"/>
  <c r="H111" i="8"/>
  <c r="G111" i="8"/>
  <c r="F111" i="8"/>
  <c r="E111" i="8"/>
  <c r="D111" i="8"/>
  <c r="C111" i="8"/>
  <c r="B111" i="8"/>
  <c r="A111" i="8"/>
  <c r="H110" i="8"/>
  <c r="G110" i="8"/>
  <c r="F110" i="8"/>
  <c r="E110" i="8"/>
  <c r="D110" i="8"/>
  <c r="C110" i="8"/>
  <c r="B110" i="8"/>
  <c r="A110" i="8"/>
  <c r="H111" i="6"/>
  <c r="G111" i="6"/>
  <c r="F111" i="6"/>
  <c r="E111" i="6"/>
  <c r="D111" i="6"/>
  <c r="C111" i="6"/>
  <c r="B111" i="6"/>
  <c r="A111" i="6"/>
  <c r="H110" i="6"/>
  <c r="G110" i="6"/>
  <c r="F110" i="6"/>
  <c r="E110" i="6"/>
  <c r="D110" i="6"/>
  <c r="C110" i="6"/>
  <c r="B110" i="6"/>
  <c r="A110" i="6"/>
  <c r="H109" i="6"/>
  <c r="G109" i="6"/>
  <c r="F109" i="6"/>
  <c r="E109" i="6"/>
  <c r="D109" i="6"/>
  <c r="C109" i="6"/>
  <c r="B109" i="6"/>
  <c r="A109" i="6"/>
  <c r="I112" i="5"/>
  <c r="H112" i="5"/>
  <c r="G112" i="5"/>
  <c r="F112" i="5"/>
  <c r="E112" i="5"/>
  <c r="D112" i="5"/>
  <c r="C112" i="5"/>
  <c r="B112" i="5"/>
  <c r="A112" i="5"/>
  <c r="I111" i="5"/>
  <c r="H111" i="5"/>
  <c r="G111" i="5"/>
  <c r="F111" i="5"/>
  <c r="E111" i="5"/>
  <c r="D111" i="5"/>
  <c r="C111" i="5"/>
  <c r="B111" i="5"/>
  <c r="A111" i="5"/>
  <c r="I110" i="5"/>
  <c r="H110" i="5"/>
  <c r="G110" i="5"/>
  <c r="F110" i="5"/>
  <c r="E110" i="5"/>
  <c r="D110" i="5"/>
  <c r="C110" i="5"/>
  <c r="B110" i="5"/>
  <c r="A110" i="5"/>
  <c r="C139" i="10"/>
  <c r="C138" i="10"/>
  <c r="A139" i="10"/>
  <c r="A138" i="10"/>
  <c r="A86" i="10"/>
  <c r="A85" i="10"/>
  <c r="C86" i="10"/>
  <c r="C85" i="10"/>
  <c r="C114" i="10"/>
  <c r="A114" i="10"/>
  <c r="C113" i="10"/>
  <c r="A113" i="10"/>
  <c r="C112" i="10"/>
  <c r="A112" i="10"/>
  <c r="C111" i="10"/>
  <c r="A111" i="10"/>
  <c r="C110" i="10"/>
  <c r="A110" i="10"/>
  <c r="C109" i="10"/>
  <c r="A109" i="10"/>
  <c r="C108" i="10"/>
  <c r="A108" i="10"/>
  <c r="C107" i="10"/>
  <c r="A107" i="10"/>
  <c r="C106" i="10"/>
  <c r="A106" i="10"/>
  <c r="C105" i="10"/>
  <c r="A105" i="10"/>
  <c r="C104" i="10"/>
  <c r="A104" i="10"/>
  <c r="C103" i="10"/>
  <c r="A103" i="10"/>
  <c r="C102" i="10"/>
  <c r="A102" i="10"/>
  <c r="C101" i="10"/>
  <c r="A101" i="10"/>
  <c r="C100" i="10"/>
  <c r="A100" i="10"/>
  <c r="C99" i="10"/>
  <c r="A99" i="10"/>
  <c r="C94" i="10"/>
  <c r="A94" i="10"/>
  <c r="C93" i="10"/>
  <c r="A93" i="10"/>
  <c r="C92" i="10"/>
  <c r="A92" i="10"/>
  <c r="C91" i="10"/>
  <c r="A91" i="10"/>
  <c r="C90" i="10"/>
  <c r="A90" i="10"/>
  <c r="C89" i="10"/>
  <c r="A89" i="10"/>
  <c r="H122" i="9"/>
  <c r="G122" i="9"/>
  <c r="F122" i="9"/>
  <c r="E122" i="9"/>
  <c r="D122" i="9"/>
  <c r="C122" i="9"/>
  <c r="B122" i="9"/>
  <c r="A122" i="9"/>
  <c r="H107" i="9"/>
  <c r="G107" i="9"/>
  <c r="F107" i="9"/>
  <c r="E107" i="9"/>
  <c r="D107" i="9"/>
  <c r="C107" i="9"/>
  <c r="B107" i="9"/>
  <c r="A107" i="9"/>
  <c r="H58" i="9"/>
  <c r="G58" i="9"/>
  <c r="F58" i="9"/>
  <c r="E58" i="9"/>
  <c r="D58" i="9"/>
  <c r="C58" i="9"/>
  <c r="B58" i="9"/>
  <c r="A58" i="9"/>
  <c r="H124" i="8"/>
  <c r="G124" i="8"/>
  <c r="F124" i="8"/>
  <c r="E124" i="8"/>
  <c r="D124" i="8"/>
  <c r="C124" i="8"/>
  <c r="B124" i="8"/>
  <c r="A124" i="8"/>
  <c r="H108" i="8"/>
  <c r="G108" i="8"/>
  <c r="F108" i="8"/>
  <c r="E108" i="8"/>
  <c r="D108" i="8"/>
  <c r="C108" i="8"/>
  <c r="B108" i="8"/>
  <c r="A108" i="8"/>
  <c r="H59" i="8"/>
  <c r="G59" i="8"/>
  <c r="F59" i="8"/>
  <c r="E59" i="8"/>
  <c r="D59" i="8"/>
  <c r="C59" i="8"/>
  <c r="B59" i="8"/>
  <c r="A59" i="8"/>
  <c r="H122" i="6"/>
  <c r="G122" i="6"/>
  <c r="F122" i="6"/>
  <c r="E122" i="6"/>
  <c r="D122" i="6"/>
  <c r="C122" i="6"/>
  <c r="B122" i="6"/>
  <c r="A122" i="6"/>
  <c r="H107" i="6"/>
  <c r="G107" i="6"/>
  <c r="F107" i="6"/>
  <c r="E107" i="6"/>
  <c r="D107" i="6"/>
  <c r="C107" i="6"/>
  <c r="B107" i="6"/>
  <c r="A107" i="6"/>
  <c r="H58" i="6"/>
  <c r="G58" i="6"/>
  <c r="F58" i="6"/>
  <c r="E58" i="6"/>
  <c r="D58" i="6"/>
  <c r="C58" i="6"/>
  <c r="B58" i="6"/>
  <c r="A58" i="6"/>
  <c r="I123" i="5"/>
  <c r="H123" i="5"/>
  <c r="G123" i="5"/>
  <c r="F123" i="5"/>
  <c r="E123" i="5"/>
  <c r="D123" i="5"/>
  <c r="C123" i="5"/>
  <c r="B123" i="5"/>
  <c r="A123" i="5"/>
  <c r="I108" i="5"/>
  <c r="H108" i="5"/>
  <c r="G108" i="5"/>
  <c r="F108" i="5"/>
  <c r="E108" i="5"/>
  <c r="D108" i="5"/>
  <c r="C108" i="5"/>
  <c r="B108" i="5"/>
  <c r="A108" i="5"/>
  <c r="I59" i="5"/>
  <c r="H59" i="5"/>
  <c r="G59" i="5"/>
  <c r="F59" i="5"/>
  <c r="E59" i="5"/>
  <c r="D59" i="5"/>
  <c r="C59" i="5"/>
  <c r="B59" i="5"/>
  <c r="A59" i="5"/>
  <c r="H59" i="9"/>
  <c r="G59" i="9"/>
  <c r="F59" i="9"/>
  <c r="E59" i="9"/>
  <c r="D59" i="9"/>
  <c r="C59" i="9"/>
  <c r="B59" i="9"/>
  <c r="A59" i="9"/>
  <c r="H57" i="9"/>
  <c r="G57" i="9"/>
  <c r="F57" i="9"/>
  <c r="E57" i="9"/>
  <c r="D57" i="9"/>
  <c r="C57" i="9"/>
  <c r="B57" i="9"/>
  <c r="A57" i="9"/>
  <c r="H56" i="9"/>
  <c r="G56" i="9"/>
  <c r="F56" i="9"/>
  <c r="D56" i="9"/>
  <c r="C56" i="9"/>
  <c r="B56" i="9"/>
  <c r="A56" i="9"/>
  <c r="H55" i="9"/>
  <c r="G55" i="9"/>
  <c r="F55" i="9"/>
  <c r="E55" i="9"/>
  <c r="D55" i="9"/>
  <c r="C55" i="9"/>
  <c r="B55" i="9"/>
  <c r="A55" i="9"/>
  <c r="B155" i="10"/>
  <c r="B153" i="10"/>
  <c r="C155" i="10"/>
  <c r="C137" i="10"/>
  <c r="C136" i="10"/>
  <c r="A137" i="10"/>
  <c r="A136" i="10"/>
  <c r="C135" i="10"/>
  <c r="C134" i="10"/>
  <c r="A135" i="10"/>
  <c r="A134" i="10"/>
  <c r="A133" i="10"/>
  <c r="A132" i="10"/>
  <c r="C133" i="10"/>
  <c r="C132" i="10"/>
  <c r="C88" i="10" l="1"/>
  <c r="C87" i="10"/>
  <c r="A88" i="10"/>
  <c r="A87" i="10"/>
  <c r="C84" i="10"/>
  <c r="C83" i="10"/>
  <c r="A84" i="10"/>
  <c r="A83" i="10"/>
  <c r="A82" i="10"/>
  <c r="A81" i="10"/>
  <c r="C82" i="10"/>
  <c r="C81" i="10"/>
  <c r="C80" i="10"/>
  <c r="C79" i="10"/>
  <c r="A79" i="10"/>
  <c r="A80" i="10"/>
  <c r="A25" i="10"/>
  <c r="B25" i="10"/>
  <c r="C25" i="10"/>
  <c r="A26" i="10"/>
  <c r="B26" i="10"/>
  <c r="C26" i="10"/>
  <c r="A27" i="10"/>
  <c r="B27" i="10"/>
  <c r="C27" i="10"/>
  <c r="A28" i="10"/>
  <c r="B28" i="10"/>
  <c r="C28" i="10"/>
  <c r="A29" i="10"/>
  <c r="B29" i="10"/>
  <c r="C29" i="10"/>
  <c r="A30" i="10"/>
  <c r="B30" i="10"/>
  <c r="C30" i="10"/>
  <c r="A31" i="10"/>
  <c r="B31" i="10"/>
  <c r="C31" i="10"/>
  <c r="A32" i="10"/>
  <c r="B32" i="10"/>
  <c r="C32" i="10"/>
  <c r="H106" i="9"/>
  <c r="G106" i="9"/>
  <c r="F106" i="9"/>
  <c r="E106" i="9"/>
  <c r="D106" i="9"/>
  <c r="C106" i="9"/>
  <c r="B106" i="9"/>
  <c r="A106" i="9"/>
  <c r="H105" i="9"/>
  <c r="G105" i="9"/>
  <c r="F105" i="9"/>
  <c r="E105" i="9"/>
  <c r="D105" i="9"/>
  <c r="C105" i="9"/>
  <c r="B105" i="9"/>
  <c r="A105" i="9"/>
  <c r="H104" i="9"/>
  <c r="G104" i="9"/>
  <c r="F104" i="9"/>
  <c r="E104" i="9"/>
  <c r="D104" i="9"/>
  <c r="C104" i="9"/>
  <c r="B104" i="9"/>
  <c r="A104" i="9"/>
  <c r="H121" i="9"/>
  <c r="G121" i="9"/>
  <c r="F121" i="9"/>
  <c r="E121" i="9"/>
  <c r="D121" i="9"/>
  <c r="C121" i="9"/>
  <c r="B121" i="9"/>
  <c r="A121" i="9"/>
  <c r="H120" i="9"/>
  <c r="G120" i="9"/>
  <c r="F120" i="9"/>
  <c r="D120" i="9"/>
  <c r="C120" i="9"/>
  <c r="B120" i="9"/>
  <c r="A120" i="9"/>
  <c r="H119" i="9"/>
  <c r="G119" i="9"/>
  <c r="F119" i="9"/>
  <c r="D119" i="9"/>
  <c r="C119" i="9"/>
  <c r="B119" i="9"/>
  <c r="A119" i="9"/>
  <c r="H107" i="8"/>
  <c r="G107" i="8"/>
  <c r="F107" i="8"/>
  <c r="E107" i="8"/>
  <c r="D107" i="8"/>
  <c r="C107" i="8"/>
  <c r="B107" i="8"/>
  <c r="A107" i="8"/>
  <c r="H106" i="8"/>
  <c r="G106" i="8"/>
  <c r="F106" i="8"/>
  <c r="E106" i="8"/>
  <c r="D106" i="8"/>
  <c r="C106" i="8"/>
  <c r="B106" i="8"/>
  <c r="A106" i="8"/>
  <c r="H105" i="8"/>
  <c r="G105" i="8"/>
  <c r="F105" i="8"/>
  <c r="E105" i="8"/>
  <c r="D105" i="8"/>
  <c r="C105" i="8"/>
  <c r="B105" i="8"/>
  <c r="A105" i="8"/>
  <c r="H123" i="8"/>
  <c r="G123" i="8"/>
  <c r="F123" i="8"/>
  <c r="E123" i="8"/>
  <c r="D123" i="8"/>
  <c r="C123" i="8"/>
  <c r="B123" i="8"/>
  <c r="A123" i="8"/>
  <c r="H122" i="8"/>
  <c r="G122" i="8"/>
  <c r="F122" i="8"/>
  <c r="D122" i="8"/>
  <c r="C122" i="8"/>
  <c r="B122" i="8"/>
  <c r="A122" i="8"/>
  <c r="H121" i="8"/>
  <c r="G121" i="8"/>
  <c r="F121" i="8"/>
  <c r="D121" i="8"/>
  <c r="C121" i="8"/>
  <c r="B121" i="8"/>
  <c r="A121" i="8"/>
  <c r="H60" i="8"/>
  <c r="G60" i="8"/>
  <c r="F60" i="8"/>
  <c r="E60" i="8"/>
  <c r="D60" i="8"/>
  <c r="C60" i="8"/>
  <c r="B60" i="8"/>
  <c r="A60" i="8"/>
  <c r="H58" i="8"/>
  <c r="G58" i="8"/>
  <c r="F58" i="8"/>
  <c r="E58" i="8"/>
  <c r="D58" i="8"/>
  <c r="C58" i="8"/>
  <c r="B58" i="8"/>
  <c r="A58" i="8"/>
  <c r="H57" i="8"/>
  <c r="G57" i="8"/>
  <c r="F57" i="8"/>
  <c r="D57" i="8"/>
  <c r="C57" i="8"/>
  <c r="B57" i="8"/>
  <c r="A57" i="8"/>
  <c r="H56" i="8"/>
  <c r="G56" i="8"/>
  <c r="F56" i="8"/>
  <c r="E56" i="8"/>
  <c r="D56" i="8"/>
  <c r="C56" i="8"/>
  <c r="B56" i="8"/>
  <c r="A56" i="8"/>
  <c r="H121" i="6"/>
  <c r="G121" i="6"/>
  <c r="F121" i="6"/>
  <c r="E121" i="6"/>
  <c r="D121" i="6"/>
  <c r="C121" i="6"/>
  <c r="B121" i="6"/>
  <c r="A121" i="6"/>
  <c r="H120" i="6"/>
  <c r="G120" i="6"/>
  <c r="F120" i="6"/>
  <c r="D120" i="6"/>
  <c r="C120" i="6"/>
  <c r="B120" i="6"/>
  <c r="A120" i="6"/>
  <c r="H119" i="6"/>
  <c r="G119" i="6"/>
  <c r="F119" i="6"/>
  <c r="D119" i="6"/>
  <c r="C119" i="6"/>
  <c r="B119" i="6"/>
  <c r="A119" i="6"/>
  <c r="H106" i="6"/>
  <c r="G106" i="6"/>
  <c r="F106" i="6"/>
  <c r="E106" i="6"/>
  <c r="D106" i="6"/>
  <c r="C106" i="6"/>
  <c r="B106" i="6"/>
  <c r="A106" i="6"/>
  <c r="H105" i="6"/>
  <c r="G105" i="6"/>
  <c r="F105" i="6"/>
  <c r="E105" i="6"/>
  <c r="D105" i="6"/>
  <c r="C105" i="6"/>
  <c r="B105" i="6"/>
  <c r="A105" i="6"/>
  <c r="H104" i="6"/>
  <c r="G104" i="6"/>
  <c r="F104" i="6"/>
  <c r="E104" i="6"/>
  <c r="D104" i="6"/>
  <c r="C104" i="6"/>
  <c r="B104" i="6"/>
  <c r="A104" i="6"/>
  <c r="H59" i="6"/>
  <c r="G59" i="6"/>
  <c r="F59" i="6"/>
  <c r="E59" i="6"/>
  <c r="D59" i="6"/>
  <c r="C59" i="6"/>
  <c r="B59" i="6"/>
  <c r="A59" i="6"/>
  <c r="H57" i="6"/>
  <c r="G57" i="6"/>
  <c r="F57" i="6"/>
  <c r="E57" i="6"/>
  <c r="D57" i="6"/>
  <c r="C57" i="6"/>
  <c r="B57" i="6"/>
  <c r="A57" i="6"/>
  <c r="H56" i="6"/>
  <c r="G56" i="6"/>
  <c r="F56" i="6"/>
  <c r="D56" i="6"/>
  <c r="C56" i="6"/>
  <c r="B56" i="6"/>
  <c r="A56" i="6"/>
  <c r="H55" i="6"/>
  <c r="G55" i="6"/>
  <c r="F55" i="6"/>
  <c r="E55" i="6"/>
  <c r="D55" i="6"/>
  <c r="C55" i="6"/>
  <c r="B55" i="6"/>
  <c r="A55" i="6"/>
  <c r="I122" i="5"/>
  <c r="H122" i="5"/>
  <c r="G122" i="5"/>
  <c r="F122" i="5"/>
  <c r="E122" i="5"/>
  <c r="D122" i="5"/>
  <c r="C122" i="5"/>
  <c r="B122" i="5"/>
  <c r="A122" i="5"/>
  <c r="I121" i="5"/>
  <c r="H121" i="5"/>
  <c r="G121" i="5"/>
  <c r="F121" i="5"/>
  <c r="D121" i="5"/>
  <c r="C121" i="5"/>
  <c r="B121" i="5"/>
  <c r="A121" i="5"/>
  <c r="I120" i="5"/>
  <c r="H120" i="5"/>
  <c r="G120" i="5"/>
  <c r="F120" i="5"/>
  <c r="D120" i="5"/>
  <c r="C120" i="5"/>
  <c r="B120" i="5"/>
  <c r="A120" i="5"/>
  <c r="I107" i="5"/>
  <c r="H107" i="5"/>
  <c r="G107" i="5"/>
  <c r="F107" i="5"/>
  <c r="E107" i="5"/>
  <c r="D107" i="5"/>
  <c r="C107" i="5"/>
  <c r="B107" i="5"/>
  <c r="A107" i="5"/>
  <c r="I106" i="5"/>
  <c r="H106" i="5"/>
  <c r="G106" i="5"/>
  <c r="F106" i="5"/>
  <c r="E106" i="5"/>
  <c r="D106" i="5"/>
  <c r="C106" i="5"/>
  <c r="B106" i="5"/>
  <c r="A106" i="5"/>
  <c r="I105" i="5"/>
  <c r="H105" i="5"/>
  <c r="G105" i="5"/>
  <c r="F105" i="5"/>
  <c r="E105" i="5"/>
  <c r="D105" i="5"/>
  <c r="C105" i="5"/>
  <c r="B105" i="5"/>
  <c r="A105" i="5"/>
  <c r="I60" i="5"/>
  <c r="H60" i="5"/>
  <c r="G60" i="5"/>
  <c r="F60" i="5"/>
  <c r="E60" i="5"/>
  <c r="D60" i="5"/>
  <c r="C60" i="5"/>
  <c r="B60" i="5"/>
  <c r="A60" i="5"/>
  <c r="I58" i="5"/>
  <c r="H58" i="5"/>
  <c r="G58" i="5"/>
  <c r="F58" i="5"/>
  <c r="E58" i="5"/>
  <c r="D58" i="5"/>
  <c r="C58" i="5"/>
  <c r="B58" i="5"/>
  <c r="A58" i="5"/>
  <c r="I57" i="5"/>
  <c r="H57" i="5"/>
  <c r="G57" i="5"/>
  <c r="F57" i="5"/>
  <c r="D57" i="5"/>
  <c r="C57" i="5"/>
  <c r="B57" i="5"/>
  <c r="A57" i="5"/>
  <c r="I56" i="5"/>
  <c r="H56" i="5"/>
  <c r="G56" i="5"/>
  <c r="F56" i="5"/>
  <c r="E56" i="5"/>
  <c r="D56" i="5"/>
  <c r="C56" i="5"/>
  <c r="B56" i="5"/>
  <c r="A56" i="5"/>
  <c r="E57" i="3" l="1"/>
  <c r="E56" i="9" s="1"/>
  <c r="E120" i="3"/>
  <c r="E120" i="5" l="1"/>
  <c r="E121" i="8"/>
  <c r="E119" i="6"/>
  <c r="E119" i="9"/>
  <c r="E57" i="5"/>
  <c r="E57" i="8"/>
  <c r="E56" i="6"/>
  <c r="H99" i="9"/>
  <c r="G99" i="9"/>
  <c r="F99" i="9"/>
  <c r="E99" i="9"/>
  <c r="D99" i="9"/>
  <c r="C99" i="9"/>
  <c r="B99" i="9"/>
  <c r="A99" i="9"/>
  <c r="H98" i="9"/>
  <c r="G98" i="9"/>
  <c r="F98" i="9"/>
  <c r="E98" i="9"/>
  <c r="D98" i="9"/>
  <c r="C98" i="9"/>
  <c r="B98" i="9"/>
  <c r="A98" i="9"/>
  <c r="H100" i="8"/>
  <c r="G100" i="8"/>
  <c r="F100" i="8"/>
  <c r="E100" i="8"/>
  <c r="D100" i="8"/>
  <c r="C100" i="8"/>
  <c r="B100" i="8"/>
  <c r="A100" i="8"/>
  <c r="H99" i="8"/>
  <c r="G99" i="8"/>
  <c r="F99" i="8"/>
  <c r="E99" i="8"/>
  <c r="D99" i="8"/>
  <c r="C99" i="8"/>
  <c r="B99" i="8"/>
  <c r="A99" i="8"/>
  <c r="H99" i="6"/>
  <c r="G99" i="6"/>
  <c r="F99" i="6"/>
  <c r="E99" i="6"/>
  <c r="D99" i="6"/>
  <c r="C99" i="6"/>
  <c r="B99" i="6"/>
  <c r="A99" i="6"/>
  <c r="H98" i="6"/>
  <c r="G98" i="6"/>
  <c r="F98" i="6"/>
  <c r="E98" i="6"/>
  <c r="D98" i="6"/>
  <c r="C98" i="6"/>
  <c r="B98" i="6"/>
  <c r="A98" i="6"/>
  <c r="I100" i="5"/>
  <c r="H100" i="5"/>
  <c r="G100" i="5"/>
  <c r="F100" i="5"/>
  <c r="E100" i="5"/>
  <c r="D100" i="5"/>
  <c r="C100" i="5"/>
  <c r="B100" i="5"/>
  <c r="A100" i="5"/>
  <c r="I99" i="5"/>
  <c r="H99" i="5"/>
  <c r="G99" i="5"/>
  <c r="F99" i="5"/>
  <c r="E99" i="5"/>
  <c r="D99" i="5"/>
  <c r="C99" i="5"/>
  <c r="B99" i="5"/>
  <c r="A99" i="5"/>
  <c r="A23" i="10"/>
  <c r="B23" i="10"/>
  <c r="C23" i="10"/>
  <c r="A24" i="10"/>
  <c r="B24" i="10"/>
  <c r="C24" i="10"/>
  <c r="H32" i="9"/>
  <c r="G32" i="9"/>
  <c r="F32" i="9"/>
  <c r="E32" i="9"/>
  <c r="D32" i="9"/>
  <c r="C32" i="9"/>
  <c r="B32" i="9"/>
  <c r="A32" i="9"/>
  <c r="H31" i="9"/>
  <c r="G31" i="9"/>
  <c r="F31" i="9"/>
  <c r="E31" i="9"/>
  <c r="D31" i="9"/>
  <c r="C31" i="9"/>
  <c r="B31" i="9"/>
  <c r="A31" i="9"/>
  <c r="H32" i="8"/>
  <c r="G32" i="8"/>
  <c r="F32" i="8"/>
  <c r="E32" i="8"/>
  <c r="D32" i="8"/>
  <c r="C32" i="8"/>
  <c r="B32" i="8"/>
  <c r="A32" i="8"/>
  <c r="H31" i="8"/>
  <c r="G31" i="8"/>
  <c r="F31" i="8"/>
  <c r="E31" i="8"/>
  <c r="D31" i="8"/>
  <c r="C31" i="8"/>
  <c r="B31" i="8"/>
  <c r="A31" i="8"/>
  <c r="H32" i="6"/>
  <c r="G32" i="6"/>
  <c r="F32" i="6"/>
  <c r="E32" i="6"/>
  <c r="D32" i="6"/>
  <c r="C32" i="6"/>
  <c r="B32" i="6"/>
  <c r="A32" i="6"/>
  <c r="H31" i="6"/>
  <c r="G31" i="6"/>
  <c r="F31" i="6"/>
  <c r="E31" i="6"/>
  <c r="D31" i="6"/>
  <c r="C31" i="6"/>
  <c r="B31" i="6"/>
  <c r="A31" i="6"/>
  <c r="I32" i="5"/>
  <c r="H32" i="5"/>
  <c r="G32" i="5"/>
  <c r="F32" i="5"/>
  <c r="E32" i="5"/>
  <c r="D32" i="5"/>
  <c r="C32" i="5"/>
  <c r="B32" i="5"/>
  <c r="A32" i="5"/>
  <c r="I31" i="5"/>
  <c r="H31" i="5"/>
  <c r="G31" i="5"/>
  <c r="F31" i="5"/>
  <c r="E31" i="5"/>
  <c r="D31" i="5"/>
  <c r="C31" i="5"/>
  <c r="B31" i="5"/>
  <c r="A31" i="5"/>
  <c r="H97" i="9" l="1"/>
  <c r="G97" i="9"/>
  <c r="F97" i="9"/>
  <c r="E97" i="9"/>
  <c r="D97" i="9"/>
  <c r="C97" i="9"/>
  <c r="B97" i="9"/>
  <c r="A97" i="9"/>
  <c r="H96" i="9"/>
  <c r="G96" i="9"/>
  <c r="F96" i="9"/>
  <c r="E96" i="9"/>
  <c r="D96" i="9"/>
  <c r="C96" i="9"/>
  <c r="B96" i="9"/>
  <c r="A96" i="9"/>
  <c r="H98" i="8"/>
  <c r="G98" i="8"/>
  <c r="F98" i="8"/>
  <c r="E98" i="8"/>
  <c r="D98" i="8"/>
  <c r="C98" i="8"/>
  <c r="B98" i="8"/>
  <c r="A98" i="8"/>
  <c r="H97" i="8"/>
  <c r="G97" i="8"/>
  <c r="F97" i="8"/>
  <c r="E97" i="8"/>
  <c r="D97" i="8"/>
  <c r="C97" i="8"/>
  <c r="B97" i="8"/>
  <c r="A97" i="8"/>
  <c r="H97" i="6"/>
  <c r="G97" i="6"/>
  <c r="F97" i="6"/>
  <c r="E97" i="6"/>
  <c r="D97" i="6"/>
  <c r="C97" i="6"/>
  <c r="B97" i="6"/>
  <c r="A97" i="6"/>
  <c r="H96" i="6"/>
  <c r="G96" i="6"/>
  <c r="F96" i="6"/>
  <c r="E96" i="6"/>
  <c r="D96" i="6"/>
  <c r="C96" i="6"/>
  <c r="B96" i="6"/>
  <c r="A96" i="6"/>
  <c r="I98" i="5"/>
  <c r="H98" i="5"/>
  <c r="G98" i="5"/>
  <c r="F98" i="5"/>
  <c r="E98" i="5"/>
  <c r="D98" i="5"/>
  <c r="C98" i="5"/>
  <c r="B98" i="5"/>
  <c r="A98" i="5"/>
  <c r="I97" i="5"/>
  <c r="H97" i="5"/>
  <c r="G97" i="5"/>
  <c r="F97" i="5"/>
  <c r="E97" i="5"/>
  <c r="D97" i="5"/>
  <c r="C97" i="5"/>
  <c r="B97" i="5"/>
  <c r="A97" i="5"/>
  <c r="C20" i="10"/>
  <c r="B20" i="10"/>
  <c r="A20" i="10"/>
  <c r="C19" i="10"/>
  <c r="B19" i="10"/>
  <c r="A19" i="10"/>
  <c r="H26" i="9"/>
  <c r="G26" i="9"/>
  <c r="F26" i="9"/>
  <c r="E26" i="9"/>
  <c r="D26" i="9"/>
  <c r="C26" i="9"/>
  <c r="B26" i="9"/>
  <c r="A26" i="9"/>
  <c r="H25" i="9"/>
  <c r="G25" i="9"/>
  <c r="F25" i="9"/>
  <c r="E25" i="9"/>
  <c r="D25" i="9"/>
  <c r="C25" i="9"/>
  <c r="B25" i="9"/>
  <c r="A25" i="9"/>
  <c r="H26" i="8"/>
  <c r="G26" i="8"/>
  <c r="F26" i="8"/>
  <c r="E26" i="8"/>
  <c r="D26" i="8"/>
  <c r="C26" i="8"/>
  <c r="B26" i="8"/>
  <c r="A26" i="8"/>
  <c r="H25" i="8"/>
  <c r="G25" i="8"/>
  <c r="F25" i="8"/>
  <c r="E25" i="8"/>
  <c r="D25" i="8"/>
  <c r="C25" i="8"/>
  <c r="B25" i="8"/>
  <c r="A25" i="8"/>
  <c r="H26" i="6"/>
  <c r="G26" i="6"/>
  <c r="F26" i="6"/>
  <c r="E26" i="6"/>
  <c r="D26" i="6"/>
  <c r="C26" i="6"/>
  <c r="B26" i="6"/>
  <c r="A26" i="6"/>
  <c r="H25" i="6"/>
  <c r="G25" i="6"/>
  <c r="F25" i="6"/>
  <c r="E25" i="6"/>
  <c r="D25" i="6"/>
  <c r="C25" i="6"/>
  <c r="B25" i="6"/>
  <c r="A25" i="6"/>
  <c r="A25" i="5"/>
  <c r="B25" i="5"/>
  <c r="C25" i="5"/>
  <c r="D25" i="5"/>
  <c r="E25" i="5"/>
  <c r="F25" i="5"/>
  <c r="G25" i="5"/>
  <c r="H25" i="5"/>
  <c r="I25" i="5"/>
  <c r="A26" i="5"/>
  <c r="B26" i="5"/>
  <c r="C26" i="5"/>
  <c r="D26" i="5"/>
  <c r="E26" i="5"/>
  <c r="F26" i="5"/>
  <c r="G26" i="5"/>
  <c r="H26" i="5"/>
  <c r="I26" i="5"/>
  <c r="H128" i="8" l="1"/>
  <c r="G128" i="8"/>
  <c r="F128" i="8"/>
  <c r="E128" i="8"/>
  <c r="D128" i="8"/>
  <c r="C128" i="8"/>
  <c r="B128" i="8"/>
  <c r="A128" i="8"/>
  <c r="H127" i="8"/>
  <c r="G127" i="8"/>
  <c r="B127" i="8"/>
  <c r="A127" i="8"/>
  <c r="H126" i="8"/>
  <c r="G126" i="8"/>
  <c r="F126" i="8"/>
  <c r="E126" i="8"/>
  <c r="D126" i="8"/>
  <c r="C126" i="8"/>
  <c r="B126" i="8"/>
  <c r="A126" i="8"/>
  <c r="H120" i="8"/>
  <c r="G120" i="8"/>
  <c r="F120" i="8"/>
  <c r="D120" i="8"/>
  <c r="C120" i="8"/>
  <c r="B120" i="8"/>
  <c r="A120" i="8"/>
  <c r="H119" i="8"/>
  <c r="G119" i="8"/>
  <c r="F119" i="8"/>
  <c r="E119" i="8"/>
  <c r="D119" i="8"/>
  <c r="C119" i="8"/>
  <c r="B119" i="8"/>
  <c r="A119" i="8"/>
  <c r="H118" i="8"/>
  <c r="G118" i="8"/>
  <c r="F118" i="8"/>
  <c r="E118" i="8"/>
  <c r="D118" i="8"/>
  <c r="C118" i="8"/>
  <c r="B118" i="8"/>
  <c r="A118" i="8"/>
  <c r="H117" i="8"/>
  <c r="G117" i="8"/>
  <c r="F117" i="8"/>
  <c r="E117" i="8"/>
  <c r="D117" i="8"/>
  <c r="C117" i="8"/>
  <c r="B117" i="8"/>
  <c r="A117" i="8"/>
  <c r="H85" i="8"/>
  <c r="A116" i="8"/>
  <c r="A85" i="8"/>
  <c r="A46" i="8"/>
  <c r="G85" i="8"/>
  <c r="H46" i="8"/>
  <c r="G46" i="8"/>
  <c r="H84" i="6"/>
  <c r="A104" i="5"/>
  <c r="H89" i="8" l="1"/>
  <c r="A15" i="10"/>
  <c r="B15" i="10"/>
  <c r="C15" i="10"/>
  <c r="A16" i="10"/>
  <c r="B16" i="10"/>
  <c r="C16" i="10"/>
  <c r="A17" i="10"/>
  <c r="B17" i="10"/>
  <c r="C17" i="10"/>
  <c r="A18" i="10"/>
  <c r="B18" i="10"/>
  <c r="C18" i="10"/>
  <c r="A21" i="10"/>
  <c r="B21" i="10"/>
  <c r="C21" i="10"/>
  <c r="A22" i="10"/>
  <c r="B22" i="10"/>
  <c r="C22" i="10"/>
  <c r="A12" i="10"/>
  <c r="B12" i="10"/>
  <c r="C12" i="10"/>
  <c r="A13" i="10"/>
  <c r="B13" i="10"/>
  <c r="C13" i="10"/>
  <c r="A14" i="10"/>
  <c r="B14" i="10"/>
  <c r="C14" i="10"/>
  <c r="A11" i="10"/>
  <c r="B11" i="10"/>
  <c r="C11" i="10"/>
  <c r="C131" i="10"/>
  <c r="C130" i="10"/>
  <c r="A131" i="10"/>
  <c r="A130" i="10"/>
  <c r="A60" i="9"/>
  <c r="B60" i="9"/>
  <c r="C60" i="9"/>
  <c r="D60" i="9"/>
  <c r="E60" i="9"/>
  <c r="F60" i="9"/>
  <c r="G60" i="9"/>
  <c r="H60" i="9"/>
  <c r="A61" i="9"/>
  <c r="B61" i="9"/>
  <c r="C61" i="9"/>
  <c r="D61" i="9"/>
  <c r="E61" i="9"/>
  <c r="F61" i="9"/>
  <c r="G61" i="9"/>
  <c r="H61" i="9"/>
  <c r="A62" i="9"/>
  <c r="B62" i="9"/>
  <c r="C62" i="9"/>
  <c r="D62" i="9"/>
  <c r="E62" i="9"/>
  <c r="F62" i="9"/>
  <c r="G62" i="9"/>
  <c r="H62" i="9"/>
  <c r="A63" i="9"/>
  <c r="B63" i="9"/>
  <c r="C63" i="9"/>
  <c r="D63" i="9"/>
  <c r="E63" i="9"/>
  <c r="F63" i="9"/>
  <c r="G63" i="9"/>
  <c r="H63" i="9"/>
  <c r="A64" i="9"/>
  <c r="B64" i="9"/>
  <c r="C64" i="9"/>
  <c r="D64" i="9"/>
  <c r="E64" i="9"/>
  <c r="F64" i="9"/>
  <c r="G64" i="9"/>
  <c r="H64" i="9"/>
  <c r="A81" i="9"/>
  <c r="B81" i="9"/>
  <c r="C81" i="9"/>
  <c r="D81" i="9"/>
  <c r="E81" i="9"/>
  <c r="F81" i="9"/>
  <c r="G81" i="9"/>
  <c r="H81" i="9"/>
  <c r="A82" i="8"/>
  <c r="B82" i="8"/>
  <c r="C82" i="8"/>
  <c r="D82" i="8"/>
  <c r="E82" i="8"/>
  <c r="F82" i="8"/>
  <c r="G82" i="8"/>
  <c r="H82" i="8"/>
  <c r="A83" i="8"/>
  <c r="B83" i="8"/>
  <c r="G83" i="8"/>
  <c r="H83" i="8"/>
  <c r="A55" i="8"/>
  <c r="B55" i="8"/>
  <c r="C55" i="8"/>
  <c r="D55" i="8"/>
  <c r="F55" i="8"/>
  <c r="G55" i="8"/>
  <c r="H55" i="8"/>
  <c r="A61" i="8"/>
  <c r="B61" i="8"/>
  <c r="C61" i="8"/>
  <c r="D61" i="8"/>
  <c r="E61" i="8"/>
  <c r="F61" i="8"/>
  <c r="G61" i="8"/>
  <c r="H61" i="8"/>
  <c r="A62" i="8"/>
  <c r="B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54" i="6"/>
  <c r="B54" i="6"/>
  <c r="C54" i="6"/>
  <c r="D54" i="6"/>
  <c r="F54" i="6"/>
  <c r="G54" i="6"/>
  <c r="H54" i="6"/>
  <c r="A60" i="6"/>
  <c r="B60" i="6"/>
  <c r="C60" i="6"/>
  <c r="D60" i="6"/>
  <c r="E60" i="6"/>
  <c r="F60" i="6"/>
  <c r="G60" i="6"/>
  <c r="H60" i="6"/>
  <c r="A61" i="6"/>
  <c r="B61" i="6"/>
  <c r="C61" i="6"/>
  <c r="D61" i="6"/>
  <c r="E61" i="6"/>
  <c r="F61" i="6"/>
  <c r="G61" i="6"/>
  <c r="H61" i="6"/>
  <c r="A62" i="6"/>
  <c r="B62" i="6"/>
  <c r="C62" i="6"/>
  <c r="D62" i="6"/>
  <c r="E62" i="6"/>
  <c r="F62" i="6"/>
  <c r="G62" i="6"/>
  <c r="H62" i="6"/>
  <c r="A63" i="6"/>
  <c r="B63" i="6"/>
  <c r="C63" i="6"/>
  <c r="D63" i="6"/>
  <c r="E63" i="6"/>
  <c r="F63" i="6"/>
  <c r="G63" i="6"/>
  <c r="H63" i="6"/>
  <c r="A64" i="6"/>
  <c r="B64" i="6"/>
  <c r="C64" i="6"/>
  <c r="D64" i="6"/>
  <c r="E64" i="6"/>
  <c r="F64" i="6"/>
  <c r="G64" i="6"/>
  <c r="H64" i="6"/>
  <c r="A46" i="6"/>
  <c r="B46" i="6"/>
  <c r="C46" i="6"/>
  <c r="D46" i="6"/>
  <c r="E46" i="6"/>
  <c r="F46" i="6"/>
  <c r="G46" i="6"/>
  <c r="H46" i="6"/>
  <c r="A47" i="6"/>
  <c r="B47" i="6"/>
  <c r="C47" i="6"/>
  <c r="D47" i="6"/>
  <c r="E47" i="6"/>
  <c r="F47" i="6"/>
  <c r="G47" i="6"/>
  <c r="H47" i="6"/>
  <c r="A48" i="6"/>
  <c r="B48" i="6"/>
  <c r="C48" i="6"/>
  <c r="D48" i="6"/>
  <c r="F48" i="6"/>
  <c r="G48" i="6"/>
  <c r="H48" i="6"/>
  <c r="A49" i="6"/>
  <c r="B49" i="6"/>
  <c r="C49" i="6"/>
  <c r="D49" i="6"/>
  <c r="F49" i="6"/>
  <c r="G49" i="6"/>
  <c r="H49" i="6"/>
  <c r="A50" i="6"/>
  <c r="B50" i="6"/>
  <c r="C50" i="6"/>
  <c r="D50" i="6"/>
  <c r="E50" i="6"/>
  <c r="F50" i="6"/>
  <c r="G50" i="6"/>
  <c r="H50" i="6"/>
  <c r="A51" i="6"/>
  <c r="B51" i="6"/>
  <c r="C51" i="6"/>
  <c r="D51" i="6"/>
  <c r="E51" i="6"/>
  <c r="F51" i="6"/>
  <c r="G51" i="6"/>
  <c r="H51" i="6"/>
  <c r="A52" i="6"/>
  <c r="B52" i="6"/>
  <c r="C52" i="6"/>
  <c r="D52" i="6"/>
  <c r="E52" i="6"/>
  <c r="F52" i="6"/>
  <c r="G52" i="6"/>
  <c r="H52" i="6"/>
  <c r="A53" i="6"/>
  <c r="B53" i="6"/>
  <c r="C53" i="6"/>
  <c r="D53" i="6"/>
  <c r="F53" i="6"/>
  <c r="G53" i="6"/>
  <c r="H53" i="6"/>
  <c r="A82" i="6"/>
  <c r="B82" i="6"/>
  <c r="G82" i="6"/>
  <c r="H82" i="6"/>
  <c r="A83" i="6"/>
  <c r="B83" i="6"/>
  <c r="C83" i="6"/>
  <c r="D83" i="6"/>
  <c r="E83" i="6"/>
  <c r="F83" i="6"/>
  <c r="G83" i="6"/>
  <c r="H83" i="6"/>
  <c r="I65" i="5"/>
  <c r="H65" i="5"/>
  <c r="G65" i="5"/>
  <c r="F65" i="5"/>
  <c r="E65" i="5"/>
  <c r="D65" i="5"/>
  <c r="C65" i="5"/>
  <c r="B65" i="5"/>
  <c r="A65" i="5"/>
  <c r="I64" i="5"/>
  <c r="H64" i="5"/>
  <c r="G64" i="5"/>
  <c r="F64" i="5"/>
  <c r="E64" i="5"/>
  <c r="D64" i="5"/>
  <c r="C64" i="5"/>
  <c r="B64" i="5"/>
  <c r="A64" i="5"/>
  <c r="I63" i="5"/>
  <c r="H63" i="5"/>
  <c r="G63" i="5"/>
  <c r="F63" i="5"/>
  <c r="E63" i="5"/>
  <c r="D63" i="5"/>
  <c r="C63" i="5"/>
  <c r="B63" i="5"/>
  <c r="A63" i="5"/>
  <c r="I62" i="5"/>
  <c r="H62" i="5"/>
  <c r="G62" i="5"/>
  <c r="F62" i="5"/>
  <c r="E62" i="5"/>
  <c r="D62" i="5"/>
  <c r="B62" i="5"/>
  <c r="A62" i="5"/>
  <c r="I61" i="5"/>
  <c r="H61" i="5"/>
  <c r="G61" i="5"/>
  <c r="F61" i="5"/>
  <c r="E61" i="5"/>
  <c r="D61" i="5"/>
  <c r="C61" i="5"/>
  <c r="B61" i="5"/>
  <c r="A61" i="5"/>
  <c r="I55" i="5"/>
  <c r="H55" i="5"/>
  <c r="G55" i="5"/>
  <c r="F55" i="5"/>
  <c r="D55" i="5"/>
  <c r="C55" i="5"/>
  <c r="B55" i="5"/>
  <c r="A55" i="5"/>
  <c r="E55" i="5"/>
  <c r="I149" i="5"/>
  <c r="I136" i="8"/>
  <c r="I132" i="8"/>
  <c r="F136" i="8"/>
  <c r="F137" i="8"/>
  <c r="F138" i="8"/>
  <c r="C31" i="7"/>
  <c r="D31" i="7"/>
  <c r="E31" i="7"/>
  <c r="B150" i="5"/>
  <c r="B151" i="5"/>
  <c r="B152" i="5"/>
  <c r="A131" i="6"/>
  <c r="C131" i="6"/>
  <c r="D131" i="6"/>
  <c r="E131" i="6"/>
  <c r="F131" i="6"/>
  <c r="G131" i="6"/>
  <c r="I129" i="9"/>
  <c r="I133" i="9"/>
  <c r="I128" i="6"/>
  <c r="E54" i="6" l="1"/>
  <c r="E55" i="8"/>
  <c r="E50" i="3"/>
  <c r="B138" i="9"/>
  <c r="C138" i="9"/>
  <c r="B139" i="9"/>
  <c r="C139" i="9"/>
  <c r="B140" i="9"/>
  <c r="C140" i="9"/>
  <c r="E49" i="6" l="1"/>
  <c r="E121" i="3"/>
  <c r="C3" i="3"/>
  <c r="B46" i="8"/>
  <c r="B85" i="8"/>
  <c r="G1" i="9"/>
  <c r="G1" i="7"/>
  <c r="G1" i="6"/>
  <c r="G1" i="5"/>
  <c r="D1" i="5"/>
  <c r="E1" i="5"/>
  <c r="E1" i="7"/>
  <c r="E1" i="9"/>
  <c r="G9" i="8"/>
  <c r="E1" i="8"/>
  <c r="I1" i="5"/>
  <c r="E1" i="6"/>
  <c r="E120" i="8"/>
  <c r="E53" i="6"/>
  <c r="E48" i="6"/>
  <c r="E121" i="5" l="1"/>
  <c r="E120" i="9"/>
  <c r="E122" i="8"/>
  <c r="E120" i="6"/>
  <c r="A125" i="9"/>
  <c r="B125" i="9"/>
  <c r="C125" i="9"/>
  <c r="D125" i="9"/>
  <c r="E125" i="9"/>
  <c r="F125" i="9"/>
  <c r="G125" i="9"/>
  <c r="H125" i="9"/>
  <c r="A117" i="9"/>
  <c r="B117" i="9"/>
  <c r="C117" i="9"/>
  <c r="D117" i="9"/>
  <c r="E117" i="9"/>
  <c r="F117" i="9"/>
  <c r="G117" i="9"/>
  <c r="H117" i="9"/>
  <c r="A118" i="9"/>
  <c r="B118" i="9"/>
  <c r="C118" i="9"/>
  <c r="D118" i="9"/>
  <c r="E118" i="9"/>
  <c r="F118" i="9"/>
  <c r="G118" i="9"/>
  <c r="H118" i="9"/>
  <c r="A123" i="9"/>
  <c r="B123" i="9"/>
  <c r="C123" i="9"/>
  <c r="D123" i="9"/>
  <c r="E123" i="9"/>
  <c r="F123" i="9"/>
  <c r="G123" i="9"/>
  <c r="H123" i="9"/>
  <c r="A124" i="9"/>
  <c r="B124" i="9"/>
  <c r="G124" i="9"/>
  <c r="H124" i="9"/>
  <c r="A115" i="9"/>
  <c r="B115" i="9"/>
  <c r="C115" i="9"/>
  <c r="D115" i="9"/>
  <c r="E115" i="9"/>
  <c r="F115" i="9"/>
  <c r="G115" i="9"/>
  <c r="H115" i="9"/>
  <c r="A116" i="9"/>
  <c r="B116" i="9"/>
  <c r="C116" i="9"/>
  <c r="D116" i="9"/>
  <c r="E116" i="9"/>
  <c r="F116" i="9"/>
  <c r="G116" i="9"/>
  <c r="H116" i="9"/>
  <c r="A10" i="9"/>
  <c r="C10" i="9"/>
  <c r="D10" i="9"/>
  <c r="E10" i="9"/>
  <c r="F10" i="9"/>
  <c r="G10" i="9"/>
  <c r="H10" i="9"/>
  <c r="A11" i="9"/>
  <c r="C11" i="9"/>
  <c r="D11" i="9"/>
  <c r="E11" i="9"/>
  <c r="F11" i="9"/>
  <c r="G11" i="9"/>
  <c r="H11" i="9"/>
  <c r="A12" i="9"/>
  <c r="C12" i="9"/>
  <c r="D12" i="9"/>
  <c r="E12" i="9"/>
  <c r="F12" i="9"/>
  <c r="G12" i="9"/>
  <c r="H12" i="9"/>
  <c r="A13" i="9"/>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3" i="9"/>
  <c r="B33" i="9"/>
  <c r="C33" i="9"/>
  <c r="D33" i="9"/>
  <c r="E33" i="9"/>
  <c r="F33" i="9"/>
  <c r="G33" i="9"/>
  <c r="H33"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G39" i="9"/>
  <c r="H39" i="9"/>
  <c r="A40" i="9"/>
  <c r="B40" i="9"/>
  <c r="C40" i="9"/>
  <c r="D40" i="9"/>
  <c r="E40" i="9"/>
  <c r="F40" i="9"/>
  <c r="G40" i="9"/>
  <c r="H40" i="9"/>
  <c r="A43" i="9"/>
  <c r="B43" i="9"/>
  <c r="G43" i="9"/>
  <c r="H43" i="9"/>
  <c r="A44" i="9"/>
  <c r="B44" i="9"/>
  <c r="C44" i="9"/>
  <c r="D44" i="9"/>
  <c r="E44" i="9"/>
  <c r="F44" i="9"/>
  <c r="G44" i="9"/>
  <c r="H44" i="9"/>
  <c r="A45" i="9"/>
  <c r="B45" i="9"/>
  <c r="C45" i="9"/>
  <c r="D45" i="9"/>
  <c r="E45" i="9"/>
  <c r="F45" i="9"/>
  <c r="G45" i="9"/>
  <c r="H45" i="9"/>
  <c r="A46" i="9"/>
  <c r="B46" i="9"/>
  <c r="C46" i="9"/>
  <c r="D46" i="9"/>
  <c r="E46" i="9"/>
  <c r="F46" i="9"/>
  <c r="G46" i="9"/>
  <c r="H46" i="9"/>
  <c r="A47" i="9"/>
  <c r="B47" i="9"/>
  <c r="C47" i="9"/>
  <c r="D47" i="9"/>
  <c r="E47" i="9"/>
  <c r="F47" i="9"/>
  <c r="G47" i="9"/>
  <c r="H47" i="9"/>
  <c r="A48" i="9"/>
  <c r="B48" i="9"/>
  <c r="C48" i="9"/>
  <c r="D48" i="9"/>
  <c r="E48" i="9"/>
  <c r="F48" i="9"/>
  <c r="G48" i="9"/>
  <c r="H48"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82" i="9"/>
  <c r="B82" i="9"/>
  <c r="G82" i="9"/>
  <c r="H82" i="9"/>
  <c r="A83" i="9"/>
  <c r="B83" i="9"/>
  <c r="C83" i="9"/>
  <c r="D83" i="9"/>
  <c r="E83" i="9"/>
  <c r="F83" i="9"/>
  <c r="G83" i="9"/>
  <c r="H83" i="9"/>
  <c r="A84" i="9"/>
  <c r="B84" i="9"/>
  <c r="C84" i="9"/>
  <c r="D84" i="9"/>
  <c r="E84" i="9"/>
  <c r="F84" i="9"/>
  <c r="G84" i="9"/>
  <c r="H84" i="9"/>
  <c r="A85" i="9"/>
  <c r="B85" i="9"/>
  <c r="C85" i="9"/>
  <c r="D85" i="9"/>
  <c r="E85" i="9"/>
  <c r="F85" i="9"/>
  <c r="G85" i="9"/>
  <c r="H85" i="9"/>
  <c r="A86" i="9"/>
  <c r="B86" i="9"/>
  <c r="C86" i="9"/>
  <c r="G86" i="9"/>
  <c r="H86" i="9"/>
  <c r="A87" i="9"/>
  <c r="B87" i="9"/>
  <c r="C87" i="9"/>
  <c r="D87" i="9"/>
  <c r="E87" i="9"/>
  <c r="F87" i="9"/>
  <c r="G87" i="9"/>
  <c r="H87" i="9"/>
  <c r="A88" i="9"/>
  <c r="B88" i="9"/>
  <c r="C88" i="9"/>
  <c r="D88" i="9"/>
  <c r="E88" i="9"/>
  <c r="F88" i="9"/>
  <c r="G88" i="9"/>
  <c r="H88" i="9"/>
  <c r="A89" i="9"/>
  <c r="B89" i="9"/>
  <c r="C89" i="9"/>
  <c r="D89" i="9"/>
  <c r="E89" i="9"/>
  <c r="F89" i="9"/>
  <c r="G89" i="9"/>
  <c r="H89" i="9"/>
  <c r="A90" i="9"/>
  <c r="B90" i="9"/>
  <c r="C90" i="9"/>
  <c r="D90" i="9"/>
  <c r="E90" i="9"/>
  <c r="F90" i="9"/>
  <c r="G90" i="9"/>
  <c r="H90" i="9"/>
  <c r="A91" i="9"/>
  <c r="B91" i="9"/>
  <c r="C91" i="9"/>
  <c r="D91" i="9"/>
  <c r="E91" i="9"/>
  <c r="F91" i="9"/>
  <c r="G91" i="9"/>
  <c r="H91" i="9"/>
  <c r="A92" i="9"/>
  <c r="B92" i="9"/>
  <c r="C92" i="9"/>
  <c r="D92" i="9"/>
  <c r="E92" i="9"/>
  <c r="F92" i="9"/>
  <c r="G92" i="9"/>
  <c r="H92" i="9"/>
  <c r="A93" i="9"/>
  <c r="B93" i="9"/>
  <c r="C93" i="9"/>
  <c r="D93" i="9"/>
  <c r="E93" i="9"/>
  <c r="F93" i="9"/>
  <c r="G93" i="9"/>
  <c r="H93" i="9"/>
  <c r="A100" i="9"/>
  <c r="B100" i="9"/>
  <c r="C100" i="9"/>
  <c r="D100" i="9"/>
  <c r="E100" i="9"/>
  <c r="F100" i="9"/>
  <c r="G100" i="9"/>
  <c r="H100" i="9"/>
  <c r="A101" i="9"/>
  <c r="B101" i="9"/>
  <c r="C101" i="9"/>
  <c r="D101" i="9"/>
  <c r="E101" i="9"/>
  <c r="F101" i="9"/>
  <c r="G101" i="9"/>
  <c r="H101" i="9"/>
  <c r="A102" i="9"/>
  <c r="B102" i="9"/>
  <c r="C102" i="9"/>
  <c r="D102" i="9"/>
  <c r="E102" i="9"/>
  <c r="F102" i="9"/>
  <c r="G102" i="9"/>
  <c r="H102" i="9"/>
  <c r="A103" i="9"/>
  <c r="B103" i="9"/>
  <c r="C103" i="9"/>
  <c r="D103" i="9"/>
  <c r="E103" i="9"/>
  <c r="F103" i="9"/>
  <c r="G103" i="9"/>
  <c r="H103" i="9"/>
  <c r="A113" i="9"/>
  <c r="B113" i="9"/>
  <c r="G113" i="9"/>
  <c r="H113" i="9"/>
  <c r="A10" i="8"/>
  <c r="C10" i="8"/>
  <c r="D10" i="8"/>
  <c r="E10" i="8"/>
  <c r="F10" i="8"/>
  <c r="G10" i="8"/>
  <c r="H10" i="8"/>
  <c r="A11" i="8"/>
  <c r="C11" i="8"/>
  <c r="D11" i="8"/>
  <c r="E11" i="8"/>
  <c r="F11" i="8"/>
  <c r="G11" i="8"/>
  <c r="H11" i="8"/>
  <c r="A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7" i="8"/>
  <c r="B27" i="8"/>
  <c r="C27" i="8"/>
  <c r="D27" i="8"/>
  <c r="E27" i="8"/>
  <c r="F27" i="8"/>
  <c r="G27" i="8"/>
  <c r="H27" i="8"/>
  <c r="A28" i="8"/>
  <c r="B28" i="8"/>
  <c r="C28" i="8"/>
  <c r="D28" i="8"/>
  <c r="E28" i="8"/>
  <c r="F28" i="8"/>
  <c r="G28" i="8"/>
  <c r="H28" i="8"/>
  <c r="A29" i="8"/>
  <c r="B29" i="8"/>
  <c r="C29" i="8"/>
  <c r="D29" i="8"/>
  <c r="E29" i="8"/>
  <c r="F29" i="8"/>
  <c r="G29" i="8"/>
  <c r="H29" i="8"/>
  <c r="A30" i="8"/>
  <c r="B30" i="8"/>
  <c r="C30" i="8"/>
  <c r="D30" i="8"/>
  <c r="E30" i="8"/>
  <c r="F30" i="8"/>
  <c r="G30" i="8"/>
  <c r="H30"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7" i="8"/>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4" i="8"/>
  <c r="B44" i="8"/>
  <c r="F44" i="8"/>
  <c r="G44" i="8"/>
  <c r="H44" i="8"/>
  <c r="A45" i="8"/>
  <c r="B45" i="8"/>
  <c r="C45" i="8"/>
  <c r="D45" i="8"/>
  <c r="E45" i="8"/>
  <c r="F45" i="8"/>
  <c r="G45" i="8"/>
  <c r="H45" i="8"/>
  <c r="C46" i="8"/>
  <c r="D46" i="8"/>
  <c r="E46" i="8"/>
  <c r="F46"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84" i="8"/>
  <c r="B84" i="8"/>
  <c r="C84" i="8"/>
  <c r="D84" i="8"/>
  <c r="E84" i="8"/>
  <c r="F84" i="8"/>
  <c r="G84" i="8"/>
  <c r="H84" i="8"/>
  <c r="C85" i="8"/>
  <c r="D85" i="8"/>
  <c r="E85" i="8"/>
  <c r="F85" i="8"/>
  <c r="A87" i="8"/>
  <c r="B87" i="8"/>
  <c r="C87" i="8"/>
  <c r="G87" i="8"/>
  <c r="H87" i="8"/>
  <c r="A88" i="8"/>
  <c r="B88" i="8"/>
  <c r="C88" i="8"/>
  <c r="D88" i="8"/>
  <c r="E88" i="8"/>
  <c r="F88" i="8"/>
  <c r="G88" i="8"/>
  <c r="H88" i="8"/>
  <c r="A89" i="8"/>
  <c r="B89" i="8"/>
  <c r="C89" i="8"/>
  <c r="D89" i="8"/>
  <c r="E89" i="8"/>
  <c r="F89" i="8"/>
  <c r="G89" i="8"/>
  <c r="A90" i="8"/>
  <c r="B90" i="8"/>
  <c r="C90" i="8"/>
  <c r="D90" i="8"/>
  <c r="E90" i="8"/>
  <c r="F90" i="8"/>
  <c r="G90" i="8"/>
  <c r="H90" i="8"/>
  <c r="A91" i="8"/>
  <c r="B91" i="8"/>
  <c r="C91" i="8"/>
  <c r="D91" i="8"/>
  <c r="E91" i="8"/>
  <c r="F91" i="8"/>
  <c r="G91" i="8"/>
  <c r="H91" i="8"/>
  <c r="A92" i="8"/>
  <c r="B92" i="8"/>
  <c r="C92" i="8"/>
  <c r="D92" i="8"/>
  <c r="E92" i="8"/>
  <c r="F92" i="8"/>
  <c r="G92" i="8"/>
  <c r="H92" i="8"/>
  <c r="A93" i="8"/>
  <c r="B93" i="8"/>
  <c r="C93" i="8"/>
  <c r="D93" i="8"/>
  <c r="E93" i="8"/>
  <c r="F93" i="8"/>
  <c r="G93" i="8"/>
  <c r="H93" i="8"/>
  <c r="A94" i="8"/>
  <c r="B94" i="8"/>
  <c r="C94" i="8"/>
  <c r="D94" i="8"/>
  <c r="E94" i="8"/>
  <c r="F94" i="8"/>
  <c r="G94" i="8"/>
  <c r="H94" i="8"/>
  <c r="A101" i="8"/>
  <c r="B101" i="8"/>
  <c r="C101" i="8"/>
  <c r="D101" i="8"/>
  <c r="E101" i="8"/>
  <c r="F101" i="8"/>
  <c r="G101" i="8"/>
  <c r="H101" i="8"/>
  <c r="A102" i="8"/>
  <c r="B102" i="8"/>
  <c r="C102" i="8"/>
  <c r="D102" i="8"/>
  <c r="E102" i="8"/>
  <c r="F102" i="8"/>
  <c r="G102" i="8"/>
  <c r="H102" i="8"/>
  <c r="A103" i="8"/>
  <c r="B103" i="8"/>
  <c r="C103" i="8"/>
  <c r="D103" i="8"/>
  <c r="E103" i="8"/>
  <c r="F103" i="8"/>
  <c r="G103" i="8"/>
  <c r="H103" i="8"/>
  <c r="A104" i="8"/>
  <c r="B104" i="8"/>
  <c r="C104" i="8"/>
  <c r="D104" i="8"/>
  <c r="E104" i="8"/>
  <c r="F104" i="8"/>
  <c r="G104" i="8"/>
  <c r="H104" i="8"/>
  <c r="A114" i="8"/>
  <c r="B114" i="8"/>
  <c r="G114" i="8"/>
  <c r="H114" i="8"/>
  <c r="A115" i="6"/>
  <c r="B115" i="6"/>
  <c r="C115" i="6"/>
  <c r="D115" i="6"/>
  <c r="E115" i="6"/>
  <c r="F115" i="6"/>
  <c r="G115" i="6"/>
  <c r="H115" i="6"/>
  <c r="A116" i="6"/>
  <c r="B116" i="6"/>
  <c r="C116" i="6"/>
  <c r="D116" i="6"/>
  <c r="E116" i="6"/>
  <c r="F116" i="6"/>
  <c r="G116" i="6"/>
  <c r="H116" i="6"/>
  <c r="A117" i="6"/>
  <c r="B117" i="6"/>
  <c r="C117" i="6"/>
  <c r="D117" i="6"/>
  <c r="E117" i="6"/>
  <c r="F117" i="6"/>
  <c r="G117" i="6"/>
  <c r="H117" i="6"/>
  <c r="A118" i="6"/>
  <c r="B118" i="6"/>
  <c r="C118" i="6"/>
  <c r="D118" i="6"/>
  <c r="E118" i="6"/>
  <c r="F118" i="6"/>
  <c r="G118" i="6"/>
  <c r="H118" i="6"/>
  <c r="A123" i="6"/>
  <c r="B123" i="6"/>
  <c r="C123" i="6"/>
  <c r="D123" i="6"/>
  <c r="E123" i="6"/>
  <c r="F123" i="6"/>
  <c r="G123" i="6"/>
  <c r="H123" i="6"/>
  <c r="A124" i="6"/>
  <c r="B124" i="6"/>
  <c r="G124" i="6"/>
  <c r="H124" i="6"/>
  <c r="A125" i="6"/>
  <c r="B125" i="6"/>
  <c r="C125" i="6"/>
  <c r="D125" i="6"/>
  <c r="E125" i="6"/>
  <c r="F125" i="6"/>
  <c r="G125" i="6"/>
  <c r="H125" i="6"/>
  <c r="A10" i="6"/>
  <c r="C10" i="6"/>
  <c r="D10" i="6"/>
  <c r="E10" i="6"/>
  <c r="F10" i="6"/>
  <c r="G10" i="6"/>
  <c r="H10" i="6"/>
  <c r="A11" i="6"/>
  <c r="C11" i="6"/>
  <c r="D11" i="6"/>
  <c r="E11" i="6"/>
  <c r="F11" i="6"/>
  <c r="G11" i="6"/>
  <c r="H11" i="6"/>
  <c r="A12" i="6"/>
  <c r="C12" i="6"/>
  <c r="D12" i="6"/>
  <c r="E12" i="6"/>
  <c r="F12" i="6"/>
  <c r="G12" i="6"/>
  <c r="H12" i="6"/>
  <c r="A13" i="6"/>
  <c r="B13" i="6"/>
  <c r="C13" i="6"/>
  <c r="D13" i="6"/>
  <c r="E13" i="6"/>
  <c r="F13" i="6"/>
  <c r="G13" i="6"/>
  <c r="H13" i="6"/>
  <c r="A14" i="6"/>
  <c r="B14" i="6"/>
  <c r="C14" i="6"/>
  <c r="D14" i="6"/>
  <c r="E14" i="6"/>
  <c r="F14" i="6"/>
  <c r="G14" i="6"/>
  <c r="H14" i="6"/>
  <c r="A15" i="6"/>
  <c r="B15" i="6"/>
  <c r="C15" i="6"/>
  <c r="D15" i="6"/>
  <c r="E15" i="6"/>
  <c r="F15" i="6"/>
  <c r="G15" i="6"/>
  <c r="H15" i="6"/>
  <c r="A16" i="6"/>
  <c r="B16" i="6"/>
  <c r="C16" i="6"/>
  <c r="D16" i="6"/>
  <c r="E16" i="6"/>
  <c r="F16" i="6"/>
  <c r="G16" i="6"/>
  <c r="H16" i="6"/>
  <c r="A17" i="6"/>
  <c r="B17" i="6"/>
  <c r="C17" i="6"/>
  <c r="D17" i="6"/>
  <c r="E17" i="6"/>
  <c r="F17" i="6"/>
  <c r="G17" i="6"/>
  <c r="H17" i="6"/>
  <c r="A18" i="6"/>
  <c r="B18" i="6"/>
  <c r="C18" i="6"/>
  <c r="D18" i="6"/>
  <c r="E18" i="6"/>
  <c r="F18" i="6"/>
  <c r="G18" i="6"/>
  <c r="H18" i="6"/>
  <c r="A19" i="6"/>
  <c r="B19" i="6"/>
  <c r="C19" i="6"/>
  <c r="D19" i="6"/>
  <c r="E19" i="6"/>
  <c r="F19" i="6"/>
  <c r="G19" i="6"/>
  <c r="H19" i="6"/>
  <c r="A20" i="6"/>
  <c r="B20" i="6"/>
  <c r="C20" i="6"/>
  <c r="D20" i="6"/>
  <c r="E20" i="6"/>
  <c r="F20" i="6"/>
  <c r="G20" i="6"/>
  <c r="H20" i="6"/>
  <c r="A21" i="6"/>
  <c r="B21" i="6"/>
  <c r="C21" i="6"/>
  <c r="D21" i="6"/>
  <c r="E21" i="6"/>
  <c r="F21" i="6"/>
  <c r="G21" i="6"/>
  <c r="H21" i="6"/>
  <c r="A22" i="6"/>
  <c r="B22" i="6"/>
  <c r="C22" i="6"/>
  <c r="D22" i="6"/>
  <c r="E22" i="6"/>
  <c r="F22" i="6"/>
  <c r="G22" i="6"/>
  <c r="H22" i="6"/>
  <c r="A23" i="6"/>
  <c r="B23" i="6"/>
  <c r="C23" i="6"/>
  <c r="D23" i="6"/>
  <c r="E23" i="6"/>
  <c r="F23" i="6"/>
  <c r="G23" i="6"/>
  <c r="H23" i="6"/>
  <c r="A24" i="6"/>
  <c r="B24" i="6"/>
  <c r="C24" i="6"/>
  <c r="D24" i="6"/>
  <c r="E24" i="6"/>
  <c r="F24" i="6"/>
  <c r="G24" i="6"/>
  <c r="H24" i="6"/>
  <c r="A27" i="6"/>
  <c r="B27" i="6"/>
  <c r="C27" i="6"/>
  <c r="D27" i="6"/>
  <c r="E27" i="6"/>
  <c r="F27" i="6"/>
  <c r="G27" i="6"/>
  <c r="H27" i="6"/>
  <c r="A28" i="6"/>
  <c r="B28" i="6"/>
  <c r="C28" i="6"/>
  <c r="D28" i="6"/>
  <c r="E28" i="6"/>
  <c r="F28" i="6"/>
  <c r="G28" i="6"/>
  <c r="H28" i="6"/>
  <c r="A29" i="6"/>
  <c r="B29" i="6"/>
  <c r="C29" i="6"/>
  <c r="D29" i="6"/>
  <c r="E29" i="6"/>
  <c r="F29" i="6"/>
  <c r="G29" i="6"/>
  <c r="H29" i="6"/>
  <c r="A30" i="6"/>
  <c r="B30" i="6"/>
  <c r="C30" i="6"/>
  <c r="D30" i="6"/>
  <c r="E30" i="6"/>
  <c r="F30" i="6"/>
  <c r="G30" i="6"/>
  <c r="H30" i="6"/>
  <c r="A33" i="6"/>
  <c r="B33" i="6"/>
  <c r="C33" i="6"/>
  <c r="D33" i="6"/>
  <c r="E33" i="6"/>
  <c r="F33" i="6"/>
  <c r="G33" i="6"/>
  <c r="H33" i="6"/>
  <c r="A34" i="6"/>
  <c r="B34" i="6"/>
  <c r="C34" i="6"/>
  <c r="D34" i="6"/>
  <c r="E34" i="6"/>
  <c r="F34" i="6"/>
  <c r="G34" i="6"/>
  <c r="H34" i="6"/>
  <c r="A35" i="6"/>
  <c r="B35" i="6"/>
  <c r="C35" i="6"/>
  <c r="D35" i="6"/>
  <c r="E35" i="6"/>
  <c r="F35" i="6"/>
  <c r="G35" i="6"/>
  <c r="H35" i="6"/>
  <c r="A36" i="6"/>
  <c r="B36" i="6"/>
  <c r="C36" i="6"/>
  <c r="D36" i="6"/>
  <c r="E36" i="6"/>
  <c r="F36" i="6"/>
  <c r="G36" i="6"/>
  <c r="H36" i="6"/>
  <c r="A37" i="6"/>
  <c r="B37" i="6"/>
  <c r="C37" i="6"/>
  <c r="D37" i="6"/>
  <c r="E37" i="6"/>
  <c r="F37" i="6"/>
  <c r="G37" i="6"/>
  <c r="H37" i="6"/>
  <c r="A38" i="6"/>
  <c r="B38" i="6"/>
  <c r="C38" i="6"/>
  <c r="D38" i="6"/>
  <c r="E38" i="6"/>
  <c r="F38" i="6"/>
  <c r="G38" i="6"/>
  <c r="H38" i="6"/>
  <c r="A39" i="6"/>
  <c r="B39" i="6"/>
  <c r="C39" i="6"/>
  <c r="D39" i="6"/>
  <c r="E39" i="6"/>
  <c r="F39" i="6"/>
  <c r="G39" i="6"/>
  <c r="H39" i="6"/>
  <c r="A40" i="6"/>
  <c r="B40" i="6"/>
  <c r="C40" i="6"/>
  <c r="D40" i="6"/>
  <c r="E40" i="6"/>
  <c r="F40" i="6"/>
  <c r="G40" i="6"/>
  <c r="H40" i="6"/>
  <c r="A43" i="6"/>
  <c r="B43" i="6"/>
  <c r="F43" i="6"/>
  <c r="G43" i="6"/>
  <c r="H43" i="6"/>
  <c r="A44" i="6"/>
  <c r="B44" i="6"/>
  <c r="C44" i="6"/>
  <c r="D44" i="6"/>
  <c r="E44" i="6"/>
  <c r="F44" i="6"/>
  <c r="G44" i="6"/>
  <c r="H44" i="6"/>
  <c r="A45" i="6"/>
  <c r="B45" i="6"/>
  <c r="C45" i="6"/>
  <c r="D45" i="6"/>
  <c r="E45" i="6"/>
  <c r="F45" i="6"/>
  <c r="G45" i="6"/>
  <c r="H45" i="6"/>
  <c r="A84" i="6"/>
  <c r="B84" i="6"/>
  <c r="C84" i="6"/>
  <c r="D84" i="6"/>
  <c r="E84" i="6"/>
  <c r="F84" i="6"/>
  <c r="G84" i="6"/>
  <c r="A85" i="6"/>
  <c r="B85" i="6"/>
  <c r="C85" i="6"/>
  <c r="D85" i="6"/>
  <c r="E85" i="6"/>
  <c r="F85" i="6"/>
  <c r="G85" i="6"/>
  <c r="H85" i="6"/>
  <c r="A86" i="6"/>
  <c r="B86" i="6"/>
  <c r="C86" i="6"/>
  <c r="G86" i="6"/>
  <c r="H86" i="6"/>
  <c r="A87" i="6"/>
  <c r="B87" i="6"/>
  <c r="C87" i="6"/>
  <c r="D87" i="6"/>
  <c r="E87" i="6"/>
  <c r="F87" i="6"/>
  <c r="G87" i="6"/>
  <c r="H87" i="6"/>
  <c r="A88" i="6"/>
  <c r="B88" i="6"/>
  <c r="C88" i="6"/>
  <c r="D88" i="6"/>
  <c r="E88" i="6"/>
  <c r="F88" i="6"/>
  <c r="G88" i="6"/>
  <c r="H88" i="6"/>
  <c r="A89" i="6"/>
  <c r="B89" i="6"/>
  <c r="C89" i="6"/>
  <c r="D89" i="6"/>
  <c r="E89" i="6"/>
  <c r="F89" i="6"/>
  <c r="G89" i="6"/>
  <c r="H89" i="6"/>
  <c r="A90" i="6"/>
  <c r="B90" i="6"/>
  <c r="C90" i="6"/>
  <c r="D90" i="6"/>
  <c r="E90" i="6"/>
  <c r="F90" i="6"/>
  <c r="G90" i="6"/>
  <c r="H90" i="6"/>
  <c r="A91" i="6"/>
  <c r="B91" i="6"/>
  <c r="C91" i="6"/>
  <c r="D91" i="6"/>
  <c r="E91" i="6"/>
  <c r="F91" i="6"/>
  <c r="G91" i="6"/>
  <c r="H91" i="6"/>
  <c r="A92" i="6"/>
  <c r="B92" i="6"/>
  <c r="C92" i="6"/>
  <c r="D92" i="6"/>
  <c r="E92" i="6"/>
  <c r="F92" i="6"/>
  <c r="G92" i="6"/>
  <c r="H92" i="6"/>
  <c r="A93" i="6"/>
  <c r="B93" i="6"/>
  <c r="C93" i="6"/>
  <c r="D93" i="6"/>
  <c r="E93" i="6"/>
  <c r="F93" i="6"/>
  <c r="G93" i="6"/>
  <c r="H93" i="6"/>
  <c r="A100" i="6"/>
  <c r="B100" i="6"/>
  <c r="C100" i="6"/>
  <c r="D100" i="6"/>
  <c r="E100" i="6"/>
  <c r="F100" i="6"/>
  <c r="G100" i="6"/>
  <c r="H100" i="6"/>
  <c r="A101" i="6"/>
  <c r="B101" i="6"/>
  <c r="C101" i="6"/>
  <c r="D101" i="6"/>
  <c r="E101" i="6"/>
  <c r="F101" i="6"/>
  <c r="G101" i="6"/>
  <c r="H101" i="6"/>
  <c r="A102" i="6"/>
  <c r="B102" i="6"/>
  <c r="C102" i="6"/>
  <c r="D102" i="6"/>
  <c r="E102" i="6"/>
  <c r="F102" i="6"/>
  <c r="G102" i="6"/>
  <c r="H102" i="6"/>
  <c r="A103" i="6"/>
  <c r="B103" i="6"/>
  <c r="C103" i="6"/>
  <c r="D103" i="6"/>
  <c r="E103" i="6"/>
  <c r="F103" i="6"/>
  <c r="G103" i="6"/>
  <c r="H103" i="6"/>
  <c r="A113" i="6"/>
  <c r="B113" i="6"/>
  <c r="G113" i="6"/>
  <c r="H113" i="6"/>
  <c r="A124" i="5"/>
  <c r="B124" i="5"/>
  <c r="C124" i="5"/>
  <c r="D124" i="5"/>
  <c r="E124" i="5"/>
  <c r="F124" i="5"/>
  <c r="G124" i="5"/>
  <c r="H124" i="5"/>
  <c r="I124" i="5"/>
  <c r="A125" i="5"/>
  <c r="B125" i="5"/>
  <c r="F125" i="5"/>
  <c r="G125" i="5"/>
  <c r="H125" i="5"/>
  <c r="I125" i="5"/>
  <c r="A127" i="5"/>
  <c r="B127" i="5"/>
  <c r="C127" i="5"/>
  <c r="D127" i="5"/>
  <c r="E127" i="5"/>
  <c r="F127" i="5"/>
  <c r="G127" i="5"/>
  <c r="H127" i="5"/>
  <c r="I127" i="5"/>
  <c r="A116" i="5"/>
  <c r="B116" i="5"/>
  <c r="C116" i="5"/>
  <c r="D116" i="5"/>
  <c r="E116" i="5"/>
  <c r="F116" i="5"/>
  <c r="G116" i="5"/>
  <c r="H116" i="5"/>
  <c r="I116" i="5"/>
  <c r="A117" i="5"/>
  <c r="B117" i="5"/>
  <c r="C117" i="5"/>
  <c r="D117" i="5"/>
  <c r="E117" i="5"/>
  <c r="F117" i="5"/>
  <c r="G117" i="5"/>
  <c r="H117" i="5"/>
  <c r="I117" i="5"/>
  <c r="A118" i="5"/>
  <c r="B118" i="5"/>
  <c r="C118" i="5"/>
  <c r="D118" i="5"/>
  <c r="E118" i="5"/>
  <c r="F118" i="5"/>
  <c r="G118" i="5"/>
  <c r="H118" i="5"/>
  <c r="I118" i="5"/>
  <c r="A119" i="5"/>
  <c r="B119" i="5"/>
  <c r="C119" i="5"/>
  <c r="D119" i="5"/>
  <c r="E119" i="5"/>
  <c r="F119" i="5"/>
  <c r="G119" i="5"/>
  <c r="H119" i="5"/>
  <c r="I119" i="5"/>
  <c r="A10" i="5"/>
  <c r="C10" i="5"/>
  <c r="D10" i="5"/>
  <c r="E10" i="5"/>
  <c r="F10" i="5"/>
  <c r="G10" i="5"/>
  <c r="H10" i="5"/>
  <c r="I10" i="5"/>
  <c r="A11" i="5"/>
  <c r="C11" i="5"/>
  <c r="D11" i="5"/>
  <c r="E11" i="5"/>
  <c r="F11" i="5"/>
  <c r="G11" i="5"/>
  <c r="H11" i="5"/>
  <c r="I11" i="5"/>
  <c r="A12" i="5"/>
  <c r="C12" i="5"/>
  <c r="D12" i="5"/>
  <c r="E12" i="5"/>
  <c r="F12" i="5"/>
  <c r="G12" i="5"/>
  <c r="H12" i="5"/>
  <c r="I12" i="5"/>
  <c r="A13" i="5"/>
  <c r="B13" i="5"/>
  <c r="C13" i="5"/>
  <c r="D13" i="5"/>
  <c r="E13" i="5"/>
  <c r="F13" i="5"/>
  <c r="G13" i="5"/>
  <c r="H13" i="5"/>
  <c r="I13" i="5"/>
  <c r="A14" i="5"/>
  <c r="B14" i="5"/>
  <c r="C14" i="5"/>
  <c r="D14" i="5"/>
  <c r="E14" i="5"/>
  <c r="F14" i="5"/>
  <c r="G14" i="5"/>
  <c r="H14" i="5"/>
  <c r="I14" i="5"/>
  <c r="A15" i="5"/>
  <c r="B15" i="5"/>
  <c r="C15" i="5"/>
  <c r="D15" i="5"/>
  <c r="E15" i="5"/>
  <c r="F15" i="5"/>
  <c r="G15" i="5"/>
  <c r="H15" i="5"/>
  <c r="I15" i="5"/>
  <c r="A16" i="5"/>
  <c r="B16" i="5"/>
  <c r="C16" i="5"/>
  <c r="D16" i="5"/>
  <c r="E16" i="5"/>
  <c r="F16" i="5"/>
  <c r="G16" i="5"/>
  <c r="H16" i="5"/>
  <c r="I16" i="5"/>
  <c r="A17" i="5"/>
  <c r="B17" i="5"/>
  <c r="C17" i="5"/>
  <c r="D17" i="5"/>
  <c r="E17" i="5"/>
  <c r="F17" i="5"/>
  <c r="G17" i="5"/>
  <c r="H17" i="5"/>
  <c r="I17" i="5"/>
  <c r="A18" i="5"/>
  <c r="B18" i="5"/>
  <c r="C18" i="5"/>
  <c r="D18" i="5"/>
  <c r="E18" i="5"/>
  <c r="F18" i="5"/>
  <c r="G18" i="5"/>
  <c r="H18" i="5"/>
  <c r="I18" i="5"/>
  <c r="A19" i="5"/>
  <c r="B19" i="5"/>
  <c r="C19" i="5"/>
  <c r="D19" i="5"/>
  <c r="E19" i="5"/>
  <c r="F19" i="5"/>
  <c r="G19" i="5"/>
  <c r="H19" i="5"/>
  <c r="I19" i="5"/>
  <c r="A20" i="5"/>
  <c r="B20" i="5"/>
  <c r="C20" i="5"/>
  <c r="D20" i="5"/>
  <c r="E20" i="5"/>
  <c r="F20" i="5"/>
  <c r="G20" i="5"/>
  <c r="H20" i="5"/>
  <c r="I20" i="5"/>
  <c r="A21" i="5"/>
  <c r="B21" i="5"/>
  <c r="C21" i="5"/>
  <c r="D21" i="5"/>
  <c r="E21" i="5"/>
  <c r="F21" i="5"/>
  <c r="G21" i="5"/>
  <c r="H21" i="5"/>
  <c r="I21" i="5"/>
  <c r="A22" i="5"/>
  <c r="B22" i="5"/>
  <c r="C22" i="5"/>
  <c r="D22" i="5"/>
  <c r="E22" i="5"/>
  <c r="F22" i="5"/>
  <c r="G22" i="5"/>
  <c r="H22" i="5"/>
  <c r="I22" i="5"/>
  <c r="A23" i="5"/>
  <c r="B23" i="5"/>
  <c r="C23" i="5"/>
  <c r="D23" i="5"/>
  <c r="E23" i="5"/>
  <c r="F23" i="5"/>
  <c r="G23" i="5"/>
  <c r="H23" i="5"/>
  <c r="I23" i="5"/>
  <c r="A24" i="5"/>
  <c r="B24" i="5"/>
  <c r="C24" i="5"/>
  <c r="D24" i="5"/>
  <c r="E24" i="5"/>
  <c r="F24" i="5"/>
  <c r="G24" i="5"/>
  <c r="H24" i="5"/>
  <c r="I24" i="5"/>
  <c r="A27" i="5"/>
  <c r="B27" i="5"/>
  <c r="C27" i="5"/>
  <c r="D27" i="5"/>
  <c r="E27" i="5"/>
  <c r="F27" i="5"/>
  <c r="G27" i="5"/>
  <c r="H27" i="5"/>
  <c r="I27" i="5"/>
  <c r="A28" i="5"/>
  <c r="B28" i="5"/>
  <c r="C28" i="5"/>
  <c r="D28" i="5"/>
  <c r="E28" i="5"/>
  <c r="F28" i="5"/>
  <c r="G28" i="5"/>
  <c r="H28" i="5"/>
  <c r="I28" i="5"/>
  <c r="A29" i="5"/>
  <c r="B29" i="5"/>
  <c r="C29" i="5"/>
  <c r="D29" i="5"/>
  <c r="E29" i="5"/>
  <c r="F29" i="5"/>
  <c r="G29" i="5"/>
  <c r="H29" i="5"/>
  <c r="I29" i="5"/>
  <c r="A30" i="5"/>
  <c r="B30" i="5"/>
  <c r="C30" i="5"/>
  <c r="D30" i="5"/>
  <c r="E30" i="5"/>
  <c r="F30" i="5"/>
  <c r="G30" i="5"/>
  <c r="H30" i="5"/>
  <c r="I30" i="5"/>
  <c r="A33" i="5"/>
  <c r="B33" i="5"/>
  <c r="C33" i="5"/>
  <c r="D33" i="5"/>
  <c r="E33" i="5"/>
  <c r="F33" i="5"/>
  <c r="G33" i="5"/>
  <c r="H33" i="5"/>
  <c r="I33" i="5"/>
  <c r="A34" i="5"/>
  <c r="B34" i="5"/>
  <c r="C34" i="5"/>
  <c r="D34" i="5"/>
  <c r="E34" i="5"/>
  <c r="F34" i="5"/>
  <c r="G34" i="5"/>
  <c r="H34" i="5"/>
  <c r="I34" i="5"/>
  <c r="A35" i="5"/>
  <c r="B35" i="5"/>
  <c r="C35" i="5"/>
  <c r="D35" i="5"/>
  <c r="E35" i="5"/>
  <c r="F35" i="5"/>
  <c r="G35" i="5"/>
  <c r="H35" i="5"/>
  <c r="I35" i="5"/>
  <c r="A36" i="5"/>
  <c r="B36" i="5"/>
  <c r="C36" i="5"/>
  <c r="D36" i="5"/>
  <c r="E36" i="5"/>
  <c r="F36" i="5"/>
  <c r="G36" i="5"/>
  <c r="H36" i="5"/>
  <c r="I36" i="5"/>
  <c r="A37" i="5"/>
  <c r="B37" i="5"/>
  <c r="C37" i="5"/>
  <c r="D37" i="5"/>
  <c r="E37" i="5"/>
  <c r="F37" i="5"/>
  <c r="G37" i="5"/>
  <c r="H37" i="5"/>
  <c r="I37" i="5"/>
  <c r="A38" i="5"/>
  <c r="B38" i="5"/>
  <c r="C38" i="5"/>
  <c r="D38" i="5"/>
  <c r="E38" i="5"/>
  <c r="F38" i="5"/>
  <c r="G38" i="5"/>
  <c r="H38" i="5"/>
  <c r="I38" i="5"/>
  <c r="A39" i="5"/>
  <c r="B39" i="5"/>
  <c r="C39" i="5"/>
  <c r="D39" i="5"/>
  <c r="E39" i="5"/>
  <c r="F39" i="5"/>
  <c r="G39" i="5"/>
  <c r="H39" i="5"/>
  <c r="I39" i="5"/>
  <c r="A40" i="5"/>
  <c r="B40" i="5"/>
  <c r="C40" i="5"/>
  <c r="D40" i="5"/>
  <c r="E40" i="5"/>
  <c r="F40" i="5"/>
  <c r="G40" i="5"/>
  <c r="H40" i="5"/>
  <c r="I40" i="5"/>
  <c r="A44" i="5"/>
  <c r="B44" i="5"/>
  <c r="F44" i="5"/>
  <c r="G44" i="5"/>
  <c r="H44" i="5"/>
  <c r="I44" i="5"/>
  <c r="A45" i="5"/>
  <c r="B45" i="5"/>
  <c r="C45" i="5"/>
  <c r="D45" i="5"/>
  <c r="E45" i="5"/>
  <c r="F45" i="5"/>
  <c r="G45" i="5"/>
  <c r="H45" i="5"/>
  <c r="I45" i="5"/>
  <c r="A46" i="5"/>
  <c r="B46" i="5"/>
  <c r="C46" i="5"/>
  <c r="D46" i="5"/>
  <c r="E46" i="5"/>
  <c r="F46" i="5"/>
  <c r="G46" i="5"/>
  <c r="H46" i="5"/>
  <c r="I46" i="5"/>
  <c r="A47" i="5"/>
  <c r="B47" i="5"/>
  <c r="C47" i="5"/>
  <c r="D47" i="5"/>
  <c r="E47" i="5"/>
  <c r="F47" i="5"/>
  <c r="G47" i="5"/>
  <c r="H47" i="5"/>
  <c r="I47" i="5"/>
  <c r="A48" i="5"/>
  <c r="B48" i="5"/>
  <c r="C48" i="5"/>
  <c r="D48" i="5"/>
  <c r="E48" i="5"/>
  <c r="F48" i="5"/>
  <c r="G48" i="5"/>
  <c r="H48" i="5"/>
  <c r="I48" i="5"/>
  <c r="A49" i="5"/>
  <c r="B49" i="5"/>
  <c r="C49" i="5"/>
  <c r="D49" i="5"/>
  <c r="E49" i="5"/>
  <c r="F49" i="5"/>
  <c r="G49" i="5"/>
  <c r="H49" i="5"/>
  <c r="I49" i="5"/>
  <c r="A50" i="5"/>
  <c r="B50" i="5"/>
  <c r="C50" i="5"/>
  <c r="D50" i="5"/>
  <c r="E50" i="5"/>
  <c r="F50" i="5"/>
  <c r="G50" i="5"/>
  <c r="H50" i="5"/>
  <c r="I50" i="5"/>
  <c r="A51" i="5"/>
  <c r="B51" i="5"/>
  <c r="C51" i="5"/>
  <c r="D51" i="5"/>
  <c r="E51" i="5"/>
  <c r="F51" i="5"/>
  <c r="G51" i="5"/>
  <c r="H51" i="5"/>
  <c r="I51" i="5"/>
  <c r="A52" i="5"/>
  <c r="B52" i="5"/>
  <c r="C52" i="5"/>
  <c r="D52" i="5"/>
  <c r="E52" i="5"/>
  <c r="F52" i="5"/>
  <c r="G52" i="5"/>
  <c r="H52" i="5"/>
  <c r="I52" i="5"/>
  <c r="A53" i="5"/>
  <c r="B53" i="5"/>
  <c r="C53" i="5"/>
  <c r="D53" i="5"/>
  <c r="E53" i="5"/>
  <c r="F53" i="5"/>
  <c r="G53" i="5"/>
  <c r="H53" i="5"/>
  <c r="I53" i="5"/>
  <c r="A54" i="5"/>
  <c r="B54" i="5"/>
  <c r="C54" i="5"/>
  <c r="D54" i="5"/>
  <c r="E54" i="5"/>
  <c r="F54" i="5"/>
  <c r="G54" i="5"/>
  <c r="H54" i="5"/>
  <c r="I54" i="5"/>
  <c r="A83" i="5"/>
  <c r="B83" i="5"/>
  <c r="F83" i="5"/>
  <c r="G83" i="5"/>
  <c r="H83" i="5"/>
  <c r="I83" i="5"/>
  <c r="A84" i="5"/>
  <c r="B84" i="5"/>
  <c r="C84" i="5"/>
  <c r="D84" i="5"/>
  <c r="E84" i="5"/>
  <c r="F84" i="5"/>
  <c r="G84" i="5"/>
  <c r="H84" i="5"/>
  <c r="I84" i="5"/>
  <c r="A85" i="5"/>
  <c r="B85" i="5"/>
  <c r="C85" i="5"/>
  <c r="D85" i="5"/>
  <c r="E85" i="5"/>
  <c r="F85" i="5"/>
  <c r="G85" i="5"/>
  <c r="H85" i="5"/>
  <c r="I85" i="5"/>
  <c r="A86" i="5"/>
  <c r="B86" i="5"/>
  <c r="C86" i="5"/>
  <c r="D86" i="5"/>
  <c r="E86" i="5"/>
  <c r="F86" i="5"/>
  <c r="G86" i="5"/>
  <c r="H86" i="5"/>
  <c r="I86" i="5"/>
  <c r="A87" i="5"/>
  <c r="B87" i="5"/>
  <c r="C87" i="5"/>
  <c r="G87" i="5"/>
  <c r="H87" i="5"/>
  <c r="I87" i="5"/>
  <c r="A88" i="5"/>
  <c r="B88" i="5"/>
  <c r="C88" i="5"/>
  <c r="D88" i="5"/>
  <c r="E88" i="5"/>
  <c r="F88" i="5"/>
  <c r="G88" i="5"/>
  <c r="H88" i="5"/>
  <c r="I88" i="5"/>
  <c r="A89" i="5"/>
  <c r="B89" i="5"/>
  <c r="C89" i="5"/>
  <c r="D89" i="5"/>
  <c r="E89" i="5"/>
  <c r="F89" i="5"/>
  <c r="G89" i="5"/>
  <c r="H89" i="5"/>
  <c r="I89" i="5"/>
  <c r="A90" i="5"/>
  <c r="B90" i="5"/>
  <c r="C90" i="5"/>
  <c r="D90" i="5"/>
  <c r="E90" i="5"/>
  <c r="F90" i="5"/>
  <c r="G90" i="5"/>
  <c r="H90" i="5"/>
  <c r="I90" i="5"/>
  <c r="A91" i="5"/>
  <c r="B91" i="5"/>
  <c r="C91" i="5"/>
  <c r="D91" i="5"/>
  <c r="E91" i="5"/>
  <c r="F91" i="5"/>
  <c r="G91" i="5"/>
  <c r="H91" i="5"/>
  <c r="I91" i="5"/>
  <c r="A92" i="5"/>
  <c r="B92" i="5"/>
  <c r="C92" i="5"/>
  <c r="D92" i="5"/>
  <c r="E92" i="5"/>
  <c r="F92" i="5"/>
  <c r="G92" i="5"/>
  <c r="H92" i="5"/>
  <c r="I92" i="5"/>
  <c r="A93" i="5"/>
  <c r="B93" i="5"/>
  <c r="C93" i="5"/>
  <c r="D93" i="5"/>
  <c r="E93" i="5"/>
  <c r="F93" i="5"/>
  <c r="G93" i="5"/>
  <c r="H93" i="5"/>
  <c r="I93" i="5"/>
  <c r="A94" i="5"/>
  <c r="B94" i="5"/>
  <c r="C94" i="5"/>
  <c r="D94" i="5"/>
  <c r="E94" i="5"/>
  <c r="F94" i="5"/>
  <c r="G94" i="5"/>
  <c r="H94" i="5"/>
  <c r="I94" i="5"/>
  <c r="A101" i="5"/>
  <c r="B101" i="5"/>
  <c r="C101" i="5"/>
  <c r="D101" i="5"/>
  <c r="E101" i="5"/>
  <c r="F101" i="5"/>
  <c r="G101" i="5"/>
  <c r="H101" i="5"/>
  <c r="I101" i="5"/>
  <c r="A102" i="5"/>
  <c r="B102" i="5"/>
  <c r="C102" i="5"/>
  <c r="D102" i="5"/>
  <c r="E102" i="5"/>
  <c r="F102" i="5"/>
  <c r="G102" i="5"/>
  <c r="H102" i="5"/>
  <c r="I102" i="5"/>
  <c r="A103" i="5"/>
  <c r="B103" i="5"/>
  <c r="C103" i="5"/>
  <c r="D103" i="5"/>
  <c r="E103" i="5"/>
  <c r="F103" i="5"/>
  <c r="G103" i="5"/>
  <c r="H103" i="5"/>
  <c r="I103" i="5"/>
  <c r="B104" i="5"/>
  <c r="C104" i="5"/>
  <c r="D104" i="5"/>
  <c r="E104" i="5"/>
  <c r="F104" i="5"/>
  <c r="G104" i="5"/>
  <c r="H104" i="5"/>
  <c r="I104" i="5"/>
  <c r="A114" i="5"/>
  <c r="B114" i="5"/>
  <c r="G114" i="5"/>
  <c r="H114" i="5"/>
  <c r="I114" i="5"/>
  <c r="B12" i="5"/>
  <c r="B11" i="9"/>
  <c r="B10" i="5"/>
  <c r="I4" i="5"/>
  <c r="I5" i="5"/>
  <c r="I6" i="5"/>
  <c r="I8" i="5"/>
  <c r="I9" i="5"/>
  <c r="I139" i="5"/>
  <c r="I140" i="5"/>
  <c r="I141" i="5"/>
  <c r="I142" i="5"/>
  <c r="I143" i="5"/>
  <c r="I144" i="5"/>
  <c r="I145" i="5"/>
  <c r="I146" i="5"/>
  <c r="I147" i="5"/>
  <c r="I148" i="5"/>
  <c r="I152" i="5"/>
  <c r="I153" i="5"/>
  <c r="I154" i="5"/>
  <c r="I155" i="5"/>
  <c r="I156" i="5"/>
  <c r="I157" i="5"/>
  <c r="A2" i="5"/>
  <c r="A7" i="10"/>
  <c r="A8" i="10"/>
  <c r="A9" i="10"/>
  <c r="A10" i="10"/>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C152" i="9"/>
  <c r="B152" i="9"/>
  <c r="A152" i="9"/>
  <c r="H151" i="9"/>
  <c r="G151" i="9"/>
  <c r="F151" i="9"/>
  <c r="E151" i="9"/>
  <c r="D151" i="9"/>
  <c r="C151" i="9"/>
  <c r="B151" i="9"/>
  <c r="A151" i="9"/>
  <c r="H150" i="9"/>
  <c r="G150" i="9"/>
  <c r="F150" i="9"/>
  <c r="E150" i="9"/>
  <c r="D150" i="9"/>
  <c r="C150" i="9"/>
  <c r="B150" i="9"/>
  <c r="A150" i="9"/>
  <c r="H149" i="9"/>
  <c r="G149" i="9"/>
  <c r="F149" i="9"/>
  <c r="E149" i="9"/>
  <c r="D149" i="9"/>
  <c r="C149" i="9"/>
  <c r="B149" i="9"/>
  <c r="A149" i="9"/>
  <c r="H148" i="9"/>
  <c r="G148" i="9"/>
  <c r="F148" i="9"/>
  <c r="E148" i="9"/>
  <c r="D148" i="9"/>
  <c r="C148" i="9"/>
  <c r="B148" i="9"/>
  <c r="A148" i="9"/>
  <c r="H147" i="9"/>
  <c r="G147" i="9"/>
  <c r="F147" i="9"/>
  <c r="E147" i="9"/>
  <c r="D147" i="9"/>
  <c r="C147" i="9"/>
  <c r="B147" i="9"/>
  <c r="A147" i="9"/>
  <c r="H146" i="9"/>
  <c r="G146" i="9"/>
  <c r="F146" i="9"/>
  <c r="E146" i="9"/>
  <c r="D146" i="9"/>
  <c r="C146" i="9"/>
  <c r="B146" i="9"/>
  <c r="A146" i="9"/>
  <c r="H145" i="9"/>
  <c r="G145" i="9"/>
  <c r="F145" i="9"/>
  <c r="E145" i="9"/>
  <c r="D145" i="9"/>
  <c r="C145" i="9"/>
  <c r="B145" i="9"/>
  <c r="A145" i="9"/>
  <c r="H144" i="9"/>
  <c r="G144" i="9"/>
  <c r="F144" i="9"/>
  <c r="E144" i="9"/>
  <c r="D144" i="9"/>
  <c r="C144" i="9"/>
  <c r="B144" i="9"/>
  <c r="A144" i="9"/>
  <c r="H143" i="9"/>
  <c r="G143" i="9"/>
  <c r="F143" i="9"/>
  <c r="E143" i="9"/>
  <c r="D143" i="9"/>
  <c r="C143" i="9"/>
  <c r="B143" i="9"/>
  <c r="A143" i="9"/>
  <c r="H142" i="9"/>
  <c r="G142" i="9"/>
  <c r="F142" i="9"/>
  <c r="E142" i="9"/>
  <c r="D142" i="9"/>
  <c r="C142" i="9"/>
  <c r="B142" i="9"/>
  <c r="A142" i="9"/>
  <c r="H141" i="9"/>
  <c r="G141" i="9"/>
  <c r="F141" i="9"/>
  <c r="E141" i="9"/>
  <c r="D141" i="9"/>
  <c r="C141" i="9"/>
  <c r="B141" i="9"/>
  <c r="A141" i="9"/>
  <c r="H140" i="9"/>
  <c r="G140" i="9"/>
  <c r="F140" i="9"/>
  <c r="E140" i="9"/>
  <c r="D140" i="9"/>
  <c r="A140" i="9"/>
  <c r="H139" i="9"/>
  <c r="G139" i="9"/>
  <c r="F139" i="9"/>
  <c r="E139" i="9"/>
  <c r="D139" i="9"/>
  <c r="A139" i="9"/>
  <c r="H138" i="9"/>
  <c r="G138" i="9"/>
  <c r="F138" i="9"/>
  <c r="E138" i="9"/>
  <c r="D138" i="9"/>
  <c r="A138" i="9"/>
  <c r="H137" i="9"/>
  <c r="G137" i="9"/>
  <c r="F137" i="9"/>
  <c r="E137" i="9"/>
  <c r="D137" i="9"/>
  <c r="C137" i="9"/>
  <c r="B137" i="9"/>
  <c r="A137" i="9"/>
  <c r="F136" i="9"/>
  <c r="A136" i="9"/>
  <c r="F135" i="9"/>
  <c r="A135" i="9"/>
  <c r="F133" i="9"/>
  <c r="A133" i="9"/>
  <c r="A132" i="9"/>
  <c r="A131" i="9"/>
  <c r="A130" i="9"/>
  <c r="C129" i="9"/>
  <c r="A129" i="9"/>
  <c r="A128" i="9"/>
  <c r="H9" i="9"/>
  <c r="G9" i="9"/>
  <c r="F9" i="9"/>
  <c r="E9" i="9"/>
  <c r="D9" i="9"/>
  <c r="C9" i="9"/>
  <c r="A9" i="9"/>
  <c r="G8" i="9"/>
  <c r="F8" i="9"/>
  <c r="E8" i="9"/>
  <c r="D8" i="9"/>
  <c r="C8" i="9"/>
  <c r="B8" i="9"/>
  <c r="A8" i="9"/>
  <c r="H7" i="9"/>
  <c r="G7" i="9"/>
  <c r="C7" i="9"/>
  <c r="B7" i="9"/>
  <c r="A7" i="9"/>
  <c r="H6" i="9"/>
  <c r="G6" i="9"/>
  <c r="F6" i="9"/>
  <c r="E6" i="9"/>
  <c r="D6" i="9"/>
  <c r="C6" i="9"/>
  <c r="B6" i="9"/>
  <c r="A6" i="9"/>
  <c r="H5" i="9"/>
  <c r="G5" i="9"/>
  <c r="F5" i="9"/>
  <c r="E5" i="9"/>
  <c r="D5" i="9"/>
  <c r="C5" i="9"/>
  <c r="B5" i="9"/>
  <c r="A5" i="9"/>
  <c r="H4" i="9"/>
  <c r="G4" i="9"/>
  <c r="F4" i="9"/>
  <c r="E4" i="9"/>
  <c r="D4" i="9"/>
  <c r="C4" i="9"/>
  <c r="B4" i="9"/>
  <c r="A4" i="9"/>
  <c r="F2" i="9"/>
  <c r="E2" i="9"/>
  <c r="D2" i="9"/>
  <c r="C2" i="9"/>
  <c r="B2" i="9"/>
  <c r="A2" i="9"/>
  <c r="F1" i="9"/>
  <c r="D1" i="9"/>
  <c r="C1" i="9"/>
  <c r="B1" i="9"/>
  <c r="A1" i="9"/>
  <c r="H158" i="8"/>
  <c r="G158" i="8"/>
  <c r="F158" i="8"/>
  <c r="E158" i="8"/>
  <c r="D158" i="8"/>
  <c r="C158" i="8"/>
  <c r="B158" i="8"/>
  <c r="A158" i="8"/>
  <c r="H157" i="8"/>
  <c r="G157" i="8"/>
  <c r="F157" i="8"/>
  <c r="E157" i="8"/>
  <c r="D157" i="8"/>
  <c r="C157" i="8"/>
  <c r="B157" i="8"/>
  <c r="A157" i="8"/>
  <c r="H156" i="8"/>
  <c r="G156" i="8"/>
  <c r="F156" i="8"/>
  <c r="E156" i="8"/>
  <c r="D156" i="8"/>
  <c r="C156" i="8"/>
  <c r="B156" i="8"/>
  <c r="A156" i="8"/>
  <c r="H155" i="8"/>
  <c r="G155" i="8"/>
  <c r="F155" i="8"/>
  <c r="E155" i="8"/>
  <c r="D155" i="8"/>
  <c r="C155" i="8"/>
  <c r="B155" i="8"/>
  <c r="A155" i="8"/>
  <c r="H154" i="8"/>
  <c r="G154" i="8"/>
  <c r="F154" i="8"/>
  <c r="E154" i="8"/>
  <c r="D154" i="8"/>
  <c r="C154" i="8"/>
  <c r="B154" i="8"/>
  <c r="A154" i="8"/>
  <c r="H153" i="8"/>
  <c r="G153" i="8"/>
  <c r="F153" i="8"/>
  <c r="E153" i="8"/>
  <c r="D153" i="8"/>
  <c r="C153" i="8"/>
  <c r="B153" i="8"/>
  <c r="A153" i="8"/>
  <c r="H152" i="8"/>
  <c r="G152" i="8"/>
  <c r="F152" i="8"/>
  <c r="E152" i="8"/>
  <c r="D152" i="8"/>
  <c r="C152" i="8"/>
  <c r="B152" i="8"/>
  <c r="A152" i="8"/>
  <c r="H151" i="8"/>
  <c r="G151" i="8"/>
  <c r="F151" i="8"/>
  <c r="E151" i="8"/>
  <c r="D151" i="8"/>
  <c r="C151" i="8"/>
  <c r="B151" i="8"/>
  <c r="A151" i="8"/>
  <c r="H150" i="8"/>
  <c r="G150" i="8"/>
  <c r="F150" i="8"/>
  <c r="E150" i="8"/>
  <c r="D150" i="8"/>
  <c r="C150" i="8"/>
  <c r="B150" i="8"/>
  <c r="A150" i="8"/>
  <c r="H149" i="8"/>
  <c r="G149" i="8"/>
  <c r="F149" i="8"/>
  <c r="E149" i="8"/>
  <c r="D149" i="8"/>
  <c r="C149" i="8"/>
  <c r="B149" i="8"/>
  <c r="A149" i="8"/>
  <c r="H148" i="8"/>
  <c r="G148" i="8"/>
  <c r="F148" i="8"/>
  <c r="E148" i="8"/>
  <c r="D148" i="8"/>
  <c r="C148" i="8"/>
  <c r="B148" i="8"/>
  <c r="A148" i="8"/>
  <c r="H147" i="8"/>
  <c r="G147" i="8"/>
  <c r="F147" i="8"/>
  <c r="E147" i="8"/>
  <c r="D147" i="8"/>
  <c r="C147" i="8"/>
  <c r="B147" i="8"/>
  <c r="A147" i="8"/>
  <c r="H146" i="8"/>
  <c r="G146" i="8"/>
  <c r="F146" i="8"/>
  <c r="E146" i="8"/>
  <c r="D146" i="8"/>
  <c r="C146" i="8"/>
  <c r="B146" i="8"/>
  <c r="A146" i="8"/>
  <c r="H145" i="8"/>
  <c r="G145" i="8"/>
  <c r="F145" i="8"/>
  <c r="E145" i="8"/>
  <c r="D145" i="8"/>
  <c r="C145" i="8"/>
  <c r="B145" i="8"/>
  <c r="A145" i="8"/>
  <c r="H144" i="8"/>
  <c r="G144" i="8"/>
  <c r="F144" i="8"/>
  <c r="E144" i="8"/>
  <c r="D144" i="8"/>
  <c r="C144" i="8"/>
  <c r="B144" i="8"/>
  <c r="A144" i="8"/>
  <c r="H143" i="8"/>
  <c r="G143" i="8"/>
  <c r="F143" i="8"/>
  <c r="E143" i="8"/>
  <c r="D143" i="8"/>
  <c r="C143" i="8"/>
  <c r="B143" i="8"/>
  <c r="A143" i="8"/>
  <c r="H142" i="8"/>
  <c r="G142" i="8"/>
  <c r="F142" i="8"/>
  <c r="E142" i="8"/>
  <c r="D142" i="8"/>
  <c r="C142" i="8"/>
  <c r="B142" i="8"/>
  <c r="A142" i="8"/>
  <c r="H141" i="8"/>
  <c r="G141" i="8"/>
  <c r="F141" i="8"/>
  <c r="E141" i="8"/>
  <c r="D141" i="8"/>
  <c r="C141" i="8"/>
  <c r="B141" i="8"/>
  <c r="A141" i="8"/>
  <c r="H140" i="8"/>
  <c r="G140" i="8"/>
  <c r="F140" i="8"/>
  <c r="E140" i="8"/>
  <c r="D140" i="8"/>
  <c r="C140" i="8"/>
  <c r="B140" i="8"/>
  <c r="A140" i="8"/>
  <c r="H139" i="8"/>
  <c r="G139" i="8"/>
  <c r="F139" i="8"/>
  <c r="E139" i="8"/>
  <c r="D139" i="8"/>
  <c r="C139" i="8"/>
  <c r="B139" i="8"/>
  <c r="A139" i="8"/>
  <c r="A138" i="8"/>
  <c r="A137" i="8"/>
  <c r="A136" i="8"/>
  <c r="F135" i="8"/>
  <c r="A135" i="8"/>
  <c r="F134" i="8"/>
  <c r="A134" i="8"/>
  <c r="F133" i="8"/>
  <c r="A133" i="8"/>
  <c r="F132" i="8"/>
  <c r="A132" i="8"/>
  <c r="F131" i="8"/>
  <c r="A131" i="8"/>
  <c r="F130" i="8"/>
  <c r="A130" i="8"/>
  <c r="F129" i="8"/>
  <c r="E129" i="8"/>
  <c r="D129" i="8"/>
  <c r="C129" i="8"/>
  <c r="B129" i="8"/>
  <c r="A129" i="8"/>
  <c r="H9" i="8"/>
  <c r="F9" i="8"/>
  <c r="E9" i="8"/>
  <c r="D9" i="8"/>
  <c r="C9" i="8"/>
  <c r="A9" i="8"/>
  <c r="G8" i="8"/>
  <c r="F8" i="8"/>
  <c r="E8" i="8"/>
  <c r="D8" i="8"/>
  <c r="C8" i="8"/>
  <c r="B8" i="8"/>
  <c r="A8" i="8"/>
  <c r="H7" i="8"/>
  <c r="G7" i="8"/>
  <c r="C7" i="8"/>
  <c r="B7" i="8"/>
  <c r="A7" i="8"/>
  <c r="H6" i="8"/>
  <c r="G6" i="8"/>
  <c r="F6" i="8"/>
  <c r="E6" i="8"/>
  <c r="D6" i="8"/>
  <c r="C6" i="8"/>
  <c r="B6" i="8"/>
  <c r="A6" i="8"/>
  <c r="H5" i="8"/>
  <c r="G5" i="8"/>
  <c r="F5" i="8"/>
  <c r="E5" i="8"/>
  <c r="D5" i="8"/>
  <c r="C5" i="8"/>
  <c r="B5" i="8"/>
  <c r="A5" i="8"/>
  <c r="H4" i="8"/>
  <c r="G4" i="8"/>
  <c r="F4" i="8"/>
  <c r="E4" i="8"/>
  <c r="D4" i="8"/>
  <c r="C4" i="8"/>
  <c r="B4" i="8"/>
  <c r="A4" i="8"/>
  <c r="F2" i="8"/>
  <c r="E2" i="8"/>
  <c r="D2" i="8"/>
  <c r="C2" i="8"/>
  <c r="B2" i="8"/>
  <c r="A2" i="8"/>
  <c r="G1" i="8"/>
  <c r="F1" i="8"/>
  <c r="D1" i="8"/>
  <c r="C1" i="8"/>
  <c r="B1" i="8"/>
  <c r="A1" i="8"/>
  <c r="H31" i="7"/>
  <c r="G31" i="7"/>
  <c r="F31" i="7"/>
  <c r="H30" i="7"/>
  <c r="G30" i="7"/>
  <c r="F30" i="7"/>
  <c r="E30" i="7"/>
  <c r="D30" i="7"/>
  <c r="C30" i="7"/>
  <c r="H29" i="7"/>
  <c r="G29" i="7"/>
  <c r="F29" i="7"/>
  <c r="E29" i="7"/>
  <c r="D29" i="7"/>
  <c r="C29" i="7"/>
  <c r="H28" i="7"/>
  <c r="G28" i="7"/>
  <c r="F28" i="7"/>
  <c r="E28" i="7"/>
  <c r="D28" i="7"/>
  <c r="C28" i="7"/>
  <c r="H27" i="7"/>
  <c r="G27" i="7"/>
  <c r="F27" i="7"/>
  <c r="E27" i="7"/>
  <c r="D27" i="7"/>
  <c r="C27" i="7"/>
  <c r="H26" i="7"/>
  <c r="G26" i="7"/>
  <c r="F26" i="7"/>
  <c r="E26" i="7"/>
  <c r="D26" i="7"/>
  <c r="C26" i="7"/>
  <c r="B4" i="7"/>
  <c r="A4" i="7"/>
  <c r="A29" i="7"/>
  <c r="G24" i="7"/>
  <c r="F24" i="7"/>
  <c r="E24" i="7"/>
  <c r="D24" i="7"/>
  <c r="C24" i="7"/>
  <c r="G23" i="7"/>
  <c r="F23" i="7"/>
  <c r="E23" i="7"/>
  <c r="D23" i="7"/>
  <c r="C23" i="7"/>
  <c r="G22" i="7"/>
  <c r="F22" i="7"/>
  <c r="E22" i="7"/>
  <c r="D22" i="7"/>
  <c r="C22" i="7"/>
  <c r="G21" i="7"/>
  <c r="F21" i="7"/>
  <c r="E21" i="7"/>
  <c r="D21" i="7"/>
  <c r="C21" i="7"/>
  <c r="G20" i="7"/>
  <c r="F20" i="7"/>
  <c r="E20" i="7"/>
  <c r="D20" i="7"/>
  <c r="C20" i="7"/>
  <c r="G19" i="7"/>
  <c r="F19" i="7"/>
  <c r="E19" i="7"/>
  <c r="D19" i="7"/>
  <c r="C19" i="7"/>
  <c r="G18" i="7"/>
  <c r="F18" i="7"/>
  <c r="E18" i="7"/>
  <c r="D18" i="7"/>
  <c r="C18" i="7"/>
  <c r="G17" i="7"/>
  <c r="F17" i="7"/>
  <c r="E17" i="7"/>
  <c r="D17" i="7"/>
  <c r="C17" i="7"/>
  <c r="G16" i="7"/>
  <c r="F16" i="7"/>
  <c r="E16" i="7"/>
  <c r="D16" i="7"/>
  <c r="C16" i="7"/>
  <c r="G15" i="7"/>
  <c r="F15" i="7"/>
  <c r="E15" i="7"/>
  <c r="D15" i="7"/>
  <c r="C15" i="7"/>
  <c r="G14" i="7"/>
  <c r="F14" i="7"/>
  <c r="E14" i="7"/>
  <c r="D14" i="7"/>
  <c r="C14" i="7"/>
  <c r="G13" i="7"/>
  <c r="F13" i="7"/>
  <c r="E13" i="7"/>
  <c r="D13" i="7"/>
  <c r="C13" i="7"/>
  <c r="G12" i="7"/>
  <c r="F12" i="7"/>
  <c r="E12" i="7"/>
  <c r="D12" i="7"/>
  <c r="C12" i="7"/>
  <c r="G11" i="7"/>
  <c r="F11" i="7"/>
  <c r="E11" i="7"/>
  <c r="D11" i="7"/>
  <c r="C11" i="7"/>
  <c r="G10" i="7"/>
  <c r="F10" i="7"/>
  <c r="E10" i="7"/>
  <c r="D10" i="7"/>
  <c r="C10" i="7"/>
  <c r="G9" i="7"/>
  <c r="F9" i="7"/>
  <c r="E9" i="7"/>
  <c r="D9" i="7"/>
  <c r="C9" i="7"/>
  <c r="G8" i="7"/>
  <c r="F8" i="7"/>
  <c r="E8" i="7"/>
  <c r="D8" i="7"/>
  <c r="C8" i="7"/>
  <c r="G7" i="7"/>
  <c r="F7" i="7"/>
  <c r="E7" i="7"/>
  <c r="D7" i="7"/>
  <c r="C7" i="7"/>
  <c r="F6" i="7"/>
  <c r="E6" i="7"/>
  <c r="D6" i="7"/>
  <c r="C6" i="7"/>
  <c r="F5" i="7"/>
  <c r="E5" i="7"/>
  <c r="D5" i="7"/>
  <c r="C5" i="7"/>
  <c r="F4" i="7"/>
  <c r="E4" i="7"/>
  <c r="D4" i="7"/>
  <c r="C4" i="7"/>
  <c r="A2" i="7"/>
  <c r="F1" i="7"/>
  <c r="D1" i="7"/>
  <c r="C1" i="7"/>
  <c r="B1" i="7"/>
  <c r="A1" i="7"/>
  <c r="H157" i="5"/>
  <c r="G157" i="5"/>
  <c r="F157" i="5"/>
  <c r="E157" i="5"/>
  <c r="D157" i="5"/>
  <c r="C157" i="5"/>
  <c r="B157" i="5"/>
  <c r="A157" i="5"/>
  <c r="H156" i="5"/>
  <c r="G156" i="5"/>
  <c r="F156" i="5"/>
  <c r="E156" i="5"/>
  <c r="D156" i="5"/>
  <c r="C156" i="5"/>
  <c r="B156" i="5"/>
  <c r="A156" i="5"/>
  <c r="H155" i="5"/>
  <c r="G155" i="5"/>
  <c r="F155" i="5"/>
  <c r="E155" i="5"/>
  <c r="D155" i="5"/>
  <c r="C155" i="5"/>
  <c r="B155" i="5"/>
  <c r="A155" i="5"/>
  <c r="H154" i="5"/>
  <c r="G154" i="5"/>
  <c r="F154" i="5"/>
  <c r="E154" i="5"/>
  <c r="D154" i="5"/>
  <c r="C154" i="5"/>
  <c r="B154" i="5"/>
  <c r="A154" i="5"/>
  <c r="H153" i="5"/>
  <c r="G153" i="5"/>
  <c r="F153" i="5"/>
  <c r="E153" i="5"/>
  <c r="D153" i="5"/>
  <c r="C153" i="5"/>
  <c r="B153" i="5"/>
  <c r="A153" i="5"/>
  <c r="H152" i="5"/>
  <c r="G152" i="5"/>
  <c r="F152" i="5"/>
  <c r="E152" i="5"/>
  <c r="D152" i="5"/>
  <c r="C152" i="5"/>
  <c r="A152" i="5"/>
  <c r="G151" i="5"/>
  <c r="F151" i="5"/>
  <c r="E151" i="5"/>
  <c r="D151" i="5"/>
  <c r="C151" i="5"/>
  <c r="A151" i="5"/>
  <c r="G150" i="5"/>
  <c r="F150" i="5"/>
  <c r="E150" i="5"/>
  <c r="D150" i="5"/>
  <c r="C150" i="5"/>
  <c r="A150" i="5"/>
  <c r="G149" i="5"/>
  <c r="F149" i="5"/>
  <c r="E149" i="5"/>
  <c r="H148" i="5"/>
  <c r="G148" i="5"/>
  <c r="F148" i="5"/>
  <c r="E148" i="5"/>
  <c r="D148" i="5"/>
  <c r="C148" i="5"/>
  <c r="B148" i="5"/>
  <c r="A148" i="5"/>
  <c r="H147" i="5"/>
  <c r="H146" i="5"/>
  <c r="H145" i="5"/>
  <c r="H144" i="5"/>
  <c r="H143" i="5"/>
  <c r="H142" i="5"/>
  <c r="H141" i="5"/>
  <c r="H140" i="5"/>
  <c r="H139" i="5"/>
  <c r="H138" i="5"/>
  <c r="H137" i="5"/>
  <c r="H136" i="5"/>
  <c r="H135" i="5"/>
  <c r="H134" i="5"/>
  <c r="H133" i="5"/>
  <c r="H132" i="5"/>
  <c r="H131" i="5"/>
  <c r="H9" i="5"/>
  <c r="G9" i="5"/>
  <c r="F9" i="5"/>
  <c r="E9" i="5"/>
  <c r="D9" i="5"/>
  <c r="C9" i="5"/>
  <c r="A9" i="5"/>
  <c r="H8" i="5"/>
  <c r="G8" i="5"/>
  <c r="F8" i="5"/>
  <c r="E8" i="5"/>
  <c r="D8" i="5"/>
  <c r="C8" i="5"/>
  <c r="B8" i="5"/>
  <c r="A8" i="5"/>
  <c r="H7" i="5"/>
  <c r="G7" i="5"/>
  <c r="C7" i="5"/>
  <c r="B7" i="5"/>
  <c r="A7" i="5"/>
  <c r="H6" i="5"/>
  <c r="G6" i="5"/>
  <c r="F6" i="5"/>
  <c r="E6" i="5"/>
  <c r="D6" i="5"/>
  <c r="C6" i="5"/>
  <c r="B6" i="5"/>
  <c r="A6" i="5"/>
  <c r="H5" i="5"/>
  <c r="G5" i="5"/>
  <c r="F5" i="5"/>
  <c r="E5" i="5"/>
  <c r="D5" i="5"/>
  <c r="C5" i="5"/>
  <c r="B5" i="5"/>
  <c r="A5" i="5"/>
  <c r="H4" i="5"/>
  <c r="G4" i="5"/>
  <c r="F4" i="5"/>
  <c r="E4" i="5"/>
  <c r="D4" i="5"/>
  <c r="C4" i="5"/>
  <c r="B4" i="5"/>
  <c r="A4" i="5"/>
  <c r="A1" i="5"/>
  <c r="H157" i="6"/>
  <c r="G157" i="6"/>
  <c r="F157" i="6"/>
  <c r="E157" i="6"/>
  <c r="D157" i="6"/>
  <c r="C157" i="6"/>
  <c r="B157" i="6"/>
  <c r="A157" i="6"/>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B151" i="6"/>
  <c r="A151" i="6"/>
  <c r="H150" i="6"/>
  <c r="G150" i="6"/>
  <c r="F150" i="6"/>
  <c r="E150" i="6"/>
  <c r="D150" i="6"/>
  <c r="C150" i="6"/>
  <c r="B150" i="6"/>
  <c r="A150" i="6"/>
  <c r="H149" i="6"/>
  <c r="G149" i="6"/>
  <c r="F149" i="6"/>
  <c r="E149" i="6"/>
  <c r="D149" i="6"/>
  <c r="C149" i="6"/>
  <c r="B149" i="6"/>
  <c r="A149" i="6"/>
  <c r="H148" i="6"/>
  <c r="G148" i="6"/>
  <c r="F148" i="6"/>
  <c r="E148" i="6"/>
  <c r="D148" i="6"/>
  <c r="C148" i="6"/>
  <c r="B148" i="6"/>
  <c r="A148" i="6"/>
  <c r="H147" i="6"/>
  <c r="G147" i="6"/>
  <c r="F147" i="6"/>
  <c r="E147" i="6"/>
  <c r="D147" i="6"/>
  <c r="C147" i="6"/>
  <c r="B147" i="6"/>
  <c r="A147" i="6"/>
  <c r="H146" i="6"/>
  <c r="G146" i="6"/>
  <c r="F146" i="6"/>
  <c r="E146" i="6"/>
  <c r="D146" i="6"/>
  <c r="C146" i="6"/>
  <c r="B146" i="6"/>
  <c r="A146" i="6"/>
  <c r="H145" i="6"/>
  <c r="G145" i="6"/>
  <c r="F145" i="6"/>
  <c r="E145" i="6"/>
  <c r="D145" i="6"/>
  <c r="C145" i="6"/>
  <c r="B145" i="6"/>
  <c r="A145" i="6"/>
  <c r="H144" i="6"/>
  <c r="G144" i="6"/>
  <c r="F144" i="6"/>
  <c r="E144" i="6"/>
  <c r="D144" i="6"/>
  <c r="C144" i="6"/>
  <c r="B144" i="6"/>
  <c r="A144" i="6"/>
  <c r="H143" i="6"/>
  <c r="G143" i="6"/>
  <c r="F143" i="6"/>
  <c r="E143" i="6"/>
  <c r="D143" i="6"/>
  <c r="C143" i="6"/>
  <c r="B143" i="6"/>
  <c r="A143" i="6"/>
  <c r="H142" i="6"/>
  <c r="G142" i="6"/>
  <c r="F142" i="6"/>
  <c r="E142" i="6"/>
  <c r="D142" i="6"/>
  <c r="C142" i="6"/>
  <c r="B142" i="6"/>
  <c r="A142" i="6"/>
  <c r="H141" i="6"/>
  <c r="G141" i="6"/>
  <c r="F141" i="6"/>
  <c r="E141" i="6"/>
  <c r="D141" i="6"/>
  <c r="C141" i="6"/>
  <c r="B141" i="6"/>
  <c r="A141" i="6"/>
  <c r="H140" i="6"/>
  <c r="G140" i="6"/>
  <c r="F140" i="6"/>
  <c r="E140" i="6"/>
  <c r="D140" i="6"/>
  <c r="C140" i="6"/>
  <c r="B140" i="6"/>
  <c r="A140" i="6"/>
  <c r="H139" i="6"/>
  <c r="G139" i="6"/>
  <c r="F139" i="6"/>
  <c r="E139" i="6"/>
  <c r="D139" i="6"/>
  <c r="C139" i="6"/>
  <c r="B139" i="6"/>
  <c r="A139" i="6"/>
  <c r="H138" i="6"/>
  <c r="G138" i="6"/>
  <c r="F138" i="6"/>
  <c r="E138" i="6"/>
  <c r="D138" i="6"/>
  <c r="C138" i="6"/>
  <c r="A138" i="6"/>
  <c r="H137" i="6"/>
  <c r="G137" i="6"/>
  <c r="F137" i="6"/>
  <c r="E137" i="6"/>
  <c r="D137" i="6"/>
  <c r="C137" i="6"/>
  <c r="A137" i="6"/>
  <c r="H136" i="6"/>
  <c r="G136" i="6"/>
  <c r="F136" i="6"/>
  <c r="E136" i="6"/>
  <c r="D136" i="6"/>
  <c r="C136" i="6"/>
  <c r="A136" i="6"/>
  <c r="H135" i="6"/>
  <c r="G135" i="6"/>
  <c r="F135" i="6"/>
  <c r="E135" i="6"/>
  <c r="D135" i="6"/>
  <c r="C135" i="6"/>
  <c r="B135" i="6"/>
  <c r="A135" i="6"/>
  <c r="H131" i="6"/>
  <c r="H9" i="6"/>
  <c r="G9" i="6"/>
  <c r="F9" i="6"/>
  <c r="E9" i="6"/>
  <c r="D9" i="6"/>
  <c r="C9" i="6"/>
  <c r="A9" i="6"/>
  <c r="H8" i="6"/>
  <c r="G8" i="6"/>
  <c r="F8" i="6"/>
  <c r="E8" i="6"/>
  <c r="D8" i="6"/>
  <c r="C8" i="6"/>
  <c r="B8" i="6"/>
  <c r="A8" i="6"/>
  <c r="H7" i="6"/>
  <c r="G7" i="6"/>
  <c r="C7" i="6"/>
  <c r="B7" i="6"/>
  <c r="A7" i="6"/>
  <c r="H6" i="6"/>
  <c r="G6" i="6"/>
  <c r="F6" i="6"/>
  <c r="E6" i="6"/>
  <c r="D6" i="6"/>
  <c r="C6" i="6"/>
  <c r="B6" i="6"/>
  <c r="A6" i="6"/>
  <c r="H5" i="6"/>
  <c r="G5" i="6"/>
  <c r="F5" i="6"/>
  <c r="E5" i="6"/>
  <c r="D5" i="6"/>
  <c r="C5" i="6"/>
  <c r="B5" i="6"/>
  <c r="A5" i="6"/>
  <c r="H4" i="6"/>
  <c r="G4" i="6"/>
  <c r="F4" i="6"/>
  <c r="E4" i="6"/>
  <c r="D4" i="6"/>
  <c r="C4" i="6"/>
  <c r="B4" i="6"/>
  <c r="A4" i="6"/>
  <c r="F2" i="6"/>
  <c r="E2" i="6"/>
  <c r="D2" i="6"/>
  <c r="C2" i="6"/>
  <c r="B2" i="6"/>
  <c r="A2" i="6"/>
  <c r="F1" i="6"/>
  <c r="D1" i="6"/>
  <c r="C1" i="6"/>
  <c r="B1" i="6"/>
  <c r="A1" i="6"/>
  <c r="B11" i="5" l="1"/>
  <c r="B12" i="6"/>
  <c r="B11" i="6"/>
  <c r="B10" i="6"/>
  <c r="B12" i="8"/>
  <c r="B11" i="8"/>
  <c r="B10" i="8"/>
  <c r="B12" i="9"/>
  <c r="B10" i="9"/>
  <c r="C149" i="10"/>
  <c r="C147" i="10"/>
  <c r="C146" i="10"/>
  <c r="C144" i="10"/>
  <c r="C143" i="10"/>
  <c r="C141" i="10"/>
  <c r="B149" i="10"/>
  <c r="B147" i="10"/>
  <c r="B146" i="10"/>
  <c r="B144" i="10"/>
  <c r="B143" i="10"/>
  <c r="B141" i="10"/>
  <c r="A149" i="10"/>
  <c r="A147" i="10"/>
  <c r="A146" i="10"/>
  <c r="A144" i="10"/>
  <c r="A143" i="10"/>
  <c r="A141" i="10"/>
  <c r="C78" i="10"/>
  <c r="C77" i="10"/>
  <c r="C76" i="10"/>
  <c r="C75" i="10"/>
  <c r="C74" i="10"/>
  <c r="C73" i="10"/>
  <c r="C72" i="10"/>
  <c r="C71" i="10"/>
  <c r="C70" i="10"/>
  <c r="C69" i="10"/>
  <c r="A78" i="10"/>
  <c r="A77" i="10"/>
  <c r="A76" i="10"/>
  <c r="A75" i="10"/>
  <c r="A74" i="10"/>
  <c r="A73" i="10"/>
  <c r="A72" i="10"/>
  <c r="A71" i="10"/>
  <c r="A70" i="10"/>
  <c r="A69" i="10"/>
  <c r="C10" i="10"/>
  <c r="C9" i="10"/>
  <c r="C8" i="10"/>
  <c r="C7" i="10"/>
  <c r="C6" i="10"/>
  <c r="C5" i="10"/>
  <c r="C4" i="10"/>
  <c r="C3" i="10"/>
  <c r="B10" i="10"/>
  <c r="B9" i="10"/>
  <c r="B8" i="10"/>
  <c r="B7" i="10"/>
  <c r="B6" i="10"/>
  <c r="B5" i="10"/>
  <c r="B4" i="10"/>
  <c r="B3" i="10"/>
  <c r="A4" i="10" l="1"/>
  <c r="A6" i="10"/>
  <c r="B9" i="9"/>
  <c r="B9" i="5"/>
  <c r="A3" i="10"/>
  <c r="B9" i="8"/>
  <c r="B9" i="6"/>
  <c r="A5" i="10"/>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MacManus, Colm</author>
  </authors>
  <commentList>
    <comment ref="D1" authorId="0">
      <text>
        <r>
          <rPr>
            <b/>
            <sz val="8"/>
            <color indexed="81"/>
            <rFont val="Tahoma"/>
            <family val="2"/>
          </rPr>
          <t>Administrator:</t>
        </r>
        <r>
          <rPr>
            <sz val="8"/>
            <color indexed="81"/>
            <rFont val="Tahoma"/>
            <family val="2"/>
          </rPr>
          <t xml:space="preserve">
Insert the Type of the Wind Farm</t>
        </r>
      </text>
    </comment>
    <comment ref="E1" authorId="0">
      <text>
        <r>
          <rPr>
            <b/>
            <sz val="8"/>
            <color indexed="81"/>
            <rFont val="Tahoma"/>
            <family val="2"/>
          </rPr>
          <t>Administrator:</t>
        </r>
        <r>
          <rPr>
            <sz val="8"/>
            <color indexed="81"/>
            <rFont val="Tahoma"/>
            <family val="2"/>
          </rPr>
          <t xml:space="preserve">
Insert the Registered Capacity of the WFPS
</t>
        </r>
      </text>
    </comment>
    <comment ref="A5" authorId="1">
      <text>
        <r>
          <rPr>
            <b/>
            <sz val="8"/>
            <color indexed="81"/>
            <rFont val="Tahoma"/>
            <family val="2"/>
          </rPr>
          <t>EirGrid Telecoms Interface Enclosure</t>
        </r>
      </text>
    </comment>
    <comment ref="H5" authorId="2">
      <text>
        <r>
          <rPr>
            <sz val="8"/>
            <color indexed="81"/>
            <rFont val="Tahoma"/>
            <family val="2"/>
          </rPr>
          <t>No IPP involvement unless otherwise confirmed</t>
        </r>
      </text>
    </comment>
    <comment ref="B23" authorId="3">
      <text>
        <r>
          <rPr>
            <b/>
            <sz val="9"/>
            <color indexed="81"/>
            <rFont val="Tahoma"/>
            <family val="2"/>
          </rPr>
          <t>MacManus, Colm:</t>
        </r>
        <r>
          <rPr>
            <sz val="9"/>
            <color indexed="81"/>
            <rFont val="Tahoma"/>
            <family val="2"/>
          </rPr>
          <t xml:space="preserve">
BSSD Feedback is wired from Tx station mimic panel directly to RTU (not via ETIE)
</t>
        </r>
        <r>
          <rPr>
            <b/>
            <sz val="9"/>
            <color indexed="81"/>
            <rFont val="Tahoma"/>
            <family val="2"/>
          </rPr>
          <t xml:space="preserve">Ensure ETIE is marked up correctly
In SCS stations: </t>
        </r>
        <r>
          <rPr>
            <sz val="9"/>
            <color indexed="81"/>
            <rFont val="Tahoma"/>
            <family val="2"/>
          </rPr>
          <t>BSSD is implemented via SCS (not via RTU, not via ETIE).</t>
        </r>
      </text>
    </comment>
    <comment ref="E49" authorId="0">
      <text>
        <r>
          <rPr>
            <sz val="8"/>
            <color indexed="81"/>
            <rFont val="Tahoma"/>
            <family val="2"/>
          </rPr>
          <t xml:space="preserve"> +/-125%</t>
        </r>
      </text>
    </comment>
    <comment ref="E51" authorId="2">
      <text>
        <r>
          <rPr>
            <sz val="8"/>
            <color indexed="81"/>
            <rFont val="Tahoma"/>
            <family val="2"/>
          </rPr>
          <t xml:space="preserve">110kV: 0 to 132 kV
38kV: 0 to 45.6 kV
20kV: 0 to 24 kV
</t>
        </r>
      </text>
    </comment>
    <comment ref="E54" authorId="0">
      <text>
        <r>
          <rPr>
            <sz val="8"/>
            <color indexed="81"/>
            <rFont val="Tahoma"/>
            <family val="2"/>
          </rPr>
          <t>0-125% 
1 Second Granularity required for System Services</t>
        </r>
      </text>
    </comment>
    <comment ref="E55" authorId="0">
      <text>
        <r>
          <rPr>
            <sz val="8"/>
            <color indexed="81"/>
            <rFont val="Tahoma"/>
            <family val="2"/>
          </rPr>
          <t>0-125%</t>
        </r>
      </text>
    </comment>
    <comment ref="E56" authorId="2">
      <text>
        <r>
          <rPr>
            <sz val="8"/>
            <color indexed="81"/>
            <rFont val="Tahoma"/>
            <family val="2"/>
          </rPr>
          <t xml:space="preserve">110kV: 99 to 132 kV
38kV: 34.2 to 45.6 kV
20kV: 18 to 24 kV
</t>
        </r>
      </text>
    </comment>
    <comment ref="E60" authorId="3">
      <text>
        <r>
          <rPr>
            <b/>
            <sz val="9"/>
            <color indexed="81"/>
            <rFont val="Tahoma"/>
            <family val="2"/>
          </rPr>
          <t>Ensure tap range starts at 1:</t>
        </r>
        <r>
          <rPr>
            <sz val="9"/>
            <color indexed="81"/>
            <rFont val="Tahoma"/>
            <family val="2"/>
          </rPr>
          <t xml:space="preserve">
-13 to +13 should be 1 to 27
-13 to +7 should be 1 to 21</t>
        </r>
      </text>
    </comment>
    <comment ref="B99" authorId="3">
      <text>
        <r>
          <rPr>
            <b/>
            <sz val="9"/>
            <color indexed="81"/>
            <rFont val="Tahoma"/>
            <family val="2"/>
          </rPr>
          <t>MacManus, Colm:</t>
        </r>
        <r>
          <rPr>
            <sz val="9"/>
            <color indexed="81"/>
            <rFont val="Tahoma"/>
            <family val="2"/>
          </rPr>
          <t xml:space="preserve">
BSSD command should be wired direct to RTU from Station Mimic Panel in all instances except in SCS type stations where we install a TSO RTU with integrated ETIE
</t>
        </r>
        <r>
          <rPr>
            <b/>
            <sz val="9"/>
            <color indexed="81"/>
            <rFont val="Tahoma"/>
            <family val="2"/>
          </rPr>
          <t>Ensure ETIE is marked up correctly</t>
        </r>
      </text>
    </comment>
    <comment ref="E119" authorId="0">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3" authorId="0">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5" authorId="1">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3" authorId="0">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text>
        <r>
          <rPr>
            <b/>
            <sz val="8"/>
            <color indexed="81"/>
            <rFont val="Tahoma"/>
            <family val="2"/>
          </rPr>
          <t>Administrator:</t>
        </r>
        <r>
          <rPr>
            <sz val="8"/>
            <color indexed="81"/>
            <rFont val="Tahoma"/>
            <family val="2"/>
          </rPr>
          <t xml:space="preserve">
ESBTS Commission from NCC control desk to / via ETI to IPP plant.</t>
        </r>
      </text>
    </comment>
    <comment ref="I2" authorId="0">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5" authorId="1">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5" authorId="0">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text>
        <r>
          <rPr>
            <sz val="8"/>
            <color indexed="81"/>
            <rFont val="Tahoma"/>
            <family val="2"/>
          </rPr>
          <t>There should be no Gaps between the individual Wiring references for Row 1, 2 and 4</t>
        </r>
      </text>
    </comment>
    <comment ref="D68" authorId="0">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29" authorId="0">
      <text>
        <r>
          <rPr>
            <b/>
            <sz val="8"/>
            <color indexed="81"/>
            <rFont val="Tahoma"/>
            <family val="2"/>
          </rPr>
          <t>Administrator:</t>
        </r>
        <r>
          <rPr>
            <sz val="8"/>
            <color indexed="81"/>
            <rFont val="Tahoma"/>
            <family val="2"/>
          </rPr>
          <t xml:space="preserve">
There is a gap between the off / on commands for command negative</t>
        </r>
      </text>
    </comment>
    <comment ref="D140" authorId="0">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<sst xmlns="http://schemas.openxmlformats.org/spreadsheetml/2006/main" count="1636" uniqueCount="749">
  <si>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</si>
  <si>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</si>
  <si>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</si>
  <si>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</si>
  <si>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</si>
  <si>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</si>
  <si>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</si>
  <si>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</si>
  <si>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</si>
  <si>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</si>
  <si>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</si>
  <si>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</si>
  <si>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</si>
  <si>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</si>
  <si>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</si>
  <si>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</si>
  <si>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Single Command Outputs</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</si>
  <si>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</si>
  <si>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</si>
  <si>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</si>
  <si>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</si>
  <si>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</si>
  <si>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</si>
  <si>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</si>
  <si>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</si>
  <si>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</si>
  <si>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</si>
  <si>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</si>
  <si>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</si>
  <si>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</si>
  <si>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</si>
  <si>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</si>
  <si>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</si>
  <si>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</si>
  <si>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</si>
  <si>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</si>
  <si>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</si>
  <si>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</si>
  <si>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</si>
  <si>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</si>
  <si>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</si>
  <si>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</si>
  <si>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</si>
  <si>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</si>
  <si>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</si>
  <si>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</si>
  <si>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</si>
  <si>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</si>
  <si>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</si>
  <si>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</si>
  <si>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</si>
  <si>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</si>
  <si>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</si>
  <si>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</si>
  <si>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</si>
  <si>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</si>
  <si>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</si>
  <si>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</si>
  <si>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</si>
  <si>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</si>
  <si>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</si>
  <si>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</si>
  <si>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</si>
  <si>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</si>
  <si>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</si>
  <si>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</si>
  <si>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</si>
  <si>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</si>
  <si>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</si>
  <si>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</si>
  <si>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</si>
  <si>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0-70</t>
  </si>
  <si>
    <t>m/s</t>
  </si>
  <si>
    <t>D7</t>
  </si>
  <si>
    <t>0-360</t>
  </si>
  <si>
    <t>deg</t>
  </si>
  <si>
    <t>D8</t>
  </si>
  <si>
    <t>-40-70</t>
  </si>
  <si>
    <t>C</t>
  </si>
  <si>
    <t>D9</t>
  </si>
  <si>
    <t>735-1060</t>
  </si>
  <si>
    <t>mBar</t>
  </si>
  <si>
    <t>ETIE Ref</t>
  </si>
  <si>
    <t>A11</t>
  </si>
  <si>
    <t>A12</t>
  </si>
  <si>
    <t>0.5 seconds</t>
  </si>
  <si>
    <t>Active Power Control Setpoint (feedback)</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</si>
  <si>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</si>
  <si>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</si>
  <si>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</si>
  <si>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</si>
  <si>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</si>
  <si>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</si>
  <si>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</si>
  <si>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</si>
  <si>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</si>
  <si>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</si>
  <si>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Wind Speed 1</t>
  </si>
  <si>
    <t>Wind Direction 1</t>
  </si>
  <si>
    <t>D10</t>
  </si>
  <si>
    <t>D11</t>
  </si>
  <si>
    <t>Air Pressure 1</t>
  </si>
  <si>
    <t>D12</t>
  </si>
  <si>
    <t>D13</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</si>
  <si>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</si>
  <si>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</si>
  <si>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</si>
  <si>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</si>
  <si>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</si>
  <si>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</si>
  <si>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</si>
  <si>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</si>
  <si>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</si>
  <si>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</si>
  <si>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F</t>
    </r>
    <r>
      <rPr>
        <b/>
        <i/>
        <vertAlign val="subscript"/>
        <sz val="10"/>
        <rFont val="Arial"/>
        <family val="2"/>
      </rPr>
      <t>E</t>
    </r>
  </si>
  <si>
    <r>
      <t>P</t>
    </r>
    <r>
      <rPr>
        <b/>
        <i/>
        <vertAlign val="subscript"/>
        <sz val="10"/>
        <rFont val="Arial"/>
        <family val="2"/>
      </rPr>
      <t>E</t>
    </r>
  </si>
  <si>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</si>
  <si>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</si>
  <si>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</si>
  <si>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</si>
  <si>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</si>
  <si>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</si>
  <si>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</si>
  <si>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</si>
  <si>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</si>
  <si>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</si>
  <si>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</si>
  <si>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</si>
  <si>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</si>
  <si>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</si>
  <si>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</si>
  <si>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</si>
  <si>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</si>
  <si>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</si>
  <si>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</si>
  <si>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</si>
  <si>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Continuity Check Complete</t>
  </si>
  <si>
    <t>ESBTS Signature</t>
  </si>
  <si>
    <t>Date</t>
  </si>
  <si>
    <t>EMS Name</t>
  </si>
  <si>
    <t>EMS Signature</t>
  </si>
  <si>
    <t>Simulated □/Real □ value tested</t>
  </si>
  <si>
    <t>mA Range</t>
  </si>
  <si>
    <t>Value Range</t>
  </si>
  <si>
    <t>Comment</t>
  </si>
  <si>
    <t>Real □</t>
  </si>
  <si>
    <t>Simulated □</t>
  </si>
  <si>
    <t>ESB Telecoms Signature</t>
  </si>
  <si>
    <t>Designation: Controls</t>
  </si>
  <si>
    <t>ETIE ROW 4</t>
  </si>
  <si>
    <t>Single Controls</t>
  </si>
  <si>
    <t xml:space="preserve">Wiring Completion Cert </t>
  </si>
  <si>
    <t>A17</t>
  </si>
  <si>
    <t>A18</t>
  </si>
  <si>
    <t>TSO Pass-through to</t>
  </si>
  <si>
    <t>Recommended cable 15-pair, 15 x 2 x 0.6sqmm, Twisted-Pair (TP), stranded</t>
  </si>
  <si>
    <t>Met 1 (if Registered Capacity &gt;= 10 MW)</t>
  </si>
  <si>
    <t>Met N (if Registered Capacity &gt;= 10 MW)</t>
  </si>
  <si>
    <t xml:space="preserve">Note: Signals treated as 2-bit binary </t>
  </si>
  <si>
    <t>Type</t>
  </si>
  <si>
    <t xml:space="preserve"> Completion Cert</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</si>
  <si>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</si>
  <si>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</si>
  <si>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</si>
  <si>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</si>
  <si>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</si>
  <si>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</si>
  <si>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</si>
  <si>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</si>
  <si>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TSO</t>
  </si>
  <si>
    <t>Digital Output Active Power Control Setpoint Enable</t>
  </si>
  <si>
    <t>Analogue Output Active Power Control Setpoint</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</si>
  <si>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</si>
  <si>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</si>
  <si>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</si>
  <si>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</si>
  <si>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</si>
  <si>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</si>
  <si>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</si>
  <si>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</si>
  <si>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</si>
  <si>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</si>
  <si>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</si>
  <si>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</si>
  <si>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</si>
  <si>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</si>
  <si>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</si>
  <si>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</si>
  <si>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</si>
  <si>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</si>
  <si>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 xml:space="preserve">N/A </t>
  </si>
  <si>
    <t xml:space="preserve">ESBTS Name / Position </t>
  </si>
  <si>
    <t xml:space="preserve">Signals List is based on this Single Line Diagram (SLD) as inserted.  </t>
  </si>
  <si>
    <t xml:space="preserve">EMS Name </t>
  </si>
  <si>
    <t>ESB Telecoms Name / Position</t>
  </si>
  <si>
    <t>Recommended Cable 15-pair Screened Cable : 15 x 2 x 0.6sqmm, Twisted-Pair ( TP).</t>
  </si>
  <si>
    <t>-10 to 0 to 10</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</si>
  <si>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</si>
  <si>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</si>
  <si>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</si>
  <si>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</si>
  <si>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</si>
  <si>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</si>
  <si>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</si>
  <si>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</si>
  <si>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</si>
  <si>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</si>
  <si>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</si>
  <si>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</si>
  <si>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</si>
  <si>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</si>
  <si>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</si>
  <si>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</si>
  <si>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</si>
  <si>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</si>
  <si>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</si>
  <si>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</si>
  <si>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</si>
  <si>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</si>
  <si>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</si>
  <si>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</si>
  <si>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</si>
  <si>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</si>
  <si>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</si>
  <si>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</si>
  <si>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</si>
  <si>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</si>
  <si>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</si>
  <si>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</si>
  <si>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</si>
  <si>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</si>
  <si>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</si>
  <si>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</si>
  <si>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</si>
  <si>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</si>
  <si>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</si>
  <si>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</si>
  <si>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</si>
  <si>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</si>
  <si>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</si>
  <si>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</si>
  <si>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</si>
  <si>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</si>
  <si>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</si>
  <si>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</si>
  <si>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</si>
  <si>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</si>
  <si>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</si>
  <si>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</si>
  <si>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</si>
  <si>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</si>
  <si>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t>WFPS Maximum Export Capacity</t>
  </si>
  <si>
    <t>Energisation Date</t>
  </si>
  <si>
    <t>Wind Farm Power Station (WFPS) Name (including alternative names)</t>
  </si>
  <si>
    <t>WFPS Installed Capacity (for Phase developments, i.e. MEC 20MW Phase 1 10MWQ1 2014, Phase 2 additional 10MW Q2 2015 )</t>
  </si>
  <si>
    <t>Information to be submitted to generator_testing@eirgrid.com</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</si>
  <si>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</si>
  <si>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</si>
  <si>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</si>
  <si>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</si>
  <si>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&amp; Controls Certificate to be sent by ESBT to EirGrid </t>
    </r>
    <r>
      <rPr>
        <b/>
        <sz val="11"/>
        <color rgb="FF0000FF"/>
        <rFont val="Arial"/>
        <family val="2"/>
      </rPr>
      <t>(generator_testing@eirgrid.com)</t>
    </r>
  </si>
  <si>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</si>
  <si>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</si>
  <si>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</si>
  <si>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</si>
  <si>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</si>
  <si>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</si>
  <si>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</si>
  <si>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</si>
  <si>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</si>
  <si>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</si>
  <si>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</si>
  <si>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</si>
  <si>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</si>
  <si>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</si>
  <si>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</si>
  <si>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</si>
  <si>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</si>
  <si>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</si>
  <si>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Frequency Response Curve (feedback)</t>
  </si>
  <si>
    <t>Active Power Control facility status (feedback)</t>
  </si>
  <si>
    <t>Frequency Response System Mode Status (feedback)</t>
  </si>
  <si>
    <t xml:space="preserve">Active Power Control facility status </t>
  </si>
  <si>
    <t>Active Power Control facility status</t>
  </si>
  <si>
    <t>Number of Met Masts on site - (if WFPS ≥10MW)</t>
  </si>
  <si>
    <t>first draft</t>
  </si>
  <si>
    <t>Included in submission  </t>
  </si>
  <si>
    <t>Nearest 110kV Station - normal feeding arrangements for WFPS</t>
  </si>
  <si>
    <t>Disclaimer:</t>
  </si>
  <si>
    <t xml:space="preserve">on </t>
  </si>
  <si>
    <t xml:space="preserve">off </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</si>
  <si>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</si>
  <si>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</si>
  <si>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</si>
  <si>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</si>
  <si>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</si>
  <si>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</si>
  <si>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</si>
  <si>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</si>
  <si>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</si>
  <si>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</si>
  <si>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</si>
  <si>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</si>
  <si>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</si>
  <si>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</si>
  <si>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</si>
  <si>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</si>
  <si>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</si>
  <si>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</si>
  <si>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</si>
  <si>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</si>
  <si>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</si>
  <si>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</si>
  <si>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Analogue WTG Availability</t>
  </si>
  <si>
    <t>Blackstart Shutdown</t>
  </si>
  <si>
    <t>B7</t>
  </si>
  <si>
    <t>B8</t>
  </si>
  <si>
    <t>B9</t>
  </si>
  <si>
    <t>B10</t>
  </si>
  <si>
    <t>B11</t>
  </si>
  <si>
    <t>B12</t>
  </si>
  <si>
    <t>Voltage Control Setpoint (feedback)</t>
  </si>
  <si>
    <t>Power Factor (PF) Control facility status (feedback)</t>
  </si>
  <si>
    <t>Power Factor (PF) Control Setpoint (feedback)</t>
  </si>
  <si>
    <t>Transformer Tap Position</t>
  </si>
  <si>
    <t>Tap</t>
  </si>
  <si>
    <t>0 - 132</t>
  </si>
  <si>
    <t>99 - 132</t>
  </si>
  <si>
    <t>D14</t>
  </si>
  <si>
    <t>D15</t>
  </si>
  <si>
    <t>D16</t>
  </si>
  <si>
    <t>D17</t>
  </si>
  <si>
    <t>E8</t>
  </si>
  <si>
    <t>E9</t>
  </si>
  <si>
    <t>E10</t>
  </si>
  <si>
    <t>E11</t>
  </si>
  <si>
    <t>E12</t>
  </si>
  <si>
    <t>E13</t>
  </si>
  <si>
    <t>Digital Output Power Factor Control (PF) Setpoint Enable</t>
  </si>
  <si>
    <t>Digital Output Voltage Control (kV) Setpoint Enable</t>
  </si>
  <si>
    <t>E14</t>
  </si>
  <si>
    <t>G2</t>
  </si>
  <si>
    <t>G3</t>
  </si>
  <si>
    <t>G4</t>
  </si>
  <si>
    <t>Analogue Voltage Control Setpoint</t>
  </si>
  <si>
    <t>Analogue Mvar (Q) Control Setpoint</t>
  </si>
  <si>
    <t>Analogue Power Factor (PF) Control Setpoint</t>
  </si>
  <si>
    <t>Mvar</t>
  </si>
  <si>
    <t>EirGrid Signals, Command &amp; Control Specification</t>
  </si>
  <si>
    <t>Grid Code Signals List #1 WFPS 1.7.1</t>
  </si>
  <si>
    <t>Grid Code Signals List #4 WFPS 1.7.1.4</t>
  </si>
  <si>
    <t xml:space="preserve">Grid Code Modification MPID 212 Approved by CER 14/10/2012 </t>
  </si>
  <si>
    <t>Grid Code Signals List #1 WFPS 1.7.1 (150% of Reactive Power at Registered Capacity)</t>
  </si>
  <si>
    <t>Grid Code Signals List #5 WFPS 1.7.1.5</t>
  </si>
  <si>
    <t>Grid Code Signals List #3 WFPS 1.7.1.3</t>
  </si>
  <si>
    <t>Grid Code Signals List #6 WFPS 1.7.1.6</t>
  </si>
  <si>
    <t>WINDFARM Feeder 1 20 kV CB</t>
  </si>
  <si>
    <t>WINDFARM Feeder 2 20 kV CB</t>
  </si>
  <si>
    <t>WINDFARM Feeder 3 20 kV CB</t>
  </si>
  <si>
    <t>WINDFARM Feeder 4 20 kV CB</t>
  </si>
  <si>
    <t>WINDFARM Feeder 5 20 kV CB</t>
  </si>
  <si>
    <t>XX</t>
  </si>
  <si>
    <t>Frequency Droop Setting (feedback)</t>
  </si>
  <si>
    <t>Grid Code Modification MPID 227 Approved by CER 26/02/2013</t>
  </si>
  <si>
    <t xml:space="preserve"> 0-12</t>
  </si>
  <si>
    <t>Digital Output Frequency Droop Setting Enable</t>
  </si>
  <si>
    <t>G5</t>
  </si>
  <si>
    <t>Frequency Droop Setting</t>
  </si>
  <si>
    <t>D18</t>
  </si>
  <si>
    <t>Curve 1: Wind Following Mode</t>
  </si>
  <si>
    <t>+/-0.2Hz Deadband</t>
  </si>
  <si>
    <t>Curve 1: Active Power Control Mode</t>
  </si>
  <si>
    <t>+/-0.015Hz Deadband</t>
  </si>
  <si>
    <t>20% of Registered Capacity per Minute</t>
  </si>
  <si>
    <t>Curve 2: Wind Following Mode</t>
  </si>
  <si>
    <t>Curve 2: Active Power Control Mode</t>
  </si>
  <si>
    <t>SCHEDULE OF GRID CODE COMPLIANCE TESTS</t>
  </si>
  <si>
    <t>Active Power Control</t>
  </si>
  <si>
    <t>Frequency Response</t>
  </si>
  <si>
    <t>EirGrid Telecoms Interface Enclosure (ETIE)</t>
  </si>
  <si>
    <t xml:space="preserve">Typical EirGrid RTU cabinet with integrated ETI and GPS clock 2.0m x 0.8m x 0.6m (rear access not required).                                                                                                                                                                                                                                                                                                                                                               </t>
  </si>
  <si>
    <t>Note: This is for a typical installation and may vary from project to project. Any queries should be directed to generator_testing@eirgrid.com or esbts.scada.services@esb.ie</t>
  </si>
  <si>
    <t>ETIE General Description</t>
  </si>
  <si>
    <t>There will be four rows of terminals labelled Row 1, 2, 3, 4 as shown in the Layout drawing and Photograph above</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</si>
  <si>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</si>
  <si>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</si>
  <si>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</si>
  <si>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</si>
  <si>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</si>
  <si>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AVR (kV) Control facility status (feedback)</t>
  </si>
  <si>
    <t>Active Power Output at LV side of Grid Connected Transformer</t>
  </si>
  <si>
    <t>Reactive Power at LV side of Grid Connected Transformer</t>
  </si>
  <si>
    <t>Voltage at LV side of Grid Connected Transformer</t>
  </si>
  <si>
    <t>Ciarán Maguire</t>
  </si>
  <si>
    <t>Niall Molloy</t>
  </si>
  <si>
    <t>Grid Code reference</t>
  </si>
  <si>
    <t>Frequency Response Mode On</t>
  </si>
  <si>
    <t>Frequency Response Mode OFF</t>
  </si>
  <si>
    <t>Voltage Regulation System Slope Setting</t>
  </si>
  <si>
    <t>Curve 1 and Curve 2: Wind Following Mode</t>
  </si>
  <si>
    <t>Curve 1 and Curve 2: Active Power Control Mode</t>
  </si>
  <si>
    <t>Frequency, Ramp Rate and Voltage Settings to be implemented in Wind Farm Control System</t>
  </si>
  <si>
    <r>
      <t>Transmission System Frequency</t>
    </r>
    <r>
      <rPr>
        <i/>
        <sz val="10"/>
        <rFont val="Arial"/>
        <family val="2"/>
      </rPr>
      <t xml:space="preserve">          f (Hz)</t>
    </r>
  </si>
  <si>
    <t>f &lt; 48</t>
  </si>
  <si>
    <t>48 &lt; f &lt; 49.8</t>
  </si>
  <si>
    <t>f = 49.8</t>
  </si>
  <si>
    <t>f = 50.2</t>
  </si>
  <si>
    <t>Over Frequency Response</t>
  </si>
  <si>
    <t xml:space="preserve"> f &lt; 48</t>
  </si>
  <si>
    <t>f = 48</t>
  </si>
  <si>
    <t>48 &lt; f &lt; 49.985</t>
  </si>
  <si>
    <t>Under Frequency Response</t>
  </si>
  <si>
    <t>f = 49.985</t>
  </si>
  <si>
    <t>49.985 &lt; f &lt; 50.015</t>
  </si>
  <si>
    <t>f = 50.015</t>
  </si>
  <si>
    <t xml:space="preserve"> f &lt;49.3</t>
  </si>
  <si>
    <t>f = 49.3</t>
  </si>
  <si>
    <t>49.3 &lt; f &lt; 49.985</t>
  </si>
  <si>
    <t xml:space="preserve"> f &lt; 49.3 </t>
  </si>
  <si>
    <t xml:space="preserve">Proposed Modification to Grid Code. (Ref#MPID 229). </t>
  </si>
  <si>
    <t>If possible, ROCOF should be disabled on Transmission System-connected Windfarms. If this is not possible, ROCOF should be set to max that machine is capable of. Under no circumstances should ROCOF be set to less than 0.5 Hz/s</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</si>
  <si>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</si>
  <si>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r>
      <t xml:space="preserve">47.5 ≤ f ≥ </t>
    </r>
    <r>
      <rPr>
        <b/>
        <i/>
        <sz val="10"/>
        <rFont val="Arial"/>
        <family val="2"/>
      </rPr>
      <t>52</t>
    </r>
  </si>
  <si>
    <t>49.8 &lt; f &lt; 50.2</t>
  </si>
  <si>
    <t>Single Line Diagram (Note that for changes in SLD's, the Signal list requirements may change)</t>
  </si>
  <si>
    <t xml:space="preserve">The number of Market Units at the WFPS (Phase 1 &amp;2 is one market unit or two separate market units, noting that if the WFPS consists of two market units then additional signals will be required). </t>
  </si>
  <si>
    <t>Definitions:</t>
  </si>
  <si>
    <t>AAP</t>
  </si>
  <si>
    <t>DMOL</t>
  </si>
  <si>
    <t>Designed Minimum Operating Level</t>
  </si>
  <si>
    <t>APC</t>
  </si>
  <si>
    <t>100% of AAP</t>
  </si>
  <si>
    <r>
      <t>P</t>
    </r>
    <r>
      <rPr>
        <b/>
        <i/>
        <vertAlign val="subscript"/>
        <sz val="10"/>
        <rFont val="Arial"/>
        <family val="2"/>
      </rPr>
      <t>D</t>
    </r>
  </si>
  <si>
    <t>Minimum of: APC Setpoint + ∆MW and AAP</t>
  </si>
  <si>
    <t>Minimum of: APC Setpoint and AAP</t>
  </si>
  <si>
    <t>No governor action</t>
  </si>
  <si>
    <t xml:space="preserve">Minimum of: AAP and APC Setpoint </t>
  </si>
  <si>
    <t>DMOL shall not be greater than 12% of Registered Capacity</t>
  </si>
  <si>
    <r>
      <t>If AAP &lt; DMOL and f &lt; F</t>
    </r>
    <r>
      <rPr>
        <vertAlign val="subscript"/>
        <sz val="10"/>
        <color theme="1"/>
        <rFont val="Arial"/>
        <family val="2"/>
      </rPr>
      <t>E</t>
    </r>
    <r>
      <rPr>
        <sz val="10"/>
        <color theme="1"/>
        <rFont val="Arial"/>
        <family val="2"/>
      </rPr>
      <t>, maximise output</t>
    </r>
  </si>
  <si>
    <t>Ramp Rates:</t>
  </si>
  <si>
    <t>Mode</t>
  </si>
  <si>
    <t>Rate</t>
  </si>
  <si>
    <t>Priority</t>
  </si>
  <si>
    <t>Active Power Dispatch</t>
  </si>
  <si>
    <t>Wind Following</t>
  </si>
  <si>
    <t>Frequency Droop:</t>
  </si>
  <si>
    <t>Frequency Droop</t>
  </si>
  <si>
    <t>Droop Calculation</t>
  </si>
  <si>
    <t>Rate of Change of Frequency:</t>
  </si>
  <si>
    <t>As fast as technically possible.
60% of its expected Active Power response within 5 seconds
100% of its expected Active Power response within 15 seconds.</t>
  </si>
  <si>
    <t>Voltage Calculation</t>
  </si>
  <si>
    <t>Q (Mvar) Control facility status (feedback)</t>
  </si>
  <si>
    <t>Mvar (Q) Control Setpoint (feedback)</t>
  </si>
  <si>
    <t>Reactive Device &gt;5 Mvar 1</t>
  </si>
  <si>
    <t>Digital Output Mvar Control (Q) Setpoint Enable</t>
  </si>
  <si>
    <t>Digital Input Signals (signals sent to EirGrid)</t>
  </si>
  <si>
    <t>Insert Map and brief description</t>
  </si>
  <si>
    <r>
      <t xml:space="preserve">Post Energisation Signals and Controls (Pre Grid Code Check) Cert to be sent by ESBT to EirGrid </t>
    </r>
    <r>
      <rPr>
        <b/>
        <sz val="11"/>
        <color rgb="FF0000FF"/>
        <rFont val="Arial"/>
        <family val="2"/>
      </rPr>
      <t>(generator_testing@eirgrid.com)</t>
    </r>
  </si>
  <si>
    <t>Settable between: 1-100% Registered Capacity per Minute</t>
  </si>
  <si>
    <t>Strobe Enable Pulse</t>
  </si>
  <si>
    <t>Frequency Response Diagrams</t>
  </si>
  <si>
    <t xml:space="preserve">Grid Code Modification MPID 212 Approved by CER 14/10/2012. Phase angle will be sent by NCC to WFPS Controller.  </t>
  </si>
  <si>
    <t xml:space="preserve"> +/- 90</t>
  </si>
  <si>
    <t>degrees</t>
  </si>
  <si>
    <t>Voltage System Slope</t>
  </si>
  <si>
    <t>Grid Code Compliance Test Schedule and Test Procedure templates</t>
  </si>
  <si>
    <t>Installed Plant: XXX MW</t>
  </si>
  <si>
    <t>Settable between: 2-10%, online</t>
  </si>
  <si>
    <t>What is the last voltage control mode and setpoint issued to the WFPS? (Default MVAr control mode with 0 MVAr set point)</t>
  </si>
  <si>
    <t>95% of Available Active Power + ∆MW</t>
  </si>
  <si>
    <t xml:space="preserve">95% of Available Active Power. This is = to 5% Reserve. </t>
  </si>
  <si>
    <t>Minimum of: APC Setpoint and 95% of AAP</t>
  </si>
  <si>
    <t>Grid Code Signals List #1 WFPS 1.7.1 (125% of Registered Capacity)</t>
  </si>
  <si>
    <t>Grid Code Signals List #4 WFPS 1.7.1.4 (125% of Registered Capacity)</t>
  </si>
  <si>
    <t>Grid Code Signals List #1 WFPS 1.7.1 (125% of nominal connection voltage)</t>
  </si>
  <si>
    <t>Grid Connected Transformer tap range</t>
  </si>
  <si>
    <r>
      <rPr>
        <i/>
        <sz val="10"/>
        <color rgb="FFFF0000"/>
        <rFont val="Arial"/>
        <family val="2"/>
      </rPr>
      <t xml:space="preserve">Minimum of: AAP and </t>
    </r>
    <r>
      <rPr>
        <i/>
        <sz val="10"/>
        <rFont val="Arial"/>
        <family val="2"/>
      </rPr>
      <t>DMOL</t>
    </r>
  </si>
  <si>
    <r>
      <rPr>
        <i/>
        <sz val="10"/>
        <color rgb="FFFF0000"/>
        <rFont val="Arial"/>
        <family val="2"/>
      </rPr>
      <t xml:space="preserve">Minimum of: APC Setpoint and AAP and </t>
    </r>
    <r>
      <rPr>
        <i/>
        <sz val="10"/>
        <rFont val="Arial"/>
        <family val="2"/>
      </rPr>
      <t>DMOL</t>
    </r>
  </si>
  <si>
    <t>WFPS Inputs for Signal List Development</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</si>
  <si>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</si>
  <si>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</si>
  <si>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</si>
  <si>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t>Minimum of: APC Setpoint + ∆MW and 95% of AAP + ∆MW</t>
    </r>
    <r>
      <rPr>
        <i/>
        <vertAlign val="superscript"/>
        <sz val="10"/>
        <color rgb="FFFF0000"/>
        <rFont val="Arial"/>
        <family val="2"/>
      </rPr>
      <t>1</t>
    </r>
    <r>
      <rPr>
        <i/>
        <vertAlign val="superscript"/>
        <sz val="10"/>
        <rFont val="Arial"/>
        <family val="2"/>
      </rPr>
      <t>, 2</t>
    </r>
  </si>
  <si>
    <r>
      <rPr>
        <vertAlign val="superscript"/>
        <sz val="10"/>
        <color theme="1"/>
        <rFont val="Arial"/>
        <family val="2"/>
      </rPr>
      <t>1</t>
    </r>
    <r>
      <rPr>
        <sz val="10"/>
        <color theme="1"/>
        <rFont val="Arial"/>
        <family val="2"/>
      </rPr>
      <t xml:space="preserve"> APC Setpoint + ∆MW shall have a lower limit of</t>
    </r>
    <r>
      <rPr>
        <sz val="10"/>
        <color rgb="FFFF0000"/>
        <rFont val="Arial"/>
        <family val="2"/>
      </rPr>
      <t xml:space="preserve"> the minimum of: APC Setpoint and</t>
    </r>
    <r>
      <rPr>
        <sz val="10"/>
        <color theme="1"/>
        <rFont val="Arial"/>
        <family val="2"/>
      </rPr>
      <t xml:space="preserve"> DMOL.</t>
    </r>
  </si>
  <si>
    <r>
      <rPr>
        <vertAlign val="superscript"/>
        <sz val="10"/>
        <rFont val="Arial"/>
        <family val="2"/>
      </rPr>
      <t>2</t>
    </r>
    <r>
      <rPr>
        <sz val="10"/>
        <rFont val="Arial"/>
        <family val="2"/>
      </rPr>
      <t xml:space="preserve"> </t>
    </r>
    <r>
      <rPr>
        <sz val="10"/>
        <color rgb="FFFF0000"/>
        <rFont val="Arial"/>
        <family val="2"/>
      </rPr>
      <t>(95% of)</t>
    </r>
    <r>
      <rPr>
        <sz val="10"/>
        <color theme="1"/>
        <rFont val="Arial"/>
        <family val="2"/>
      </rPr>
      <t xml:space="preserve"> AAP + ∆MW shall have a lower limit of</t>
    </r>
    <r>
      <rPr>
        <sz val="10"/>
        <color rgb="FFFF0000"/>
        <rFont val="Arial"/>
        <family val="2"/>
      </rPr>
      <t xml:space="preserve"> the minimum of AAP and </t>
    </r>
    <r>
      <rPr>
        <sz val="10"/>
        <color theme="1"/>
        <rFont val="Arial"/>
        <family val="2"/>
      </rPr>
      <t>DMOL</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</si>
  <si>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</si>
  <si>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r>
      <t>Minimum of: APC Setpoint + ∆MW and AAP + ∆MW</t>
    </r>
    <r>
      <rPr>
        <i/>
        <vertAlign val="superscript"/>
        <sz val="10"/>
        <color rgb="FFFF0000"/>
        <rFont val="Arial"/>
        <family val="2"/>
      </rPr>
      <t>1</t>
    </r>
    <r>
      <rPr>
        <i/>
        <vertAlign val="superscript"/>
        <sz val="10"/>
        <rFont val="Arial"/>
        <family val="2"/>
      </rPr>
      <t>, 2</t>
    </r>
  </si>
  <si>
    <t>Frequency Response updated to clarify performance below DMOL per feedback from industry</t>
  </si>
  <si>
    <r>
      <rPr>
        <b/>
        <sz val="10"/>
        <color rgb="FFFF0000"/>
        <rFont val="Arial"/>
        <family val="2"/>
      </rPr>
      <t>Note.</t>
    </r>
    <r>
      <rPr>
        <sz val="10"/>
        <color rgb="FFFF0000"/>
        <rFont val="Arial"/>
        <family val="2"/>
      </rPr>
      <t xml:space="preserve"> Frequency Response settings have been updated to clarify expected performance below DMOL - per feedback from industry. Changes are highlighted in red.</t>
    </r>
  </si>
  <si>
    <t>Test Procedure Templates</t>
  </si>
  <si>
    <t>Updated Schedule of tests tab.
Recommended Protection Settings updated to reflect ROCOF changes.</t>
  </si>
  <si>
    <r>
      <t>If possible, ROCOF should be disabled on Transmission System-connected Windfarms. If this is not possible, ROCOF should be set to max that machine is capable of.</t>
    </r>
    <r>
      <rPr>
        <sz val="10"/>
        <color rgb="FFFF0000"/>
        <rFont val="Arial"/>
        <family val="2"/>
      </rPr>
      <t xml:space="preserve"> </t>
    </r>
    <r>
      <rPr>
        <b/>
        <sz val="10"/>
        <color rgb="FFFF0000"/>
        <rFont val="Arial"/>
        <family val="2"/>
      </rPr>
      <t>Under no circumstances should ROCOF be set to less than 1 Hz/s over 500 ms</t>
    </r>
  </si>
  <si>
    <t>WFPS</t>
  </si>
  <si>
    <t>Recommended cable 25-pair cable: 25 x 2 x 0.6sqmm TP, stranded, individually screened pairs. Screens to be terminated by WFPS.</t>
  </si>
  <si>
    <t>Recommended cable 5-pair cable: 5 x 2 x 0.6sqmm TP, stranded, individually screened pairs. Screens to be terminated by WFPS.</t>
  </si>
  <si>
    <t>WINDFARM T121 WFPS 20 kV CB</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</si>
  <si>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</si>
  <si>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</si>
  <si>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</si>
  <si>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WFPS Project Manager</t>
  </si>
  <si>
    <t>WFPS Energy Management System %error</t>
  </si>
  <si>
    <t xml:space="preserve">All cables for interfacing at station interface cabinet or EirGrid telecoms interface cabinet must use colour coding agreed by all parties i.e. ESBTS &amp; WFPS. </t>
  </si>
  <si>
    <t xml:space="preserve">WFPS Name / Position </t>
  </si>
  <si>
    <t>WFPS Signature</t>
  </si>
  <si>
    <t xml:space="preserve">WFPS Wiring Completion Certificate (to EirGrid ETIE/RTU) to be sent by WFPS to EirGrid (generator_testing@eirgrid.com) </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</si>
  <si>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</si>
  <si>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</si>
  <si>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</si>
  <si>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</si>
  <si>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</si>
  <si>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</si>
  <si>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</si>
  <si>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 xml:space="preserve">This is the minimum time delay we would recommend. If the plant can operate at this voltage for longer periods, then a longer time delay (at the discretion of the WFPS) should be implemented. </t>
  </si>
  <si>
    <t>Recommended Wind Farm Power Station (WFPS) Turbine Protection Settings to be applied by WFPS</t>
  </si>
  <si>
    <t>Updated settings tab to comment for settable range of voltage droop of 1-10%.</t>
  </si>
  <si>
    <t>BSSD feedback off/on signals deleted.</t>
  </si>
  <si>
    <t>http://www.eirgridgroup.com/site-files/library/EirGrid/WFPS_Schedule_of_GridCodeComplianceTests.xlsx</t>
  </si>
  <si>
    <t>Updated Links for shcedule of tests and company logo</t>
  </si>
  <si>
    <t>BSSD feedback signals updated (provided by ESBN)
Frequency settings updated</t>
  </si>
  <si>
    <t>Black Start Shutdown Feedback</t>
  </si>
  <si>
    <t>ESBN</t>
  </si>
  <si>
    <t>Feedback provided from transmission station only</t>
  </si>
  <si>
    <r>
      <t xml:space="preserve">50.2  &lt; f &lt; </t>
    </r>
    <r>
      <rPr>
        <i/>
        <sz val="10"/>
        <color rgb="FFFF0000"/>
        <rFont val="Arial"/>
        <family val="2"/>
      </rPr>
      <t>51.9</t>
    </r>
  </si>
  <si>
    <r>
      <t xml:space="preserve">f = </t>
    </r>
    <r>
      <rPr>
        <i/>
        <sz val="10"/>
        <color rgb="FFFF0000"/>
        <rFont val="Arial"/>
        <family val="2"/>
      </rPr>
      <t>51.9</t>
    </r>
  </si>
  <si>
    <r>
      <t xml:space="preserve">f = </t>
    </r>
    <r>
      <rPr>
        <i/>
        <sz val="10"/>
        <color rgb="FFFF0000"/>
        <rFont val="Arial"/>
        <family val="2"/>
      </rPr>
      <t>52</t>
    </r>
  </si>
  <si>
    <r>
      <t xml:space="preserve"> f &gt; </t>
    </r>
    <r>
      <rPr>
        <i/>
        <sz val="10"/>
        <color rgb="FFFF0000"/>
        <rFont val="Arial"/>
        <family val="2"/>
      </rPr>
      <t>52</t>
    </r>
  </si>
  <si>
    <r>
      <t xml:space="preserve">50.015 &lt; f &lt; </t>
    </r>
    <r>
      <rPr>
        <i/>
        <sz val="10"/>
        <color rgb="FFFF0000"/>
        <rFont val="Arial"/>
        <family val="2"/>
      </rPr>
      <t>51.9</t>
    </r>
  </si>
  <si>
    <t>Minimum of: APC Setpoint + ∆MW and 95% of AAP + ∆MW</t>
  </si>
  <si>
    <r>
      <t xml:space="preserve">Minimum reserve level in Curve 2 is 5% of </t>
    </r>
    <r>
      <rPr>
        <sz val="10"/>
        <color rgb="FFFF0000"/>
        <rFont val="Arial"/>
        <family val="2"/>
      </rPr>
      <t>Available Active Power</t>
    </r>
    <r>
      <rPr>
        <sz val="10"/>
        <color theme="1"/>
        <rFont val="Arial"/>
        <family val="2"/>
      </rPr>
      <t>, not lower than DMOL (settable between DMOL and 100%)</t>
    </r>
  </si>
  <si>
    <t>90% of steady State Reactive Power response within 1 second including transition from maximum Mvar production to maximum Mvar absorption or vice-versa.</t>
  </si>
  <si>
    <r>
      <rPr>
        <b/>
        <sz val="10"/>
        <color rgb="FFFF0000"/>
        <rFont val="Arial"/>
        <family val="2"/>
      </rPr>
      <t>Note.</t>
    </r>
    <r>
      <rPr>
        <sz val="10"/>
        <color rgb="FFFF0000"/>
        <rFont val="Arial"/>
        <family val="2"/>
      </rPr>
      <t xml:space="preserve"> Fd and Fe have been updated, along with clarification of minimum reserve held. Changes are highlighted in red.</t>
    </r>
  </si>
  <si>
    <t>Voltage Control facility status ON</t>
  </si>
  <si>
    <t>Mvar (Q) Control Facility status ON</t>
  </si>
  <si>
    <t>Power Factor (PF) Control facility status ON</t>
  </si>
  <si>
    <t>Polarity</t>
  </si>
  <si>
    <t>-</t>
  </si>
  <si>
    <t>Polarity on the Analogue signals included within the ETIE ROW 2</t>
  </si>
  <si>
    <t>1 to 21</t>
  </si>
  <si>
    <t>Grid Code Signals List #6 WFPS 1.7.1.6 (0mA = 0deg (from the North), 2.5mA = 90deg (from the East), 5mA = 180deg (from the South),7.5mA = 270deg (from West)</t>
  </si>
  <si>
    <r>
      <t xml:space="preserve">ESB Telecoms Completion Cert to be sent by ESB Telecoms Services to EirGrid </t>
    </r>
    <r>
      <rPr>
        <b/>
        <sz val="10"/>
        <color rgb="FF0000FF"/>
        <rFont val="Arial"/>
        <family val="2"/>
      </rPr>
      <t>(generator_testing@eirgrid.com)</t>
    </r>
  </si>
  <si>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</si>
  <si>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</si>
  <si>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TSO Remote Control Enable Switch</t>
  </si>
  <si>
    <t>Testing Requirements for Blackstart Shutdown, per Functional Spec XDS-GFS-21-001-R1 dated 07/09/2012 and associated schematic drawing XDS-DELS-00-005</t>
  </si>
  <si>
    <t>Initial Conditions</t>
  </si>
  <si>
    <t>T121 110 kV CB</t>
  </si>
  <si>
    <t>CLOSED</t>
  </si>
  <si>
    <t>T121 WFPS 20 kV CB</t>
  </si>
  <si>
    <t>T121 110 kV cubicle Sub Remote Control Switch</t>
  </si>
  <si>
    <t>OFF</t>
  </si>
  <si>
    <t>EirGrid Remote Control Enable Switch</t>
  </si>
  <si>
    <t>ON</t>
  </si>
  <si>
    <t>Action</t>
  </si>
  <si>
    <t>NCC enable Blackstart Shutdown command</t>
  </si>
  <si>
    <t>Time:</t>
  </si>
  <si>
    <t>Outcome</t>
  </si>
  <si>
    <r>
      <t>T121 110 kV CB:</t>
    </r>
    <r>
      <rPr>
        <sz val="11"/>
        <color rgb="FF1F497D"/>
        <rFont val="Arial"/>
        <family val="2"/>
      </rPr>
      <t xml:space="preserve"> </t>
    </r>
    <r>
      <rPr>
        <sz val="11"/>
        <color rgb="FFFF0000"/>
        <rFont val="Arial"/>
        <family val="2"/>
      </rPr>
      <t>Remains Closed</t>
    </r>
  </si>
  <si>
    <r>
      <t xml:space="preserve">T121 WFPS 20 kV CB: </t>
    </r>
    <r>
      <rPr>
        <sz val="11"/>
        <color rgb="FFFF0000"/>
        <rFont val="Arial"/>
        <family val="2"/>
      </rPr>
      <t>Remains Closed</t>
    </r>
  </si>
  <si>
    <r>
      <t>Blue Alert Lamp:</t>
    </r>
    <r>
      <rPr>
        <sz val="11"/>
        <color rgb="FF1F497D"/>
        <rFont val="Arial"/>
        <family val="2"/>
      </rPr>
      <t xml:space="preserve"> </t>
    </r>
    <r>
      <rPr>
        <sz val="11"/>
        <color rgb="FFFF0000"/>
        <rFont val="Arial"/>
        <family val="2"/>
      </rPr>
      <t>Remains unlit</t>
    </r>
  </si>
  <si>
    <t>Additional Notes</t>
  </si>
  <si>
    <r>
      <t>T121 110 kV CB:</t>
    </r>
    <r>
      <rPr>
        <sz val="11"/>
        <color rgb="FF1F497D"/>
        <rFont val="Arial"/>
        <family val="2"/>
      </rPr>
      <t xml:space="preserve"> </t>
    </r>
    <r>
      <rPr>
        <sz val="11"/>
        <color rgb="FFFF0000"/>
        <rFont val="Arial"/>
        <family val="2"/>
      </rPr>
      <t>Opens</t>
    </r>
  </si>
  <si>
    <r>
      <t>T121 WFPS 20 kV CB:</t>
    </r>
    <r>
      <rPr>
        <sz val="11"/>
        <color rgb="FF1F497D"/>
        <rFont val="Arial"/>
        <family val="2"/>
      </rPr>
      <t xml:space="preserve"> </t>
    </r>
    <r>
      <rPr>
        <sz val="11"/>
        <color rgb="FFFF0000"/>
        <rFont val="Arial"/>
        <family val="2"/>
      </rPr>
      <t>Remains Closed</t>
    </r>
  </si>
  <si>
    <r>
      <t>Blue Alert Lamp:</t>
    </r>
    <r>
      <rPr>
        <sz val="11"/>
        <color rgb="FF1F497D"/>
        <rFont val="Arial"/>
        <family val="2"/>
      </rPr>
      <t xml:space="preserve"> </t>
    </r>
    <r>
      <rPr>
        <sz val="11"/>
        <color rgb="FFFF0000"/>
        <rFont val="Arial"/>
        <family val="2"/>
      </rPr>
      <t>Lamp illuminates</t>
    </r>
  </si>
  <si>
    <t>20 kV CB must not be tripped by BSSD with RCES off. Tripping under LOM protection etc. may occur</t>
  </si>
  <si>
    <t>OPEN</t>
  </si>
  <si>
    <t>Blackstart Shutdown command</t>
  </si>
  <si>
    <t>WFPS attempt to close WFPS 20 kV CB at mimic panel</t>
  </si>
  <si>
    <r>
      <t>T121 110 kV CB:</t>
    </r>
    <r>
      <rPr>
        <sz val="11"/>
        <color rgb="FFFF0000"/>
        <rFont val="Arial"/>
        <family val="2"/>
      </rPr>
      <t xml:space="preserve"> Remains Open</t>
    </r>
  </si>
  <si>
    <r>
      <t xml:space="preserve">T121 WFPS 20 kV CB: </t>
    </r>
    <r>
      <rPr>
        <sz val="11"/>
        <color rgb="FFFF0000"/>
        <rFont val="Arial"/>
        <family val="2"/>
      </rPr>
      <t>Remains Open</t>
    </r>
  </si>
  <si>
    <r>
      <t>Blue Alert Lamp:</t>
    </r>
    <r>
      <rPr>
        <sz val="11"/>
        <color rgb="FF1F497D"/>
        <rFont val="Arial"/>
        <family val="2"/>
      </rPr>
      <t xml:space="preserve"> </t>
    </r>
    <r>
      <rPr>
        <sz val="11"/>
        <color rgb="FFFF0000"/>
        <rFont val="Arial"/>
        <family val="2"/>
      </rPr>
      <t>Remains Illuminated</t>
    </r>
  </si>
  <si>
    <t>WFPS must clear all alarms that would inhibit 20 kV CB from being closed (LOM protection, etc.) before attempting to close 20 kV CB</t>
  </si>
  <si>
    <t>WFPS turn EirGrid Remote Control Enable Switch OFF</t>
  </si>
  <si>
    <r>
      <t>T121 110 kV CB:</t>
    </r>
    <r>
      <rPr>
        <sz val="11"/>
        <color rgb="FF1F497D"/>
        <rFont val="Arial"/>
        <family val="2"/>
      </rPr>
      <t xml:space="preserve"> </t>
    </r>
    <r>
      <rPr>
        <sz val="11"/>
        <color rgb="FFFF0000"/>
        <rFont val="Arial"/>
        <family val="2"/>
      </rPr>
      <t>Remains Open</t>
    </r>
  </si>
  <si>
    <r>
      <t>Blue Alert Lamp:</t>
    </r>
    <r>
      <rPr>
        <sz val="11"/>
        <color rgb="FFFF0000"/>
        <rFont val="Arial"/>
        <family val="2"/>
      </rPr>
      <t xml:space="preserve"> Remains Illuminated</t>
    </r>
  </si>
  <si>
    <r>
      <t xml:space="preserve">Confirm the source of the MET signals </t>
    </r>
    <r>
      <rPr>
        <i/>
        <sz val="14"/>
        <color indexed="8"/>
        <rFont val="Arial"/>
        <family val="2"/>
      </rPr>
      <t>e.g. from MET mast or from WTGs</t>
    </r>
  </si>
  <si>
    <t xml:space="preserve">Wind Speed source: </t>
  </si>
  <si>
    <t xml:space="preserve">Wind Direction source: </t>
  </si>
  <si>
    <t xml:space="preserve">Air Temperature source: </t>
  </si>
  <si>
    <t xml:space="preserve">Air Pressure source: </t>
  </si>
  <si>
    <t>Information may be sent to by email: generator_testing@eirgrid.com, Fax: +353 (0)1 661 5375 or Post to: System Support, EirGrid, The Oval, 160 Shelbourne Road, Ballsbridge, Dublin 4</t>
  </si>
  <si>
    <r>
      <t xml:space="preserve">How are each of the MET signals generated? </t>
    </r>
    <r>
      <rPr>
        <i/>
        <sz val="14"/>
        <color indexed="8"/>
        <rFont val="Arial"/>
        <family val="2"/>
      </rPr>
      <t>E.g. From a MET mast or WTGs</t>
    </r>
  </si>
  <si>
    <t xml:space="preserve">Wind Speed: 
Wind Direction: 
Air Temperature: 
Air Pressure: </t>
  </si>
  <si>
    <r>
      <t xml:space="preserve">Connection CB Trip/ Inhibit function. </t>
    </r>
    <r>
      <rPr>
        <b/>
        <sz val="11"/>
        <rFont val="Arial"/>
        <family val="2"/>
      </rPr>
      <t>N.B.</t>
    </r>
    <r>
      <rPr>
        <sz val="11"/>
        <rFont val="Arial"/>
        <family val="2"/>
      </rPr>
      <t xml:space="preserve"> this can be wired from the mimic panel, through the interface cabinet instead of via ETIE.</t>
    </r>
  </si>
  <si>
    <t>http://www.eirgridgroup.com/site-files/library/EirGrid/WFPS-Active-Power-Control-Test-Procedure.docx</t>
  </si>
  <si>
    <t>http://www.eirgridgroup.com/site-files/library/EirGrid/WFPS-Black-Start-Shutdown-Test-Procedure.docx</t>
  </si>
  <si>
    <t>http://www.eirgridgroup.com/site-files/library/EirGrid/WFPS_Test-Procedure-Frequency-Response.docx</t>
  </si>
  <si>
    <t>http://www.eirgridgroup.com/site-files/library/EirGrid/WFPS%20Test%20Procedure%20Reactive%20Power%20Control.docx</t>
  </si>
  <si>
    <t>http://www.eirgridgroup.com/site-files/library/EirGrid/WFPS-Reactive-Power-Capability-Test-Procedure.docx</t>
  </si>
  <si>
    <t>http://www.eirgridgroup.com/site-files/library/EirGrid/WFPS-Site-Survey-Procedure.docx</t>
  </si>
  <si>
    <t xml:space="preserve">Updated Testing documentation references. </t>
  </si>
  <si>
    <t>Internal comments - delete</t>
  </si>
  <si>
    <t>Fault Ride Through Events</t>
  </si>
  <si>
    <t>N</t>
  </si>
  <si>
    <t>N/A</t>
  </si>
  <si>
    <t>Trip &amp; Lockout Settings. i.e No. of events within specified time period. Confirm if time period is rolling. NB. Lockout is not recommended by EirGrid.</t>
  </si>
  <si>
    <t>Fault Ride Though Time Period 
(Rolling)</t>
  </si>
  <si>
    <t>Note: That for the duration of the Post Energization Test, there should be NO external influencing factors</t>
  </si>
  <si>
    <t>0.10</t>
  </si>
  <si>
    <t>Addion of Note in Post Ener Pre Grid Code Cert Sheet</t>
  </si>
  <si>
    <t xml:space="preserve">Emulated Intertia </t>
  </si>
  <si>
    <t>E15</t>
  </si>
  <si>
    <t>E16</t>
  </si>
  <si>
    <t>B13</t>
  </si>
  <si>
    <t>B14</t>
  </si>
  <si>
    <t>Emulated Inertia status (feedback)</t>
  </si>
  <si>
    <t>D19</t>
  </si>
  <si>
    <r>
      <t xml:space="preserve">Grid Code Signals List #1 WFPS 1.7.1 (125% of Registered Capacity)                                                         </t>
    </r>
    <r>
      <rPr>
        <b/>
        <sz val="11"/>
        <rFont val="Arial"/>
        <family val="2"/>
      </rPr>
      <t>1 Second Granularity required for System Services</t>
    </r>
  </si>
  <si>
    <t>Neil Kavanagh</t>
  </si>
  <si>
    <t>Adding in of system services signals</t>
  </si>
  <si>
    <t>Control from NCC to enable emulated inertia service</t>
  </si>
  <si>
    <t>Control from NCC to disable emulated inertia service</t>
  </si>
  <si>
    <t>TBC</t>
  </si>
  <si>
    <t>``</t>
  </si>
  <si>
    <t>Emulated Intertia</t>
  </si>
  <si>
    <t>0-XX</t>
  </si>
  <si>
    <t>System service requirement</t>
  </si>
  <si>
    <t>D20</t>
  </si>
  <si>
    <t>Emulated Inertia FFR availability</t>
  </si>
  <si>
    <t>Emulated Inertia POR availability</t>
  </si>
  <si>
    <t>Provides a reading of the available MW of FFR from Emulated Inertia</t>
  </si>
  <si>
    <t>Provides a reading of the available MW of POR from Emulated Inertia</t>
  </si>
  <si>
    <t>v1.0</t>
  </si>
  <si>
    <t>System Services Provided</t>
  </si>
  <si>
    <t>Fast Frequency Reponse: 
Primary Operating Reserve: 
Secondary Operating Reserve: 
Tertiary Operating Reserve: 
Steady State Reactive Power: </t>
  </si>
  <si>
    <t>Analogue Availability</t>
  </si>
  <si>
    <t>MEC: XXX MW</t>
  </si>
  <si>
    <r>
      <rPr>
        <sz val="10"/>
        <rFont val="Symbol"/>
        <family val="1"/>
        <charset val="2"/>
      </rPr>
      <t>·</t>
    </r>
    <r>
      <rPr>
        <sz val="10"/>
        <rFont val="Arial"/>
        <family val="2"/>
      </rPr>
      <t>         HV CB positions (WFPS and ESBN as applicable)</t>
    </r>
  </si>
  <si>
    <r>
      <t>·</t>
    </r>
    <r>
      <rPr>
        <sz val="10"/>
        <rFont val="Arial"/>
        <family val="2"/>
      </rPr>
      <t>         MV CB positions</t>
    </r>
  </si>
  <si>
    <r>
      <t>·</t>
    </r>
    <r>
      <rPr>
        <sz val="10"/>
        <rFont val="Arial"/>
        <family val="2"/>
      </rPr>
      <t>         Revision Number</t>
    </r>
  </si>
  <si>
    <r>
      <t>·</t>
    </r>
    <r>
      <rPr>
        <sz val="10"/>
        <rFont val="Aril"/>
      </rPr>
      <t>         Ownership boundaries</t>
    </r>
  </si>
  <si>
    <r>
      <t>·</t>
    </r>
    <r>
      <rPr>
        <sz val="10"/>
        <rFont val="Arial"/>
        <family val="2"/>
      </rPr>
      <t>         MV Feeders</t>
    </r>
  </si>
  <si>
    <t>Turbine Manufacturer</t>
  </si>
  <si>
    <t>Tubrine Procurement Date</t>
  </si>
  <si>
    <t>Turbine Design Minimum Operating Level</t>
  </si>
  <si>
    <t>TSO Remote Control Enable Switch (RCES)</t>
  </si>
  <si>
    <t>RCES shall block all commands from the TSO RTU to the WFPS, including set-point enable pulses (except for the Blue Alert Lamp indication in TSO WFs following a Black Start Shutdown Command)</t>
  </si>
  <si>
    <t>Turning the RCES ON or OFF shall not impact/change the status of any signals, commands, set-points or control modes (other than the position indication of the RCES).</t>
  </si>
  <si>
    <t>For TSO WFPS</t>
  </si>
  <si>
    <t>See the "Blackstart Shutdown" tab for details on the functionality of Blackstart Shutdown.</t>
  </si>
  <si>
    <t>Blackstart Shutdown feedback is provided from the associated transmission station, not from the WFPS</t>
  </si>
  <si>
    <t>For DSO WFPS</t>
  </si>
  <si>
    <t>Dispatch Fail Lamp</t>
  </si>
  <si>
    <t>Dispatch Fail Lamp ON command shall turn on indication lamp in WFPS control room unless TSO RCES is OFF</t>
  </si>
  <si>
    <t>Dispatch Fail Lamp OFF command shall turn off indication lamp in WFPS control room unless TSO RCES is OFF</t>
  </si>
  <si>
    <t>Blue Alert Lamp</t>
  </si>
  <si>
    <t>TSO WF: Black Start Shutdown ON command shall turn on Blue Alert indication lamp in WFPS control room</t>
  </si>
  <si>
    <t>TSO WF: Black Start Shutdown OFF command shall turn off Blue Alert indication lamp in WFPS control room</t>
  </si>
  <si>
    <t>DSO WF: Blue Alert Lamp ON command shall turn on indication lamp in WFPS control room unless TSO RCES is OFF</t>
  </si>
  <si>
    <t>DSO WF: Blue Alert Lamp OFF command shall turn off indication lamp in WFPS control room unless TSO RCES is OFF</t>
  </si>
  <si>
    <t>Set-point Enable Pulse</t>
  </si>
  <si>
    <r>
      <t>When a WFPS receives a set-point enable pulse (</t>
    </r>
    <r>
      <rPr>
        <i/>
        <sz val="10"/>
        <rFont val="Arial"/>
        <family val="2"/>
      </rPr>
      <t>e.g.</t>
    </r>
    <r>
      <rPr>
        <sz val="10"/>
        <rFont val="Arial"/>
      </rPr>
      <t xml:space="preserve"> Active Power Control Set-point Enable), it shall implement the set-point on the associated analogue input (</t>
    </r>
    <r>
      <rPr>
        <i/>
        <sz val="10"/>
        <rFont val="Arial"/>
        <family val="2"/>
      </rPr>
      <t>e.g.</t>
    </r>
    <r>
      <rPr>
        <sz val="10"/>
        <rFont val="Arial"/>
      </rPr>
      <t xml:space="preserve"> implement the Active Power Control set-point being received at that time).</t>
    </r>
  </si>
  <si>
    <t>If an analogue set-point signal changes and a corresponding set-point enable pulse is not issued, the WFPS shall ignore the change in the analogue signal.</t>
  </si>
  <si>
    <t>Feedback for Analogue Signals</t>
  </si>
  <si>
    <t>Feedback for analogue signals shall reflect the last received valid signal</t>
  </si>
  <si>
    <r>
      <rPr>
        <i/>
        <sz val="10"/>
        <rFont val="Arial"/>
        <family val="2"/>
      </rPr>
      <t>i.e.</t>
    </r>
    <r>
      <rPr>
        <sz val="10"/>
        <rFont val="Arial"/>
      </rPr>
      <t xml:space="preserve"> feedback signals should not be looped from the analogue input. They should only change value when an Enable Pulse is received, and should not change value when the corresponding mode (</t>
    </r>
    <r>
      <rPr>
        <i/>
        <sz val="10"/>
        <rFont val="Arial"/>
        <family val="2"/>
      </rPr>
      <t>e.g.</t>
    </r>
    <r>
      <rPr>
        <sz val="10"/>
        <rFont val="Arial"/>
      </rPr>
      <t xml:space="preserve"> Active Power Control) is turned off or the Remote Control Enable Switch is turned off.</t>
    </r>
  </si>
  <si>
    <t>Active Power Control ON/OFF</t>
  </si>
  <si>
    <t>When Active Power Control is turned off, the set-point feedback shall not change, but wind farm output shall increase to maximum available MW.</t>
  </si>
  <si>
    <t>Set-points received while Active Power Control is OFF should be ignored.</t>
  </si>
  <si>
    <t>Active Power Control Set-point (Feedback)</t>
  </si>
  <si>
    <t>The Active Power Control set-point feedback should not change when APC is switched on or off. It should reflect the last valid set-point that the WFPS received from NCC.</t>
  </si>
  <si>
    <t>Note. Locally implemented set-points should not be fed back to NCC.</t>
  </si>
  <si>
    <t>Worked Example:</t>
  </si>
  <si>
    <t xml:space="preserve">          ● NCC turns APC on and issues a set-point of 10 MW (feedback goes to 10 MW, WFPS implements 10 MW set-point)</t>
  </si>
  <si>
    <t xml:space="preserve">          ● NCC issues a set-point of 8 MW (feedback goes to 8 MW, WFPS implements 8 MW set-point)</t>
  </si>
  <si>
    <t xml:space="preserve">          ● NCC turns APC off (feedback remains at 8 MW, WFPS ramps to minimum of AAP and Registered Capacity)</t>
  </si>
  <si>
    <t xml:space="preserve">          ● NCC issues a set-point of 5 MW (feedback remains at 8 MW, WFPS remains at minimum of AAP and Registered Capacity)</t>
  </si>
  <si>
    <t xml:space="preserve">          ● NCC turns APC on (feedback remains at 8 MW, WFPS ramps to 8 MW)</t>
  </si>
  <si>
    <t xml:space="preserve">          ● NCC issues a set-point of Registered Capacity and turns APC off (feedback goes to Registered Capacity, WFPS ramps to minimum of AAP and Registered Capacity)</t>
  </si>
  <si>
    <t>If the WFPS is reset, the default settings for the various controls should commit current state to memory (if this is not possible, default should be APC off, FQR on, Curve 1 etc.)</t>
  </si>
  <si>
    <t>Frequency Response ON/OFF</t>
  </si>
  <si>
    <t>When Frequency Response is Off, the WFPS shall not respond to any changes in Frequency. When Frequency Response is On, the WFPS shall respond to frequency in line with the specified frequency response settings.</t>
  </si>
  <si>
    <r>
      <t>When Frequency Response is turned On or Off, the selected Frequency Curve (and feedback) shall not be affected.</t>
    </r>
    <r>
      <rPr>
        <i/>
        <sz val="10"/>
        <rFont val="Arial"/>
        <family val="2"/>
      </rPr>
      <t xml:space="preserve"> i.e.</t>
    </r>
    <r>
      <rPr>
        <sz val="10"/>
        <rFont val="Arial"/>
      </rPr>
      <t xml:space="preserve"> Curve signal does not go suspect, and does not reset to a default value.</t>
    </r>
  </si>
  <si>
    <t>If Frequency Response is OFF, the Curve should not change.</t>
  </si>
  <si>
    <t>Droop set-points received while Frequency Response is OFF should be ignored.</t>
  </si>
  <si>
    <t>Frequency Droop must be settable in the range 2% to 10%, per Grid Code V7 clause PPM1.5.3.1</t>
  </si>
  <si>
    <t>WFPS should treat any set-point &lt;= 2% as 2% (implement 2% and provide 2% feedback)</t>
  </si>
  <si>
    <t>WFPS should treat any set-point &gt;= 10% as 10% (implement as 10% and provide 10% feedback)</t>
  </si>
  <si>
    <t>Frequency Droop signal is specified in the range 0% to 12%, to facilitate signals at the upper and lower ends of the scale</t>
  </si>
  <si>
    <t>In the case of hardware/software update or reset, the existing value shall be maintained. In the case that the existing value is lost, the WFPS shall default to 4%.</t>
  </si>
  <si>
    <r>
      <t xml:space="preserve">This signal shall be implemented in increments of 0.1% </t>
    </r>
    <r>
      <rPr>
        <i/>
        <sz val="10"/>
        <rFont val="Arial"/>
        <family val="2"/>
      </rPr>
      <t>i.e.</t>
    </r>
    <r>
      <rPr>
        <sz val="10"/>
        <rFont val="Arial"/>
      </rPr>
      <t xml:space="preserve"> to 1 decimal place.</t>
    </r>
  </si>
  <si>
    <t>For TSO WFPS or DSO Type A or B WFPS</t>
  </si>
  <si>
    <t>Reactive Power Control Modes (kV, Mvar, PF)</t>
  </si>
  <si>
    <t>One control mode will be ON (in operation) at all time: Voltage Control (kV), Mvar Control (Q), or Power Factor Control (PF).</t>
  </si>
  <si>
    <t>There are no individual OFF commands. NCC will toggle between control modes by sending an ON command for the required mode.</t>
  </si>
  <si>
    <t>Position indication for the mode in operation will indicate ON and position indication for the other two modes will indicate OFF.</t>
  </si>
  <si>
    <t>Response time to a change in set-point: as per Grid Code V7 clause PPM1.6.2.2</t>
  </si>
  <si>
    <t>Power Factor Set-points:</t>
  </si>
  <si>
    <r>
      <t>Power Factor set-points are issued as an angle (</t>
    </r>
    <r>
      <rPr>
        <sz val="10"/>
        <rFont val="Calibri"/>
        <family val="2"/>
      </rPr>
      <t>±</t>
    </r>
    <r>
      <rPr>
        <sz val="10"/>
        <rFont val="Arial"/>
      </rPr>
      <t>90 degrees)</t>
    </r>
    <r>
      <rPr>
        <sz val="10"/>
        <rFont val="Arial"/>
      </rPr>
      <t>, to avoid the signalling difficulties associated with issuing the non-linear Power Factor set-points.</t>
    </r>
  </si>
  <si>
    <t>If a positive angle is issued, the Power Factor implemented by the controll will be positive. If a negative angle is issued, the Power Factor implemented by the controller will be negative.</t>
  </si>
  <si>
    <t>Worked Examples:</t>
  </si>
  <si>
    <t>1) NCC issues A set-point of +18.19 degrees, WFPS implements a set-point of +cos(18.19) = +0.95 PF</t>
  </si>
  <si>
    <t>2) NCC issues A set-point of -18.19 degrees, WFPS implements a set-point of -cos(18.19) = -0.95 PF</t>
  </si>
  <si>
    <t>3) NCC issues A set-point of 0 degrees, WFPS implements a set-point of cos(0) = 1 PF</t>
  </si>
  <si>
    <t>4) A WFPS exporting 100 MW with a set-point of +18.19 degrees would export +32.85 Mvar. i.e. Tan(+18.19)*100</t>
  </si>
  <si>
    <t>Changing Control Modes (Bumpless Transfer):</t>
  </si>
  <si>
    <t>1. WFPS calculates a set-point which will cause no change in Mvar.
2. WFPS continues to regulate to calculated set-point in the new mode.</t>
  </si>
  <si>
    <t>A WFPS with a Registered Capacity of 100 MW is exporting 50 MW, operating at a voltage slope setting of 4%. System voltage Is 118 kV and the kV set-point is 115 kV, therefore the WFPS is absorbing its maximum leading capability of 32.9 Mvar.</t>
  </si>
  <si>
    <t xml:space="preserve">          ● NCC issues Mvar (Q) Control ON.</t>
  </si>
  <si>
    <t xml:space="preserve">          ● WFPS calculates and implements a Mvar set-point of 32.9 Mvar, consistent with the current Mvar output. WFPS returns Mvar (Q) Control feedback ON, Voltage (kV) Control feedback OFF and Power Factor (PF) Control feedback OFF. Set-point feedback signals do not change.</t>
  </si>
  <si>
    <t xml:space="preserve">          ● NCC issues a Mvar set-point of 10 Mvar.</t>
  </si>
  <si>
    <t xml:space="preserve">          ● TSO RTU issues a Mvar (Q) Control set-point enable pulse to the WFPS. WFPS returns a set-point feedback of 10 Mvar and implements the set-point of 10 Mvar.</t>
  </si>
  <si>
    <t xml:space="preserve">          ● NCC issues Power Factor (PF) Control ON.</t>
  </si>
  <si>
    <t xml:space="preserve">          ● WFPS calculates and implements a Power Factor set-point of +0.98, consistent with the current MW and Mvar output. WFPS returns Power Factor (PF) Control feebdack ON, Voltage (kV) Control feedback OFF and Mvar (Q) Control feedback OFF. Set-point feedback signals do not change.</t>
  </si>
  <si>
    <t xml:space="preserve">          ● NCC issues a Power Factor set-point of 0 degrees.</t>
  </si>
  <si>
    <t xml:space="preserve">          ● TSO RTU issues a Power Factor (PF) set-point enable pulse to the WFPS. WFPS returns a set-point feedback of 0 degrees and implements the set-point of 0 degrees (1 PF).</t>
  </si>
  <si>
    <t xml:space="preserve">          ● NCC issues Voltage (kV) Control ON.</t>
  </si>
  <si>
    <t xml:space="preserve">          ● WFPS calculates and implements a Voltage set-point of 118 kV, consistent with the current system voltage and Mvar output. WFPS returns Voltage (kV) Control feebdack ON, Power Factor (PF) Control feedback OFF and Mvar (Q) Control feedback OFF. Set-point feedback signals do not change.</t>
  </si>
  <si>
    <t xml:space="preserve">          ● NCC issues a Voltage set-point of 115 kV.</t>
  </si>
  <si>
    <t xml:space="preserve">          ● TSO RTU issues a Voltage (kV) set-point enable pulse to the WFPS. WFPS returns a set-point feedback of 115 kV and implements the set-point of 115 kV.</t>
  </si>
  <si>
    <t>AAP must reflect what the WFPS is capable of exporting at that point in time</t>
  </si>
  <si>
    <r>
      <t xml:space="preserve">While a WTG is </t>
    </r>
    <r>
      <rPr>
        <b/>
        <u/>
        <sz val="10"/>
        <rFont val="Arial"/>
        <family val="2"/>
      </rPr>
      <t>Shut down</t>
    </r>
    <r>
      <rPr>
        <sz val="10"/>
        <rFont val="Arial"/>
      </rPr>
      <t xml:space="preserve"> for maintenance, fault, high or low wind speed </t>
    </r>
    <r>
      <rPr>
        <b/>
        <u/>
        <sz val="10"/>
        <rFont val="Arial"/>
        <family val="2"/>
      </rPr>
      <t>Shut down</t>
    </r>
    <r>
      <rPr>
        <sz val="10"/>
        <rFont val="Arial"/>
      </rPr>
      <t>, flicker or noise, that turbine shall not be included in AAP</t>
    </r>
  </si>
  <si>
    <r>
      <t>While a the output of a WTG is reduced due to Active Power Control Set-Poin</t>
    </r>
    <r>
      <rPr>
        <sz val="10"/>
        <rFont val="Arial"/>
      </rPr>
      <t>t or frequency response,  AAP shall reflect what the WFPS would be exporting if that APC set-point was not in place (accounting for WTGs that are shut down for reasons, above)</t>
    </r>
  </si>
  <si>
    <t>AAP shall not be greater than MEC.</t>
  </si>
  <si>
    <t>% Availability</t>
  </si>
  <si>
    <t>Specified in Grid Code and signal list as 0-100%</t>
  </si>
  <si>
    <t>Grid Code definition of Controllable WFPS Availability: The amount of MW the Controllable WFPS can produce given favourable wind conditions</t>
  </si>
  <si>
    <r>
      <rPr>
        <i/>
        <sz val="10"/>
        <rFont val="Arial"/>
        <family val="2"/>
      </rPr>
      <t>i.e.</t>
    </r>
    <r>
      <rPr>
        <sz val="10"/>
        <rFont val="Arial"/>
      </rPr>
      <t xml:space="preserve"> The combined capacity of all WTGs in service (including WTGs shut down due to APC set-point, or high/low wind speed shutdown) as a percentage of installed capacity.</t>
    </r>
  </si>
  <si>
    <t>This signal is independent of wind conditions and high or low wind speed shutdown.</t>
  </si>
  <si>
    <t>Note. Any WTG which is stopped or shut down (not due to APC set-point, or high/low wind speed shutdown) should reduce the % Availability accordingly.</t>
  </si>
  <si>
    <t>Worked examples:</t>
  </si>
  <si>
    <t>1)    Wind farm with 10 * 1 MW turbines</t>
  </si>
  <si>
    <t xml:space="preserve">          ● Registered Capacity = 10 MW</t>
  </si>
  <si>
    <t xml:space="preserve">          ● Out Of Service: 2 * 1 MW</t>
  </si>
  <si>
    <t xml:space="preserve">2) Wind farm with 5*1 MW turbines and 5*2 MW turbines </t>
  </si>
  <si>
    <t xml:space="preserve">          ● Registered Capacity = 15 MW</t>
  </si>
  <si>
    <t xml:space="preserve">          ● Out of service: 1*1 MW turbine and 2*2 MW turbines</t>
  </si>
  <si>
    <t>3) Wind farm with 20*1 MW turbines with an MEC of 18 MW</t>
  </si>
  <si>
    <t xml:space="preserve">          ● Registered Capacity = 18 MW</t>
  </si>
  <si>
    <t xml:space="preserve">          ● Out of service: 2 * 1 MW Turbines</t>
  </si>
  <si>
    <t>% High Wind Speed Shutdown</t>
  </si>
  <si>
    <t>% of installed MW that is shut down due to high wind speed</t>
  </si>
  <si>
    <t>Worked example:</t>
  </si>
  <si>
    <t xml:space="preserve">          ● Wind farm with 5*1 MW turbines and 5*2 MW turbines (15 MW total installed capacity) with an MEC of 13 MW</t>
  </si>
  <si>
    <t xml:space="preserve">          ● Registered Capacity = 13 MW</t>
  </si>
  <si>
    <t xml:space="preserve">          ● Shut down due to high wind speed: 1*1 MW turbine and 1*2 MW turbine</t>
  </si>
  <si>
    <t>% Low Wind Speed Shutdown</t>
  </si>
  <si>
    <t>% of installed MW that is shut down due to low wind speed</t>
  </si>
  <si>
    <r>
      <t xml:space="preserve">          </t>
    </r>
    <r>
      <rPr>
        <sz val="10"/>
        <color theme="0" tint="-0.499984740745262"/>
        <rFont val="Arial"/>
        <family val="2"/>
      </rPr>
      <t>●</t>
    </r>
    <r>
      <rPr>
        <i/>
        <sz val="10"/>
        <color theme="0" tint="-0.499984740745262"/>
        <rFont val="Arial"/>
        <family val="2"/>
      </rPr>
      <t xml:space="preserve"> Wind farm with 5*1 MW turbines and 5*2 MW turbines (15 MW total installed capacity) with an MEC of 13 MW</t>
    </r>
  </si>
  <si>
    <t xml:space="preserve">          ● Out of service: 3*2 MW turbines</t>
  </si>
  <si>
    <t xml:space="preserve">          ● Shut down due to low wind speed: 3*1 MW turbines</t>
  </si>
  <si>
    <t>Emulated Inertia</t>
  </si>
  <si>
    <t>Emulated Inertia FFR Availability</t>
  </si>
  <si>
    <t>Defined in the "DS3 System Services New Signals Requirements for the Regulated Arrangements"</t>
  </si>
  <si>
    <t>Emulated Inertia POR Availability</t>
  </si>
  <si>
    <t>Transformer tap position is indicated via a 0-10 mA analogue signal. The lowest tap will be enumerated as 1 in the EirGrid EMS.</t>
  </si>
  <si>
    <t xml:space="preserve">1) A transformer tap range of -13 to +13 is represented as tap 1 to 27. </t>
  </si>
  <si>
    <t>2) A transformer tap range of -13 to +7 is represented as tap 1 to 21.</t>
  </si>
  <si>
    <t>Post Energisation</t>
  </si>
  <si>
    <t>During Post energisation signals testing there should be NO external influencing factors, e.g. no commissioning works should take place on any turbines on site, as this may influence the outcome of the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</si>
</sst>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77">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sz val="11"/>
      <color rgb="FF000000"/>
      <name val="Calibri"/>
      <family val="2"/>
    </font>
    <font>
      <sz val="10"/>
      <color rgb="FFFF0000"/>
      <name val="Arial"/>
      <family val="2"/>
    </font>
    <font>
      <sz val="10"/>
      <name val="Symbol"/>
      <family val="1"/>
      <charset val="2"/>
    </font>
    <font>
      <b/>
      <sz val="10"/>
      <color rgb="FFFF0000"/>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u/>
      <sz val="11"/>
      <name val="Arial"/>
      <family val="2"/>
    </font>
    <font>
      <u/>
      <sz val="11"/>
      <name val="Arial"/>
      <family val="2"/>
    </font>
    <font>
      <sz val="11"/>
      <color rgb="FFFF0000"/>
      <name val="Arial"/>
      <family val="2"/>
    </font>
    <font>
      <b/>
      <i/>
      <sz val="10"/>
      <color theme="1"/>
      <name val="Arial"/>
      <family val="2"/>
    </font>
    <font>
      <b/>
      <sz val="30"/>
      <name val="Arial"/>
      <family val="2"/>
    </font>
    <font>
      <sz val="30"/>
      <name val="Arial"/>
      <family val="2"/>
    </font>
    <font>
      <sz val="11"/>
      <color theme="1"/>
      <name val="Arial"/>
      <family val="2"/>
    </font>
    <font>
      <b/>
      <i/>
      <sz val="10"/>
      <color rgb="FFFF0000"/>
      <name val="Arial"/>
      <family val="2"/>
    </font>
    <font>
      <vertAlign val="subscript"/>
      <sz val="10"/>
      <color theme="1"/>
      <name val="Arial"/>
      <family val="2"/>
    </font>
    <font>
      <i/>
      <sz val="10"/>
      <color rgb="FFFF0000"/>
      <name val="Arial"/>
      <family val="2"/>
    </font>
    <font>
      <i/>
      <vertAlign val="superscript"/>
      <sz val="10"/>
      <name val="Arial"/>
      <family val="2"/>
    </font>
    <font>
      <i/>
      <vertAlign val="superscript"/>
      <sz val="10"/>
      <color rgb="FFFF0000"/>
      <name val="Arial"/>
      <family val="2"/>
    </font>
    <font>
      <vertAlign val="superscript"/>
      <sz val="10"/>
      <color theme="1"/>
      <name val="Arial"/>
      <family val="2"/>
    </font>
    <font>
      <vertAlign val="superscript"/>
      <sz val="10"/>
      <name val="Arial"/>
      <family val="2"/>
    </font>
    <font>
      <u/>
      <sz val="24"/>
      <color theme="10"/>
      <name val="Arial"/>
      <family val="2"/>
    </font>
    <font>
      <b/>
      <sz val="24"/>
      <name val="Arial"/>
      <family val="2"/>
    </font>
    <font>
      <sz val="24"/>
      <name val="Arial"/>
      <family val="2"/>
    </font>
    <font>
      <sz val="9"/>
      <color indexed="81"/>
      <name val="Tahoma"/>
      <family val="2"/>
    </font>
    <font>
      <b/>
      <sz val="9"/>
      <color indexed="81"/>
      <name val="Tahoma"/>
      <family val="2"/>
    </font>
    <font>
      <sz val="11"/>
      <color rgb="FF1F497D"/>
      <name val="Arial"/>
      <family val="2"/>
    </font>
    <font>
      <sz val="11"/>
      <name val="Calibri"/>
      <family val="2"/>
    </font>
    <font>
      <i/>
      <sz val="14"/>
      <color indexed="8"/>
      <name val="Arial"/>
      <family val="2"/>
    </font>
    <font>
      <u/>
      <sz val="22"/>
      <color theme="10"/>
      <name val="Arial"/>
      <family val="2"/>
    </font>
    <font>
      <sz val="10"/>
      <color rgb="FF000000"/>
      <name val="Calibri"/>
      <family val="2"/>
    </font>
    <font>
      <sz val="10"/>
      <name val="Aril"/>
    </font>
    <font>
      <sz val="10"/>
      <color theme="0" tint="-0.499984740745262"/>
      <name val="Arial"/>
      <family val="2"/>
    </font>
    <font>
      <i/>
      <sz val="10"/>
      <color theme="0" tint="-0.499984740745262"/>
      <name val="Arial"/>
      <family val="2"/>
    </font>
    <font>
      <sz val="11"/>
      <color rgb="FFFF0000"/>
      <name val="Calibri"/>
      <family val="2"/>
    </font>
    <font>
      <sz val="10"/>
      <name val="Calibri"/>
      <family val="2"/>
    </font>
    <font>
      <i/>
      <sz val="11"/>
      <color theme="0" tint="-0.499984740745262"/>
      <name val="Calibri"/>
      <family val="2"/>
    </font>
    <font>
      <b/>
      <u/>
      <sz val="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4">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s>
  <cellStyleXfs count="12">
    <xf numFmtId="0" fontId="0" fillId="0" borderId="0"/>
    <xf numFmtId="0" fontId="31" fillId="0" borderId="0" applyNumberFormat="0" applyFill="0" applyBorder="0" applyAlignment="0" applyProtection="0">
      <alignment vertical="top"/>
      <protection locked="0"/>
    </xf>
    <xf numFmtId="0" fontId="6" fillId="0" borderId="0"/>
    <xf numFmtId="0" fontId="5" fillId="0" borderId="0"/>
    <xf numFmtId="0" fontId="4" fillId="0" borderId="0"/>
    <xf numFmtId="0" fontId="3" fillId="0" borderId="0"/>
    <xf numFmtId="0" fontId="2" fillId="0" borderId="0"/>
    <xf numFmtId="0" fontId="2" fillId="0" borderId="0"/>
    <xf numFmtId="0" fontId="2" fillId="0" borderId="0"/>
    <xf numFmtId="0" fontId="1" fillId="0" borderId="0"/>
    <xf numFmtId="0" fontId="1" fillId="0" borderId="0"/>
    <xf numFmtId="0" fontId="31" fillId="0" borderId="0" applyNumberFormat="0" applyFill="0" applyBorder="0" applyAlignment="0" applyProtection="0"/>
  </cellStyleXfs>
  <cellXfs count="889">
    <xf numFmtId="0" fontId="0" fillId="0" borderId="0" xfId="0"/>
    <xf numFmtId="0" fontId="11" fillId="0" borderId="0" xfId="0" applyFont="1" applyFill="1" applyBorder="1"/>
    <xf numFmtId="0" fontId="12" fillId="0" borderId="0" xfId="0" applyFont="1" applyFill="1" applyBorder="1"/>
    <xf numFmtId="0" fontId="9" fillId="0" borderId="0" xfId="0" applyFont="1" applyFill="1" applyBorder="1" applyAlignment="1">
      <alignment horizontal="right"/>
    </xf>
    <xf numFmtId="0" fontId="9" fillId="0" borderId="1" xfId="0" applyFont="1" applyFill="1" applyBorder="1" applyAlignment="1">
      <alignment horizontal="center"/>
    </xf>
    <xf numFmtId="0" fontId="9" fillId="0" borderId="0" xfId="0" applyFont="1" applyFill="1" applyBorder="1" applyAlignment="1">
      <alignment horizontal="center"/>
    </xf>
    <xf numFmtId="0" fontId="14" fillId="0" borderId="2" xfId="0" applyFont="1" applyFill="1" applyBorder="1"/>
    <xf numFmtId="0" fontId="9" fillId="0" borderId="2" xfId="0" applyFont="1" applyFill="1" applyBorder="1" applyAlignment="1">
      <alignment horizontal="center"/>
    </xf>
    <xf numFmtId="0" fontId="9" fillId="0" borderId="3" xfId="0" applyFont="1" applyFill="1" applyBorder="1" applyAlignment="1">
      <alignment horizontal="center"/>
    </xf>
    <xf numFmtId="0" fontId="14" fillId="0" borderId="4" xfId="0" applyFont="1" applyFill="1" applyBorder="1" applyAlignment="1">
      <alignment horizontal="center"/>
    </xf>
    <xf numFmtId="0" fontId="15" fillId="0" borderId="4" xfId="0" applyFont="1" applyFill="1" applyBorder="1"/>
    <xf numFmtId="0" fontId="15" fillId="0" borderId="0" xfId="0" applyFont="1" applyFill="1" applyBorder="1"/>
    <xf numFmtId="0" fontId="12" fillId="0" borderId="0" xfId="0" applyFont="1" applyFill="1" applyBorder="1" applyAlignment="1">
      <alignment horizontal="right"/>
    </xf>
    <xf numFmtId="0" fontId="11" fillId="0" borderId="0" xfId="0" applyFont="1" applyFill="1" applyBorder="1" applyAlignment="1">
      <alignment horizontal="center"/>
    </xf>
    <xf numFmtId="0" fontId="8" fillId="0" borderId="0" xfId="0" applyFont="1" applyFill="1" applyBorder="1" applyAlignment="1">
      <alignment horizontal="center"/>
    </xf>
    <xf numFmtId="0" fontId="9" fillId="0" borderId="6" xfId="0" applyFont="1" applyFill="1" applyBorder="1" applyAlignment="1">
      <alignment horizontal="left"/>
    </xf>
    <xf numFmtId="0" fontId="8" fillId="0" borderId="7" xfId="0" applyFont="1" applyFill="1" applyBorder="1" applyAlignment="1">
      <alignment horizontal="center"/>
    </xf>
    <xf numFmtId="0" fontId="8" fillId="0" borderId="8" xfId="0" applyFont="1" applyFill="1" applyBorder="1"/>
    <xf numFmtId="0" fontId="9" fillId="0" borderId="8" xfId="0" applyFont="1" applyFill="1" applyBorder="1" applyAlignment="1">
      <alignment horizontal="right"/>
    </xf>
    <xf numFmtId="0" fontId="8" fillId="0" borderId="9" xfId="0" applyFont="1" applyFill="1" applyBorder="1" applyAlignment="1">
      <alignment horizontal="center"/>
    </xf>
    <xf numFmtId="0" fontId="8" fillId="0" borderId="11" xfId="0" applyFont="1" applyFill="1" applyBorder="1" applyAlignment="1">
      <alignment horizontal="center"/>
    </xf>
    <xf numFmtId="0" fontId="10" fillId="0" borderId="0" xfId="0" applyFont="1" applyFill="1" applyBorder="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right" vertical="center" wrapText="1"/>
    </xf>
    <xf numFmtId="0" fontId="9" fillId="0" borderId="13" xfId="0" applyFont="1" applyFill="1" applyBorder="1"/>
    <xf numFmtId="0" fontId="9" fillId="0" borderId="13" xfId="0" applyFont="1" applyFill="1" applyBorder="1" applyAlignment="1">
      <alignment horizontal="right"/>
    </xf>
    <xf numFmtId="0" fontId="9" fillId="0" borderId="0" xfId="0" applyFont="1" applyFill="1" applyAlignment="1">
      <alignment horizontal="right"/>
    </xf>
    <xf numFmtId="0" fontId="9" fillId="0" borderId="8" xfId="0" applyFont="1" applyFill="1" applyBorder="1"/>
    <xf numFmtId="0" fontId="9" fillId="0" borderId="3" xfId="0" applyFont="1" applyFill="1" applyBorder="1" applyAlignment="1">
      <alignment horizontal="left"/>
    </xf>
    <xf numFmtId="0" fontId="9" fillId="0" borderId="3" xfId="0" applyFont="1" applyFill="1" applyBorder="1"/>
    <xf numFmtId="49" fontId="9" fillId="0" borderId="8" xfId="0" applyNumberFormat="1" applyFont="1" applyFill="1" applyBorder="1"/>
    <xf numFmtId="49" fontId="9" fillId="0" borderId="0" xfId="0" applyNumberFormat="1" applyFont="1" applyFill="1" applyBorder="1"/>
    <xf numFmtId="49" fontId="9" fillId="0" borderId="3" xfId="0" applyNumberFormat="1" applyFont="1" applyFill="1" applyBorder="1"/>
    <xf numFmtId="0" fontId="9" fillId="0" borderId="0" xfId="0" applyFont="1" applyFill="1"/>
    <xf numFmtId="0" fontId="6" fillId="0" borderId="0" xfId="0" applyFont="1"/>
    <xf numFmtId="0" fontId="9" fillId="0" borderId="0" xfId="0" applyFont="1"/>
    <xf numFmtId="0" fontId="8" fillId="0" borderId="0" xfId="0" applyFont="1" applyFill="1" applyBorder="1"/>
    <xf numFmtId="0" fontId="9" fillId="0" borderId="11" xfId="0" applyFont="1" applyFill="1" applyBorder="1" applyAlignment="1">
      <alignment horizontal="left"/>
    </xf>
    <xf numFmtId="0" fontId="8" fillId="0" borderId="17" xfId="0" applyFont="1" applyFill="1" applyBorder="1" applyAlignment="1">
      <alignment horizontal="center"/>
    </xf>
    <xf numFmtId="0" fontId="0" fillId="0" borderId="0" xfId="0" applyAlignment="1">
      <alignment horizontal="center"/>
    </xf>
    <xf numFmtId="0" fontId="8" fillId="0" borderId="0" xfId="0" applyFont="1"/>
    <xf numFmtId="0" fontId="8" fillId="0" borderId="33" xfId="0" applyFont="1" applyBorder="1"/>
    <xf numFmtId="0" fontId="8" fillId="0" borderId="34" xfId="0" applyFont="1" applyBorder="1"/>
    <xf numFmtId="0" fontId="8" fillId="0" borderId="35" xfId="0" applyFont="1" applyBorder="1"/>
    <xf numFmtId="0" fontId="0" fillId="0" borderId="25" xfId="0" applyBorder="1"/>
    <xf numFmtId="0" fontId="0" fillId="0" borderId="18" xfId="0" applyBorder="1"/>
    <xf numFmtId="0" fontId="0" fillId="0" borderId="38" xfId="0" applyBorder="1"/>
    <xf numFmtId="0" fontId="8" fillId="0" borderId="18" xfId="0" applyFont="1" applyFill="1" applyBorder="1" applyAlignment="1">
      <alignment horizontal="center" vertical="center"/>
    </xf>
    <xf numFmtId="0" fontId="9" fillId="0" borderId="18"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0" fillId="0" borderId="0" xfId="0" applyAlignment="1">
      <alignment horizontal="center" vertical="center"/>
    </xf>
    <xf numFmtId="0" fontId="9" fillId="6" borderId="25" xfId="0" applyFont="1" applyFill="1" applyBorder="1"/>
    <xf numFmtId="0" fontId="9" fillId="6" borderId="18" xfId="0" applyFont="1" applyFill="1" applyBorder="1"/>
    <xf numFmtId="0" fontId="9" fillId="6" borderId="38" xfId="0" applyFont="1" applyFill="1" applyBorder="1"/>
    <xf numFmtId="0" fontId="14" fillId="0" borderId="0" xfId="0" applyFont="1" applyFill="1" applyBorder="1" applyAlignment="1">
      <alignment horizontal="left"/>
    </xf>
    <xf numFmtId="0" fontId="14" fillId="0" borderId="2" xfId="0" applyFont="1" applyFill="1" applyBorder="1" applyAlignment="1">
      <alignment horizontal="left"/>
    </xf>
    <xf numFmtId="0" fontId="14" fillId="0" borderId="0" xfId="0" applyFont="1" applyFill="1" applyBorder="1" applyAlignment="1">
      <alignment horizontal="left"/>
    </xf>
    <xf numFmtId="0" fontId="11" fillId="0" borderId="0" xfId="0" applyFont="1" applyFill="1" applyBorder="1" applyAlignment="1">
      <alignment horizontal="center"/>
    </xf>
    <xf numFmtId="0" fontId="6" fillId="0" borderId="0" xfId="0" applyFont="1" applyFill="1" applyBorder="1"/>
    <xf numFmtId="0" fontId="6" fillId="0" borderId="11" xfId="0" applyFont="1" applyFill="1" applyBorder="1" applyAlignment="1">
      <alignment horizontal="left"/>
    </xf>
    <xf numFmtId="0" fontId="6"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right"/>
    </xf>
    <xf numFmtId="0" fontId="0" fillId="0" borderId="6" xfId="0" applyBorder="1" applyAlignment="1"/>
    <xf numFmtId="0" fontId="9" fillId="0" borderId="36" xfId="0" applyFont="1" applyFill="1" applyBorder="1"/>
    <xf numFmtId="0" fontId="9" fillId="0" borderId="45" xfId="0" applyFont="1" applyFill="1" applyBorder="1"/>
    <xf numFmtId="0" fontId="9" fillId="0" borderId="45" xfId="0" applyFont="1" applyFill="1" applyBorder="1" applyAlignment="1">
      <alignment horizontal="right" vertical="center" wrapText="1"/>
    </xf>
    <xf numFmtId="0" fontId="8" fillId="0" borderId="19" xfId="0" applyFont="1" applyFill="1" applyBorder="1" applyAlignment="1">
      <alignment horizontal="center"/>
    </xf>
    <xf numFmtId="0" fontId="14" fillId="7" borderId="5" xfId="0" applyFont="1" applyFill="1" applyBorder="1"/>
    <xf numFmtId="0" fontId="15" fillId="7" borderId="4" xfId="0" applyFont="1" applyFill="1" applyBorder="1"/>
    <xf numFmtId="0" fontId="11" fillId="0" borderId="6" xfId="0" applyFont="1" applyFill="1" applyBorder="1" applyAlignment="1">
      <alignment horizontal="left"/>
    </xf>
    <xf numFmtId="0" fontId="11" fillId="0" borderId="0" xfId="0" applyFont="1" applyFill="1" applyBorder="1" applyAlignment="1">
      <alignment horizontal="left"/>
    </xf>
    <xf numFmtId="0" fontId="25" fillId="0" borderId="50" xfId="0" applyFont="1" applyFill="1" applyBorder="1" applyAlignment="1">
      <alignment horizontal="left"/>
    </xf>
    <xf numFmtId="0" fontId="27" fillId="0" borderId="7" xfId="0" applyFont="1" applyFill="1" applyBorder="1" applyAlignment="1">
      <alignment horizontal="center"/>
    </xf>
    <xf numFmtId="0" fontId="27" fillId="0" borderId="8" xfId="0" applyFont="1" applyFill="1" applyBorder="1"/>
    <xf numFmtId="0" fontId="28" fillId="0" borderId="8" xfId="0" applyFont="1" applyFill="1" applyBorder="1"/>
    <xf numFmtId="0" fontId="28" fillId="0" borderId="8" xfId="0" applyFont="1" applyFill="1" applyBorder="1" applyAlignment="1">
      <alignment horizontal="right"/>
    </xf>
    <xf numFmtId="0" fontId="27" fillId="0" borderId="9" xfId="0" applyFont="1" applyFill="1" applyBorder="1" applyAlignment="1">
      <alignment horizontal="center"/>
    </xf>
    <xf numFmtId="0" fontId="28" fillId="0" borderId="3" xfId="0" applyFont="1" applyFill="1" applyBorder="1" applyAlignment="1">
      <alignment horizontal="center"/>
    </xf>
    <xf numFmtId="0" fontId="28" fillId="0" borderId="0" xfId="0" applyFont="1" applyFill="1" applyBorder="1"/>
    <xf numFmtId="0" fontId="28" fillId="0" borderId="0" xfId="0" applyFont="1" applyFill="1" applyBorder="1" applyAlignment="1">
      <alignment horizontal="right"/>
    </xf>
    <xf numFmtId="0" fontId="27" fillId="0" borderId="17" xfId="0" applyFont="1" applyFill="1" applyBorder="1" applyAlignment="1">
      <alignment horizontal="center"/>
    </xf>
    <xf numFmtId="0" fontId="28" fillId="0" borderId="6" xfId="0" applyFont="1" applyFill="1" applyBorder="1" applyAlignment="1">
      <alignment horizontal="left"/>
    </xf>
    <xf numFmtId="0" fontId="29" fillId="0" borderId="0" xfId="0" applyFont="1" applyFill="1" applyBorder="1"/>
    <xf numFmtId="0" fontId="27" fillId="0" borderId="11" xfId="0" applyFont="1" applyFill="1" applyBorder="1" applyAlignment="1">
      <alignment horizontal="center"/>
    </xf>
    <xf numFmtId="0" fontId="28" fillId="0" borderId="11" xfId="0" applyFont="1" applyFill="1" applyBorder="1" applyAlignment="1">
      <alignment horizontal="left"/>
    </xf>
    <xf numFmtId="0" fontId="28" fillId="0" borderId="0" xfId="0" applyFont="1" applyFill="1" applyBorder="1" applyAlignment="1">
      <alignment horizontal="center"/>
    </xf>
    <xf numFmtId="0" fontId="28" fillId="0" borderId="0" xfId="0" applyFont="1" applyFill="1" applyBorder="1" applyAlignment="1">
      <alignment horizontal="left"/>
    </xf>
    <xf numFmtId="0" fontId="28" fillId="0" borderId="0" xfId="0" applyFont="1" applyFill="1" applyBorder="1" applyAlignment="1">
      <alignment horizontal="right" vertical="center" wrapText="1"/>
    </xf>
    <xf numFmtId="0" fontId="28" fillId="0" borderId="6" xfId="0" applyFont="1" applyFill="1" applyBorder="1"/>
    <xf numFmtId="0" fontId="28" fillId="0" borderId="3" xfId="0" applyFont="1" applyFill="1" applyBorder="1" applyAlignment="1">
      <alignment horizontal="left"/>
    </xf>
    <xf numFmtId="0" fontId="28" fillId="0" borderId="6" xfId="0" applyFont="1" applyFill="1" applyBorder="1" applyAlignment="1">
      <alignment horizontal="left" wrapText="1"/>
    </xf>
    <xf numFmtId="0" fontId="28" fillId="0" borderId="3" xfId="0" applyFont="1" applyFill="1" applyBorder="1"/>
    <xf numFmtId="49" fontId="28" fillId="0" borderId="0" xfId="0" applyNumberFormat="1" applyFont="1" applyFill="1" applyBorder="1" applyAlignment="1">
      <alignment horizontal="right"/>
    </xf>
    <xf numFmtId="49" fontId="28" fillId="0" borderId="8" xfId="0" applyNumberFormat="1" applyFont="1" applyFill="1" applyBorder="1"/>
    <xf numFmtId="49" fontId="28" fillId="0" borderId="0" xfId="0" applyNumberFormat="1" applyFont="1" applyFill="1" applyBorder="1"/>
    <xf numFmtId="0" fontId="27" fillId="0" borderId="10" xfId="0" applyFont="1" applyFill="1" applyBorder="1" applyAlignment="1">
      <alignment horizontal="left"/>
    </xf>
    <xf numFmtId="49" fontId="28" fillId="0" borderId="7" xfId="0" applyNumberFormat="1" applyFont="1" applyFill="1" applyBorder="1"/>
    <xf numFmtId="49" fontId="28" fillId="0" borderId="3" xfId="0" applyNumberFormat="1" applyFont="1" applyFill="1" applyBorder="1"/>
    <xf numFmtId="0" fontId="30" fillId="0" borderId="15" xfId="0" applyFont="1" applyFill="1" applyBorder="1" applyAlignment="1">
      <alignment horizontal="left" wrapText="1"/>
    </xf>
    <xf numFmtId="0" fontId="27" fillId="0" borderId="10" xfId="0" applyFont="1" applyFill="1" applyBorder="1" applyAlignment="1">
      <alignment horizontal="left" wrapText="1"/>
    </xf>
    <xf numFmtId="0" fontId="28" fillId="0" borderId="12" xfId="0" applyFont="1" applyFill="1" applyBorder="1" applyAlignment="1">
      <alignment horizontal="center"/>
    </xf>
    <xf numFmtId="0" fontId="28" fillId="0" borderId="13" xfId="0" applyFont="1" applyFill="1" applyBorder="1"/>
    <xf numFmtId="49" fontId="28" fillId="0" borderId="13" xfId="0" applyNumberFormat="1" applyFont="1" applyFill="1" applyBorder="1"/>
    <xf numFmtId="0" fontId="28" fillId="0" borderId="13" xfId="0" applyFont="1" applyFill="1" applyBorder="1" applyAlignment="1">
      <alignment horizontal="right"/>
    </xf>
    <xf numFmtId="0" fontId="27" fillId="0" borderId="14" xfId="0" applyFont="1" applyFill="1" applyBorder="1" applyAlignment="1">
      <alignment horizontal="center"/>
    </xf>
    <xf numFmtId="0" fontId="28" fillId="0" borderId="16" xfId="0" applyFont="1" applyFill="1" applyBorder="1" applyAlignment="1">
      <alignment horizontal="left"/>
    </xf>
    <xf numFmtId="0" fontId="9" fillId="6" borderId="25" xfId="0" applyFont="1" applyFill="1" applyBorder="1" applyAlignment="1">
      <alignment horizontal="left" vertical="center" wrapText="1"/>
    </xf>
    <xf numFmtId="0" fontId="9" fillId="6" borderId="18" xfId="0" applyFont="1" applyFill="1" applyBorder="1" applyAlignment="1">
      <alignment horizontal="left" vertical="center" wrapText="1"/>
    </xf>
    <xf numFmtId="0" fontId="9" fillId="6" borderId="38" xfId="0" applyFont="1" applyFill="1" applyBorder="1" applyAlignment="1">
      <alignment horizontal="left" vertical="center" wrapText="1"/>
    </xf>
    <xf numFmtId="0" fontId="15" fillId="0" borderId="30" xfId="0" applyFont="1" applyFill="1" applyBorder="1" applyAlignment="1">
      <alignment horizontal="center" wrapText="1"/>
    </xf>
    <xf numFmtId="0" fontId="24" fillId="0" borderId="50" xfId="0" applyFont="1" applyFill="1" applyBorder="1" applyAlignment="1">
      <alignment horizontal="left"/>
    </xf>
    <xf numFmtId="0" fontId="8" fillId="0" borderId="54" xfId="0" applyFont="1" applyFill="1" applyBorder="1" applyAlignment="1">
      <alignment horizontal="center"/>
    </xf>
    <xf numFmtId="0" fontId="8" fillId="0" borderId="55" xfId="0" applyFont="1" applyFill="1" applyBorder="1" applyAlignment="1">
      <alignment horizontal="center"/>
    </xf>
    <xf numFmtId="0" fontId="8" fillId="0" borderId="1" xfId="0" applyFont="1" applyFill="1" applyBorder="1" applyAlignment="1">
      <alignment horizontal="center"/>
    </xf>
    <xf numFmtId="0" fontId="9" fillId="0" borderId="1" xfId="0" applyFont="1" applyFill="1" applyBorder="1" applyAlignment="1">
      <alignment horizontal="left"/>
    </xf>
    <xf numFmtId="0" fontId="8" fillId="0" borderId="44"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7" xfId="0" applyBorder="1"/>
    <xf numFmtId="0" fontId="0" fillId="0" borderId="13" xfId="0" applyBorder="1"/>
    <xf numFmtId="0" fontId="0" fillId="0" borderId="16" xfId="0" applyBorder="1"/>
    <xf numFmtId="0" fontId="27" fillId="0" borderId="54" xfId="0" applyFont="1" applyFill="1" applyBorder="1" applyAlignment="1">
      <alignment horizontal="center"/>
    </xf>
    <xf numFmtId="0" fontId="27" fillId="0" borderId="10" xfId="0" applyFont="1" applyFill="1" applyBorder="1" applyAlignment="1">
      <alignment horizontal="center"/>
    </xf>
    <xf numFmtId="0" fontId="27" fillId="0" borderId="55" xfId="0" applyFont="1" applyFill="1" applyBorder="1" applyAlignment="1">
      <alignment horizontal="center"/>
    </xf>
    <xf numFmtId="0" fontId="28" fillId="0" borderId="2" xfId="0" applyFont="1" applyBorder="1"/>
    <xf numFmtId="0" fontId="28" fillId="0" borderId="0" xfId="0" applyFont="1" applyBorder="1"/>
    <xf numFmtId="0" fontId="28" fillId="0" borderId="6" xfId="0" applyFont="1" applyBorder="1"/>
    <xf numFmtId="0" fontId="27" fillId="0" borderId="1" xfId="0" applyFont="1" applyFill="1" applyBorder="1" applyAlignment="1">
      <alignment horizontal="center"/>
    </xf>
    <xf numFmtId="0" fontId="28" fillId="0" borderId="1" xfId="0" applyFont="1" applyFill="1" applyBorder="1" applyAlignment="1">
      <alignment horizontal="left"/>
    </xf>
    <xf numFmtId="0" fontId="28" fillId="6" borderId="25" xfId="0" applyFont="1" applyFill="1" applyBorder="1"/>
    <xf numFmtId="0" fontId="28" fillId="6" borderId="18" xfId="0" applyFont="1" applyFill="1" applyBorder="1"/>
    <xf numFmtId="0" fontId="28" fillId="6" borderId="38" xfId="0" applyFont="1" applyFill="1" applyBorder="1"/>
    <xf numFmtId="49" fontId="27" fillId="0" borderId="8" xfId="0" applyNumberFormat="1" applyFont="1" applyFill="1" applyBorder="1"/>
    <xf numFmtId="0" fontId="27" fillId="0" borderId="53" xfId="0" applyFont="1" applyFill="1" applyBorder="1" applyAlignment="1">
      <alignment horizontal="center"/>
    </xf>
    <xf numFmtId="0" fontId="24" fillId="0" borderId="48" xfId="0" applyFont="1" applyFill="1" applyBorder="1" applyAlignment="1">
      <alignment horizontal="left"/>
    </xf>
    <xf numFmtId="0" fontId="15" fillId="0" borderId="31" xfId="0" applyFont="1" applyFill="1" applyBorder="1" applyAlignment="1">
      <alignment horizontal="center" wrapText="1"/>
    </xf>
    <xf numFmtId="0" fontId="6" fillId="0" borderId="28" xfId="0" applyFont="1" applyFill="1" applyBorder="1" applyAlignment="1">
      <alignment horizontal="center" wrapText="1"/>
    </xf>
    <xf numFmtId="0" fontId="27" fillId="0" borderId="58" xfId="0" applyFont="1" applyFill="1" applyBorder="1" applyAlignment="1">
      <alignment horizontal="center"/>
    </xf>
    <xf numFmtId="0" fontId="9" fillId="0" borderId="59" xfId="0" applyFont="1" applyFill="1" applyBorder="1" applyAlignment="1"/>
    <xf numFmtId="0" fontId="0" fillId="0" borderId="60" xfId="0" applyBorder="1" applyAlignment="1"/>
    <xf numFmtId="0" fontId="9" fillId="0" borderId="28" xfId="0" applyFont="1" applyFill="1" applyBorder="1" applyAlignment="1"/>
    <xf numFmtId="0" fontId="28" fillId="0" borderId="58" xfId="0" applyFont="1" applyFill="1" applyBorder="1" applyAlignment="1">
      <alignment horizontal="left"/>
    </xf>
    <xf numFmtId="0" fontId="9" fillId="7" borderId="28" xfId="0" applyFont="1" applyFill="1" applyBorder="1"/>
    <xf numFmtId="0" fontId="9" fillId="0" borderId="32" xfId="0" applyFont="1" applyFill="1" applyBorder="1" applyAlignment="1"/>
    <xf numFmtId="0" fontId="25" fillId="0" borderId="48" xfId="0" applyFont="1" applyFill="1" applyBorder="1" applyAlignment="1">
      <alignment horizontal="left"/>
    </xf>
    <xf numFmtId="0" fontId="9" fillId="0" borderId="28" xfId="0" applyFont="1" applyFill="1" applyBorder="1" applyAlignment="1">
      <alignment horizontal="center" wrapText="1"/>
    </xf>
    <xf numFmtId="0" fontId="0" fillId="0" borderId="0" xfId="0" applyBorder="1" applyAlignment="1"/>
    <xf numFmtId="0" fontId="30" fillId="7" borderId="15" xfId="0" applyFont="1" applyFill="1" applyBorder="1" applyAlignment="1">
      <alignment horizontal="left" vertical="center" wrapText="1"/>
    </xf>
    <xf numFmtId="0" fontId="28" fillId="0" borderId="12" xfId="0" applyFont="1" applyFill="1" applyBorder="1"/>
    <xf numFmtId="0" fontId="14" fillId="7" borderId="4" xfId="0" applyFont="1" applyFill="1" applyBorder="1"/>
    <xf numFmtId="0" fontId="28" fillId="0" borderId="13" xfId="0" applyFont="1" applyFill="1" applyBorder="1" applyAlignment="1">
      <alignment horizontal="right" vertical="center" wrapText="1"/>
    </xf>
    <xf numFmtId="0" fontId="27" fillId="0" borderId="62" xfId="0" applyFont="1" applyFill="1" applyBorder="1" applyAlignment="1">
      <alignment horizontal="center"/>
    </xf>
    <xf numFmtId="0" fontId="14" fillId="0" borderId="28" xfId="0" applyFont="1" applyFill="1" applyBorder="1" applyAlignment="1">
      <alignment horizontal="left"/>
    </xf>
    <xf numFmtId="0" fontId="14" fillId="0" borderId="29" xfId="0" applyFont="1" applyFill="1" applyBorder="1" applyAlignment="1">
      <alignment horizontal="left"/>
    </xf>
    <xf numFmtId="0" fontId="6" fillId="6" borderId="25" xfId="0" applyFont="1" applyFill="1" applyBorder="1" applyAlignment="1">
      <alignment horizontal="left" vertical="center" wrapText="1"/>
    </xf>
    <xf numFmtId="0" fontId="9" fillId="2" borderId="25" xfId="0" applyFont="1" applyFill="1" applyBorder="1"/>
    <xf numFmtId="0" fontId="9" fillId="3" borderId="25" xfId="0" applyFont="1" applyFill="1" applyBorder="1"/>
    <xf numFmtId="0" fontId="0" fillId="0" borderId="25" xfId="0" applyFill="1" applyBorder="1" applyAlignment="1">
      <alignment horizontal="left"/>
    </xf>
    <xf numFmtId="0" fontId="0" fillId="0" borderId="25" xfId="0" applyFill="1" applyBorder="1" applyAlignment="1">
      <alignment horizontal="center"/>
    </xf>
    <xf numFmtId="0" fontId="0" fillId="3" borderId="25" xfId="0" applyFill="1" applyBorder="1"/>
    <xf numFmtId="0" fontId="0" fillId="3" borderId="25" xfId="0" applyFill="1" applyBorder="1" applyAlignment="1"/>
    <xf numFmtId="0" fontId="9" fillId="3" borderId="25" xfId="0" applyFont="1" applyFill="1" applyBorder="1" applyAlignment="1"/>
    <xf numFmtId="0" fontId="0" fillId="2" borderId="25" xfId="0" applyFill="1" applyBorder="1" applyAlignment="1">
      <alignment horizontal="left"/>
    </xf>
    <xf numFmtId="0" fontId="0" fillId="0" borderId="25" xfId="0" applyFill="1" applyBorder="1"/>
    <xf numFmtId="0" fontId="0" fillId="3" borderId="25" xfId="0" applyFill="1" applyBorder="1" applyAlignment="1">
      <alignment horizontal="left"/>
    </xf>
    <xf numFmtId="0" fontId="9" fillId="5" borderId="34"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8" fillId="0" borderId="33"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4" xfId="0" applyFont="1" applyBorder="1" applyAlignment="1">
      <alignment horizontal="center" vertical="center"/>
    </xf>
    <xf numFmtId="0" fontId="8" fillId="0" borderId="35" xfId="0" applyFont="1" applyBorder="1" applyAlignment="1">
      <alignment horizontal="center" vertical="center"/>
    </xf>
    <xf numFmtId="0" fontId="9" fillId="2" borderId="36" xfId="0" applyFont="1" applyFill="1" applyBorder="1"/>
    <xf numFmtId="0" fontId="9" fillId="3" borderId="36" xfId="0" applyFont="1" applyFill="1" applyBorder="1"/>
    <xf numFmtId="0" fontId="8" fillId="0" borderId="33" xfId="0" applyFont="1" applyFill="1" applyBorder="1"/>
    <xf numFmtId="0" fontId="9" fillId="0" borderId="34" xfId="0" applyFont="1" applyFill="1" applyBorder="1" applyAlignment="1">
      <alignment horizontal="center" vertical="center" wrapText="1"/>
    </xf>
    <xf numFmtId="0" fontId="8" fillId="0" borderId="68"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3" xfId="0" applyFont="1" applyBorder="1" applyAlignment="1">
      <alignment horizontal="center" vertical="center"/>
    </xf>
    <xf numFmtId="0" fontId="8" fillId="0" borderId="63" xfId="0" applyFont="1" applyBorder="1" applyAlignment="1">
      <alignment horizontal="center" vertical="center"/>
    </xf>
    <xf numFmtId="0" fontId="8" fillId="0" borderId="35" xfId="0" applyFont="1" applyFill="1" applyBorder="1" applyAlignment="1">
      <alignment horizontal="center" vertical="center"/>
    </xf>
    <xf numFmtId="0" fontId="8" fillId="0" borderId="33" xfId="0" applyFont="1" applyFill="1" applyBorder="1" applyAlignment="1">
      <alignment vertical="justify"/>
    </xf>
    <xf numFmtId="0" fontId="0" fillId="0" borderId="2" xfId="0" applyBorder="1" applyAlignment="1"/>
    <xf numFmtId="0" fontId="31" fillId="0" borderId="0" xfId="1" applyBorder="1" applyAlignment="1" applyProtection="1">
      <alignment horizontal="left" vertical="center"/>
    </xf>
    <xf numFmtId="0" fontId="14" fillId="0" borderId="22" xfId="0" applyFont="1" applyFill="1" applyBorder="1" applyAlignment="1">
      <alignment horizontal="left" wrapText="1"/>
    </xf>
    <xf numFmtId="0" fontId="9" fillId="0" borderId="61" xfId="0" applyFont="1" applyFill="1" applyBorder="1" applyAlignment="1"/>
    <xf numFmtId="0" fontId="0" fillId="0" borderId="19" xfId="0" applyBorder="1" applyAlignment="1">
      <alignment wrapText="1"/>
    </xf>
    <xf numFmtId="0" fontId="6" fillId="0" borderId="37" xfId="0" applyFont="1" applyBorder="1" applyAlignment="1">
      <alignment wrapText="1"/>
    </xf>
    <xf numFmtId="14" fontId="0" fillId="0" borderId="37" xfId="0" applyNumberFormat="1" applyBorder="1" applyAlignment="1">
      <alignment wrapText="1"/>
    </xf>
    <xf numFmtId="0" fontId="0" fillId="0" borderId="38" xfId="0" applyBorder="1" applyAlignment="1">
      <alignment wrapText="1"/>
    </xf>
    <xf numFmtId="14" fontId="0" fillId="0" borderId="38" xfId="0" applyNumberFormat="1"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6" fillId="0" borderId="37"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6" fillId="2" borderId="18" xfId="0" applyFont="1" applyFill="1" applyBorder="1" applyAlignment="1">
      <alignment horizontal="center" vertical="center" wrapText="1"/>
    </xf>
    <xf numFmtId="0" fontId="0" fillId="0" borderId="25" xfId="0" applyFill="1" applyBorder="1" applyAlignment="1"/>
    <xf numFmtId="0" fontId="33" fillId="0" borderId="30" xfId="0" applyFont="1" applyFill="1" applyBorder="1"/>
    <xf numFmtId="0" fontId="33" fillId="0" borderId="67" xfId="0" applyFont="1" applyFill="1" applyBorder="1" applyAlignment="1">
      <alignment horizontal="center"/>
    </xf>
    <xf numFmtId="0" fontId="33" fillId="0" borderId="67" xfId="0" applyFont="1" applyFill="1" applyBorder="1" applyAlignment="1">
      <alignment horizontal="center" vertical="center"/>
    </xf>
    <xf numFmtId="0" fontId="0" fillId="0" borderId="30" xfId="0" applyBorder="1" applyAlignment="1">
      <alignment wrapText="1"/>
    </xf>
    <xf numFmtId="0" fontId="33" fillId="0" borderId="32" xfId="0" applyFont="1" applyFill="1" applyBorder="1"/>
    <xf numFmtId="0" fontId="33" fillId="0" borderId="16" xfId="0" applyFont="1" applyFill="1" applyBorder="1" applyAlignment="1">
      <alignment horizontal="center"/>
    </xf>
    <xf numFmtId="0" fontId="33" fillId="0" borderId="16" xfId="0" applyFont="1" applyFill="1" applyBorder="1" applyAlignment="1">
      <alignment horizontal="center" vertical="center"/>
    </xf>
    <xf numFmtId="0" fontId="0" fillId="0" borderId="30" xfId="0" applyBorder="1"/>
    <xf numFmtId="0" fontId="33" fillId="9" borderId="32" xfId="0" applyFont="1" applyFill="1" applyBorder="1"/>
    <xf numFmtId="0" fontId="33" fillId="9" borderId="16" xfId="0" applyFont="1" applyFill="1" applyBorder="1" applyAlignment="1">
      <alignment horizontal="center"/>
    </xf>
    <xf numFmtId="0" fontId="33" fillId="9" borderId="16" xfId="0" applyFont="1" applyFill="1" applyBorder="1" applyAlignment="1">
      <alignment horizontal="center" vertical="center"/>
    </xf>
    <xf numFmtId="0" fontId="0" fillId="9" borderId="30" xfId="0" applyFill="1" applyBorder="1"/>
    <xf numFmtId="0" fontId="0" fillId="0" borderId="0" xfId="0" applyAlignment="1"/>
    <xf numFmtId="0" fontId="14" fillId="0" borderId="2" xfId="0" applyFont="1" applyFill="1" applyBorder="1" applyAlignment="1">
      <alignment horizontal="left"/>
    </xf>
    <xf numFmtId="0" fontId="14" fillId="0" borderId="0" xfId="0" applyFont="1" applyFill="1" applyBorder="1" applyAlignment="1">
      <alignment horizontal="left"/>
    </xf>
    <xf numFmtId="0" fontId="9" fillId="0" borderId="59" xfId="0" applyFont="1" applyFill="1" applyBorder="1" applyAlignment="1">
      <alignment wrapText="1"/>
    </xf>
    <xf numFmtId="0" fontId="6" fillId="0" borderId="60" xfId="0" applyFont="1" applyFill="1" applyBorder="1" applyAlignment="1">
      <alignment horizontal="center" wrapText="1"/>
    </xf>
    <xf numFmtId="0" fontId="8" fillId="7" borderId="28" xfId="0" applyFont="1" applyFill="1" applyBorder="1" applyAlignment="1">
      <alignment horizontal="right" vertical="center"/>
    </xf>
    <xf numFmtId="0" fontId="8" fillId="7" borderId="29" xfId="0" applyFont="1" applyFill="1" applyBorder="1" applyAlignment="1">
      <alignment horizontal="right" vertical="center"/>
    </xf>
    <xf numFmtId="0" fontId="8" fillId="7" borderId="22" xfId="0" applyFont="1" applyFill="1" applyBorder="1" applyAlignment="1">
      <alignment horizontal="right" vertical="center"/>
    </xf>
    <xf numFmtId="0" fontId="15" fillId="0" borderId="4" xfId="0" applyFont="1" applyFill="1" applyBorder="1" applyAlignment="1">
      <alignment vertical="center"/>
    </xf>
    <xf numFmtId="0" fontId="14" fillId="0" borderId="4" xfId="0" applyFont="1" applyFill="1" applyBorder="1" applyAlignment="1">
      <alignment horizontal="center" vertical="center"/>
    </xf>
    <xf numFmtId="0" fontId="8" fillId="0" borderId="0" xfId="0" applyFont="1" applyFill="1" applyAlignment="1">
      <alignment vertical="center"/>
    </xf>
    <xf numFmtId="0" fontId="0" fillId="0" borderId="0" xfId="0" applyFill="1" applyAlignment="1">
      <alignment vertical="center"/>
    </xf>
    <xf numFmtId="0" fontId="18" fillId="0" borderId="68" xfId="0" applyFont="1" applyBorder="1"/>
    <xf numFmtId="0" fontId="0" fillId="0" borderId="64" xfId="0" applyBorder="1"/>
    <xf numFmtId="0" fontId="18" fillId="0" borderId="3" xfId="0" applyFont="1" applyBorder="1"/>
    <xf numFmtId="0" fontId="0" fillId="0" borderId="70" xfId="0" applyBorder="1"/>
    <xf numFmtId="0" fontId="39" fillId="0" borderId="65" xfId="0" applyFont="1" applyBorder="1"/>
    <xf numFmtId="0" fontId="18" fillId="0" borderId="36" xfId="0" applyFont="1" applyBorder="1"/>
    <xf numFmtId="0" fontId="15" fillId="0" borderId="15" xfId="0" applyFont="1" applyFill="1" applyBorder="1"/>
    <xf numFmtId="0" fontId="8" fillId="0" borderId="6" xfId="0" applyFont="1" applyFill="1" applyBorder="1" applyAlignment="1">
      <alignment horizontal="center"/>
    </xf>
    <xf numFmtId="0" fontId="14" fillId="0" borderId="5" xfId="0" applyFont="1" applyFill="1" applyBorder="1" applyAlignment="1">
      <alignment horizontal="center"/>
    </xf>
    <xf numFmtId="0" fontId="11" fillId="0" borderId="2" xfId="0" applyFont="1" applyFill="1" applyBorder="1" applyAlignment="1">
      <alignment horizontal="center"/>
    </xf>
    <xf numFmtId="0" fontId="8" fillId="0" borderId="2" xfId="0" applyFont="1" applyFill="1" applyBorder="1" applyAlignment="1">
      <alignment horizontal="center"/>
    </xf>
    <xf numFmtId="0" fontId="9" fillId="0" borderId="27" xfId="0" applyFont="1" applyFill="1" applyBorder="1" applyAlignment="1">
      <alignment horizontal="center"/>
    </xf>
    <xf numFmtId="0" fontId="8" fillId="0" borderId="13" xfId="0" applyFont="1" applyFill="1" applyBorder="1" applyAlignment="1">
      <alignment horizontal="center"/>
    </xf>
    <xf numFmtId="0" fontId="8" fillId="0" borderId="16" xfId="0" applyFont="1" applyFill="1" applyBorder="1" applyAlignment="1">
      <alignment horizontal="center"/>
    </xf>
    <xf numFmtId="0" fontId="28" fillId="0" borderId="1" xfId="0" applyFont="1" applyFill="1" applyBorder="1" applyAlignment="1">
      <alignment horizontal="left"/>
    </xf>
    <xf numFmtId="0" fontId="9" fillId="0" borderId="34" xfId="0" applyFont="1" applyFill="1" applyBorder="1" applyAlignment="1">
      <alignment horizontal="center" vertical="center"/>
    </xf>
    <xf numFmtId="0" fontId="9" fillId="2" borderId="19" xfId="0" applyFont="1" applyFill="1" applyBorder="1" applyAlignment="1">
      <alignment horizontal="center" vertical="center"/>
    </xf>
    <xf numFmtId="0" fontId="0" fillId="2" borderId="37" xfId="0" applyFill="1" applyBorder="1" applyAlignment="1">
      <alignment horizontal="center" vertical="center"/>
    </xf>
    <xf numFmtId="0" fontId="9" fillId="2" borderId="18" xfId="0" applyFont="1" applyFill="1" applyBorder="1" applyAlignment="1">
      <alignment horizontal="center" vertical="center"/>
    </xf>
    <xf numFmtId="0" fontId="9" fillId="3" borderId="18" xfId="0" applyFont="1" applyFill="1" applyBorder="1" applyAlignment="1">
      <alignment horizontal="center" vertical="center"/>
    </xf>
    <xf numFmtId="0" fontId="9" fillId="0" borderId="18" xfId="0" applyFont="1" applyFill="1" applyBorder="1" applyAlignment="1">
      <alignment horizontal="center" vertical="center"/>
    </xf>
    <xf numFmtId="0" fontId="0" fillId="0" borderId="38" xfId="0" applyFill="1" applyBorder="1" applyAlignment="1">
      <alignment horizontal="center" vertical="center"/>
    </xf>
    <xf numFmtId="0" fontId="0" fillId="0" borderId="18" xfId="0" applyFill="1" applyBorder="1" applyAlignment="1">
      <alignment horizontal="center" vertical="center"/>
    </xf>
    <xf numFmtId="0" fontId="0" fillId="0" borderId="34" xfId="0" applyFill="1" applyBorder="1" applyAlignment="1">
      <alignment horizontal="center" vertical="center"/>
    </xf>
    <xf numFmtId="0" fontId="0" fillId="0" borderId="67" xfId="0" applyBorder="1" applyAlignment="1">
      <alignment horizontal="center" vertical="center"/>
    </xf>
    <xf numFmtId="0" fontId="9" fillId="3" borderId="19" xfId="0" applyFont="1"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3" borderId="18" xfId="0" applyFill="1" applyBorder="1" applyAlignment="1">
      <alignment horizontal="center" vertical="center"/>
    </xf>
    <xf numFmtId="0" fontId="0" fillId="5" borderId="34" xfId="0" applyFill="1" applyBorder="1" applyAlignment="1">
      <alignment horizontal="center" vertical="center"/>
    </xf>
    <xf numFmtId="0" fontId="0" fillId="2" borderId="38" xfId="0" applyFill="1" applyBorder="1" applyAlignment="1">
      <alignment horizontal="center" vertical="center"/>
    </xf>
    <xf numFmtId="0" fontId="0" fillId="0" borderId="18" xfId="0" applyBorder="1" applyAlignment="1">
      <alignment horizontal="center" vertical="center"/>
    </xf>
    <xf numFmtId="0" fontId="6" fillId="5" borderId="35" xfId="0" applyFont="1" applyFill="1" applyBorder="1" applyAlignment="1">
      <alignment horizontal="center" vertical="center"/>
    </xf>
    <xf numFmtId="0" fontId="28" fillId="0" borderId="0" xfId="0" applyFont="1" applyBorder="1" applyAlignment="1"/>
    <xf numFmtId="0" fontId="28" fillId="0" borderId="62" xfId="0" applyFont="1" applyFill="1" applyBorder="1" applyAlignment="1"/>
    <xf numFmtId="0" fontId="28" fillId="0" borderId="13" xfId="0" applyFont="1" applyBorder="1" applyAlignment="1"/>
    <xf numFmtId="0" fontId="0" fillId="0" borderId="0" xfId="0" applyBorder="1" applyAlignment="1"/>
    <xf numFmtId="0" fontId="28" fillId="0" borderId="1" xfId="0" applyFont="1" applyFill="1" applyBorder="1" applyAlignment="1">
      <alignment horizontal="left"/>
    </xf>
    <xf numFmtId="0" fontId="41" fillId="0" borderId="0" xfId="0" applyFont="1" applyFill="1" applyBorder="1"/>
    <xf numFmtId="0" fontId="6" fillId="0" borderId="37" xfId="0" applyFont="1" applyFill="1" applyBorder="1" applyAlignment="1">
      <alignment vertical="center" wrapText="1"/>
    </xf>
    <xf numFmtId="0" fontId="6" fillId="0" borderId="36" xfId="0" applyFont="1" applyBorder="1" applyAlignment="1">
      <alignment horizontal="center" vertical="center" wrapText="1"/>
    </xf>
    <xf numFmtId="0" fontId="6" fillId="0" borderId="19" xfId="0" applyFont="1" applyBorder="1" applyAlignment="1">
      <alignment wrapText="1"/>
    </xf>
    <xf numFmtId="0" fontId="6" fillId="0" borderId="6" xfId="0" applyFont="1" applyFill="1" applyBorder="1" applyAlignment="1">
      <alignment horizontal="left" vertical="top" wrapText="1"/>
    </xf>
    <xf numFmtId="0" fontId="27" fillId="0" borderId="71" xfId="0" applyFont="1" applyFill="1" applyBorder="1" applyAlignment="1">
      <alignment horizontal="center"/>
    </xf>
    <xf numFmtId="0" fontId="27" fillId="0" borderId="56" xfId="0" applyFont="1" applyFill="1" applyBorder="1"/>
    <xf numFmtId="0" fontId="28" fillId="0" borderId="56" xfId="0" applyFont="1" applyFill="1" applyBorder="1"/>
    <xf numFmtId="0" fontId="28" fillId="0" borderId="56" xfId="0" applyFont="1" applyFill="1" applyBorder="1" applyAlignment="1">
      <alignment horizontal="right"/>
    </xf>
    <xf numFmtId="0" fontId="27" fillId="0" borderId="56" xfId="0" applyFont="1" applyFill="1" applyBorder="1" applyAlignment="1">
      <alignment horizontal="center"/>
    </xf>
    <xf numFmtId="0" fontId="27" fillId="0" borderId="73" xfId="0" applyFont="1" applyFill="1" applyBorder="1" applyAlignment="1">
      <alignment horizontal="center"/>
    </xf>
    <xf numFmtId="0" fontId="27" fillId="0" borderId="74" xfId="0" applyFont="1" applyFill="1" applyBorder="1" applyAlignment="1">
      <alignment horizontal="center"/>
    </xf>
    <xf numFmtId="0" fontId="27" fillId="0" borderId="8" xfId="0" applyFont="1" applyFill="1" applyBorder="1" applyAlignment="1">
      <alignment horizontal="center"/>
    </xf>
    <xf numFmtId="0" fontId="27" fillId="0" borderId="75" xfId="0" applyFont="1" applyFill="1" applyBorder="1" applyAlignment="1">
      <alignment horizontal="center"/>
    </xf>
    <xf numFmtId="0" fontId="27" fillId="0" borderId="76" xfId="0" applyFont="1" applyFill="1" applyBorder="1" applyAlignment="1">
      <alignment horizontal="center"/>
    </xf>
    <xf numFmtId="0" fontId="9" fillId="0" borderId="17" xfId="0" applyFont="1" applyFill="1" applyBorder="1" applyAlignment="1">
      <alignment horizontal="center"/>
    </xf>
    <xf numFmtId="0" fontId="9" fillId="0" borderId="55" xfId="0" applyFont="1" applyFill="1" applyBorder="1"/>
    <xf numFmtId="0" fontId="8" fillId="0" borderId="72" xfId="0" applyFont="1" applyFill="1" applyBorder="1" applyAlignment="1">
      <alignment horizontal="center"/>
    </xf>
    <xf numFmtId="0" fontId="9" fillId="0" borderId="57" xfId="0" applyFont="1" applyFill="1" applyBorder="1"/>
    <xf numFmtId="0" fontId="9" fillId="0" borderId="56" xfId="0" applyFont="1" applyFill="1" applyBorder="1" applyAlignment="1">
      <alignment horizontal="right"/>
    </xf>
    <xf numFmtId="0" fontId="9" fillId="0" borderId="56" xfId="0" applyFont="1" applyFill="1" applyBorder="1"/>
    <xf numFmtId="0" fontId="28" fillId="0" borderId="37" xfId="0" applyFont="1" applyFill="1" applyBorder="1" applyAlignment="1">
      <alignment horizontal="left"/>
    </xf>
    <xf numFmtId="0" fontId="28" fillId="0" borderId="33" xfId="0" applyFont="1" applyFill="1" applyBorder="1"/>
    <xf numFmtId="0" fontId="28" fillId="0" borderId="69" xfId="0" applyFont="1" applyFill="1" applyBorder="1"/>
    <xf numFmtId="0" fontId="27" fillId="0" borderId="34" xfId="0" applyFont="1" applyFill="1" applyBorder="1" applyAlignment="1">
      <alignment horizontal="center"/>
    </xf>
    <xf numFmtId="0" fontId="28" fillId="0" borderId="67" xfId="0" applyFont="1" applyFill="1" applyBorder="1" applyAlignment="1">
      <alignment horizontal="left"/>
    </xf>
    <xf numFmtId="0" fontId="28" fillId="0" borderId="69" xfId="0" applyFont="1" applyFill="1" applyBorder="1" applyAlignment="1">
      <alignment horizontal="right" vertical="center" wrapText="1"/>
    </xf>
    <xf numFmtId="0" fontId="19" fillId="0" borderId="0" xfId="0" applyFont="1" applyFill="1" applyBorder="1"/>
    <xf numFmtId="0" fontId="9" fillId="0" borderId="44" xfId="0" applyFont="1" applyFill="1" applyBorder="1"/>
    <xf numFmtId="0" fontId="9" fillId="0" borderId="77" xfId="0" applyFont="1" applyFill="1" applyBorder="1"/>
    <xf numFmtId="0" fontId="8" fillId="0" borderId="53" xfId="0" applyFont="1" applyFill="1" applyBorder="1" applyAlignment="1">
      <alignment horizontal="center"/>
    </xf>
    <xf numFmtId="0" fontId="8" fillId="0" borderId="8" xfId="0" applyFont="1" applyFill="1" applyBorder="1" applyAlignment="1">
      <alignment horizontal="center"/>
    </xf>
    <xf numFmtId="0" fontId="8" fillId="0" borderId="75" xfId="0" applyFont="1" applyFill="1" applyBorder="1" applyAlignment="1">
      <alignment horizontal="center"/>
    </xf>
    <xf numFmtId="0" fontId="6" fillId="2" borderId="38" xfId="0" applyFont="1" applyFill="1" applyBorder="1" applyAlignment="1">
      <alignment horizontal="center" vertical="center" wrapText="1"/>
    </xf>
    <xf numFmtId="0" fontId="9" fillId="4" borderId="38"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8" fillId="5" borderId="33" xfId="0" applyFont="1" applyFill="1" applyBorder="1" applyAlignment="1"/>
    <xf numFmtId="0" fontId="28" fillId="0" borderId="1" xfId="0" applyFont="1" applyFill="1" applyBorder="1" applyAlignment="1">
      <alignment horizontal="left"/>
    </xf>
    <xf numFmtId="0" fontId="28" fillId="0" borderId="0" xfId="0" applyFont="1" applyFill="1" applyBorder="1" applyAlignment="1">
      <alignment horizontal="left"/>
    </xf>
    <xf numFmtId="0" fontId="28" fillId="0" borderId="2" xfId="0" applyFont="1" applyFill="1" applyBorder="1"/>
    <xf numFmtId="0" fontId="27" fillId="0" borderId="0" xfId="0" applyFont="1" applyFill="1" applyBorder="1" applyAlignment="1">
      <alignment horizontal="center"/>
    </xf>
    <xf numFmtId="0" fontId="24" fillId="0" borderId="48" xfId="0" applyFont="1" applyFill="1" applyBorder="1" applyAlignment="1">
      <alignment horizontal="left" wrapText="1"/>
    </xf>
    <xf numFmtId="0" fontId="8" fillId="7" borderId="30" xfId="0" applyFont="1" applyFill="1" applyBorder="1" applyAlignment="1">
      <alignment horizontal="right" vertical="center"/>
    </xf>
    <xf numFmtId="0" fontId="28" fillId="0" borderId="1" xfId="0" applyFont="1" applyFill="1" applyBorder="1" applyAlignment="1">
      <alignment horizontal="left"/>
    </xf>
    <xf numFmtId="0" fontId="28" fillId="0" borderId="0" xfId="0" applyFont="1" applyFill="1" applyBorder="1" applyAlignment="1">
      <alignment horizontal="left"/>
    </xf>
    <xf numFmtId="0" fontId="6" fillId="0" borderId="0" xfId="2"/>
    <xf numFmtId="0" fontId="8" fillId="0" borderId="0" xfId="2" applyFont="1"/>
    <xf numFmtId="0" fontId="8" fillId="0" borderId="0" xfId="2" applyFont="1" applyBorder="1"/>
    <xf numFmtId="0" fontId="6" fillId="0" borderId="0" xfId="2" applyBorder="1" applyAlignment="1">
      <alignment horizontal="center" vertical="center" wrapText="1"/>
    </xf>
    <xf numFmtId="0" fontId="6" fillId="0" borderId="0" xfId="2" applyBorder="1" applyAlignment="1">
      <alignment wrapText="1"/>
    </xf>
    <xf numFmtId="0" fontId="6" fillId="0" borderId="0" xfId="2" applyFont="1" applyBorder="1" applyAlignment="1">
      <alignment wrapText="1"/>
    </xf>
    <xf numFmtId="14" fontId="6" fillId="0" borderId="0" xfId="2" applyNumberFormat="1" applyBorder="1"/>
    <xf numFmtId="0" fontId="6" fillId="0" borderId="0" xfId="2" applyBorder="1" applyAlignment="1">
      <alignment horizontal="center" vertical="center"/>
    </xf>
    <xf numFmtId="0" fontId="6" fillId="0" borderId="0" xfId="2" applyBorder="1"/>
    <xf numFmtId="0" fontId="6" fillId="0" borderId="0" xfId="2" applyFont="1" applyBorder="1"/>
    <xf numFmtId="0" fontId="44" fillId="0" borderId="0" xfId="2" applyFont="1"/>
    <xf numFmtId="0" fontId="6" fillId="0" borderId="0" xfId="2" applyFont="1" applyAlignment="1"/>
    <xf numFmtId="0" fontId="6" fillId="0" borderId="6" xfId="2" applyBorder="1"/>
    <xf numFmtId="0" fontId="6" fillId="0" borderId="0" xfId="2" applyBorder="1" applyAlignment="1"/>
    <xf numFmtId="0" fontId="6" fillId="0" borderId="2" xfId="2" applyBorder="1" applyAlignment="1"/>
    <xf numFmtId="0" fontId="6" fillId="0" borderId="27" xfId="2" applyBorder="1" applyAlignment="1"/>
    <xf numFmtId="0" fontId="6" fillId="0" borderId="13" xfId="2" applyBorder="1"/>
    <xf numFmtId="0" fontId="6" fillId="0" borderId="16" xfId="2" applyBorder="1"/>
    <xf numFmtId="0" fontId="6" fillId="0" borderId="0" xfId="2" applyFont="1"/>
    <xf numFmtId="0" fontId="6" fillId="0" borderId="0" xfId="2" applyAlignment="1"/>
    <xf numFmtId="0" fontId="8" fillId="0" borderId="0" xfId="2" applyFont="1" applyBorder="1" applyAlignment="1"/>
    <xf numFmtId="0" fontId="6" fillId="0" borderId="4" xfId="2" applyBorder="1"/>
    <xf numFmtId="0" fontId="6" fillId="0" borderId="15" xfId="2" applyBorder="1"/>
    <xf numFmtId="0" fontId="9" fillId="0" borderId="2" xfId="0" applyFont="1" applyFill="1" applyBorder="1" applyAlignment="1"/>
    <xf numFmtId="0" fontId="6" fillId="0" borderId="5" xfId="2" applyBorder="1" applyAlignment="1"/>
    <xf numFmtId="0" fontId="6" fillId="0" borderId="4" xfId="2" applyBorder="1" applyAlignment="1">
      <alignment horizontal="center"/>
    </xf>
    <xf numFmtId="0" fontId="6" fillId="0" borderId="4" xfId="2" applyBorder="1" applyAlignment="1">
      <alignment horizontal="left"/>
    </xf>
    <xf numFmtId="0" fontId="16" fillId="0" borderId="4" xfId="2" applyFont="1" applyBorder="1" applyAlignment="1"/>
    <xf numFmtId="0" fontId="6" fillId="0" borderId="0" xfId="2" applyBorder="1" applyAlignment="1">
      <alignment horizontal="center"/>
    </xf>
    <xf numFmtId="0" fontId="6" fillId="0" borderId="0" xfId="2" applyBorder="1" applyAlignment="1">
      <alignment horizontal="left"/>
    </xf>
    <xf numFmtId="0" fontId="8" fillId="0" borderId="0" xfId="2" applyFont="1" applyBorder="1" applyAlignment="1">
      <alignment horizontal="left" vertical="center"/>
    </xf>
    <xf numFmtId="0" fontId="6" fillId="0" borderId="30" xfId="2" applyBorder="1" applyAlignment="1">
      <alignment horizontal="left" vertical="center"/>
    </xf>
    <xf numFmtId="0" fontId="6" fillId="0" borderId="0" xfId="2" applyBorder="1" applyAlignment="1">
      <alignment horizontal="left" vertical="center"/>
    </xf>
    <xf numFmtId="49" fontId="6" fillId="0" borderId="0" xfId="2" applyNumberFormat="1" applyBorder="1" applyAlignment="1">
      <alignment horizontal="left" vertical="center"/>
    </xf>
    <xf numFmtId="0" fontId="6" fillId="0" borderId="30" xfId="2" applyFont="1" applyBorder="1" applyAlignment="1">
      <alignment horizontal="center" vertical="center"/>
    </xf>
    <xf numFmtId="164" fontId="6" fillId="0" borderId="0" xfId="2" applyNumberFormat="1" applyBorder="1" applyAlignment="1">
      <alignment horizontal="center" vertical="center"/>
    </xf>
    <xf numFmtId="0" fontId="8" fillId="0" borderId="0" xfId="2" applyFont="1" applyBorder="1" applyAlignment="1">
      <alignment horizontal="center" vertical="center"/>
    </xf>
    <xf numFmtId="0" fontId="6" fillId="0" borderId="0" xfId="2" applyFont="1" applyBorder="1" applyAlignment="1">
      <alignment horizontal="center" vertical="center"/>
    </xf>
    <xf numFmtId="49" fontId="6" fillId="0" borderId="0" xfId="2" applyNumberFormat="1" applyBorder="1" applyAlignment="1">
      <alignment horizontal="center" vertical="center"/>
    </xf>
    <xf numFmtId="0" fontId="6" fillId="0" borderId="30" xfId="2" applyFont="1" applyBorder="1" applyAlignment="1">
      <alignment horizontal="left" vertical="center"/>
    </xf>
    <xf numFmtId="49" fontId="6" fillId="0" borderId="0" xfId="2" applyNumberFormat="1" applyFont="1" applyBorder="1" applyAlignment="1">
      <alignment horizontal="left" vertical="center"/>
    </xf>
    <xf numFmtId="49" fontId="6" fillId="0" borderId="30" xfId="2" applyNumberFormat="1" applyFont="1" applyBorder="1" applyAlignment="1">
      <alignment horizontal="left" vertical="center"/>
    </xf>
    <xf numFmtId="0" fontId="19" fillId="0" borderId="0" xfId="2" applyFont="1" applyBorder="1" applyAlignment="1">
      <alignment horizontal="left" vertical="center"/>
    </xf>
    <xf numFmtId="0" fontId="6" fillId="0" borderId="0" xfId="2" applyBorder="1" applyAlignment="1">
      <alignment horizontal="left" vertical="center" wrapText="1"/>
    </xf>
    <xf numFmtId="0" fontId="8" fillId="0" borderId="0" xfId="2" applyFont="1" applyBorder="1" applyAlignment="1">
      <alignment horizontal="left" vertical="center" wrapText="1"/>
    </xf>
    <xf numFmtId="0" fontId="6" fillId="0" borderId="0" xfId="2" applyFont="1" applyBorder="1" applyAlignment="1"/>
    <xf numFmtId="0" fontId="18" fillId="0" borderId="0" xfId="2" applyFont="1" applyBorder="1" applyAlignment="1"/>
    <xf numFmtId="0" fontId="6" fillId="0" borderId="13" xfId="2" applyBorder="1" applyAlignment="1">
      <alignment horizontal="center"/>
    </xf>
    <xf numFmtId="0" fontId="6" fillId="0" borderId="13" xfId="2" applyBorder="1" applyAlignment="1">
      <alignment horizontal="left"/>
    </xf>
    <xf numFmtId="0" fontId="6" fillId="0" borderId="0" xfId="2" applyAlignment="1">
      <alignment horizontal="center"/>
    </xf>
    <xf numFmtId="0" fontId="6" fillId="0" borderId="0" xfId="2" applyAlignment="1">
      <alignment horizontal="left"/>
    </xf>
    <xf numFmtId="0" fontId="28" fillId="0" borderId="0" xfId="2" applyFont="1" applyBorder="1" applyAlignment="1">
      <alignment horizontal="right" vertical="top" wrapText="1"/>
    </xf>
    <xf numFmtId="0" fontId="21" fillId="0" borderId="0" xfId="2" applyFont="1"/>
    <xf numFmtId="0" fontId="19" fillId="0" borderId="0" xfId="2" applyFont="1"/>
    <xf numFmtId="0" fontId="9" fillId="0" borderId="19" xfId="0" applyFont="1" applyFill="1" applyBorder="1" applyAlignment="1">
      <alignment horizontal="center" vertical="center" wrapText="1"/>
    </xf>
    <xf numFmtId="0" fontId="28" fillId="0" borderId="1" xfId="0" applyFont="1" applyFill="1" applyBorder="1" applyAlignment="1">
      <alignment horizontal="left"/>
    </xf>
    <xf numFmtId="0" fontId="0" fillId="0" borderId="37" xfId="0" applyFill="1" applyBorder="1" applyAlignment="1">
      <alignment horizontal="center" vertical="center"/>
    </xf>
    <xf numFmtId="0" fontId="0" fillId="0" borderId="19" xfId="0" applyFill="1" applyBorder="1" applyAlignment="1">
      <alignment horizontal="center" vertical="center"/>
    </xf>
    <xf numFmtId="0" fontId="6" fillId="0" borderId="0" xfId="2" applyAlignment="1">
      <alignment horizontal="center" vertical="center"/>
    </xf>
    <xf numFmtId="0" fontId="6" fillId="0" borderId="0" xfId="2" applyFont="1" applyAlignment="1">
      <alignment horizontal="left" vertical="center"/>
    </xf>
    <xf numFmtId="0" fontId="6" fillId="7" borderId="28" xfId="2" applyFont="1" applyFill="1" applyBorder="1" applyAlignment="1">
      <alignment horizontal="left" vertical="center"/>
    </xf>
    <xf numFmtId="0" fontId="6" fillId="0" borderId="0" xfId="2" applyFont="1" applyAlignment="1">
      <alignment horizontal="left" vertical="center" wrapText="1"/>
    </xf>
    <xf numFmtId="0" fontId="35" fillId="0" borderId="0" xfId="2" applyFont="1" applyAlignment="1">
      <alignment horizontal="left" vertical="center"/>
    </xf>
    <xf numFmtId="0" fontId="28" fillId="0" borderId="1" xfId="0" applyFont="1" applyFill="1" applyBorder="1" applyAlignment="1">
      <alignment horizontal="left"/>
    </xf>
    <xf numFmtId="0" fontId="34" fillId="3" borderId="18" xfId="0" applyFont="1" applyFill="1" applyBorder="1" applyAlignment="1">
      <alignment horizontal="center" vertical="center"/>
    </xf>
    <xf numFmtId="0" fontId="34" fillId="3" borderId="18" xfId="0" applyFont="1" applyFill="1" applyBorder="1" applyAlignment="1">
      <alignment horizontal="center" vertical="center" wrapText="1"/>
    </xf>
    <xf numFmtId="0" fontId="34" fillId="2" borderId="18" xfId="0" applyFont="1" applyFill="1" applyBorder="1" applyAlignment="1">
      <alignment horizontal="center" vertical="center" wrapText="1"/>
    </xf>
    <xf numFmtId="0" fontId="27" fillId="0" borderId="0" xfId="2" applyFont="1" applyBorder="1"/>
    <xf numFmtId="0" fontId="46" fillId="0" borderId="0" xfId="2" applyFont="1" applyBorder="1"/>
    <xf numFmtId="0" fontId="28" fillId="0" borderId="0" xfId="2" applyFont="1" applyBorder="1"/>
    <xf numFmtId="0" fontId="47" fillId="0" borderId="0" xfId="2" applyFont="1" applyBorder="1" applyAlignment="1">
      <alignment vertical="top" wrapText="1"/>
    </xf>
    <xf numFmtId="0" fontId="28" fillId="0" borderId="0" xfId="2" applyFont="1" applyBorder="1" applyAlignment="1">
      <alignment horizontal="left" vertical="top" wrapText="1"/>
    </xf>
    <xf numFmtId="0" fontId="6" fillId="0" borderId="30" xfId="0" applyFont="1" applyBorder="1" applyAlignment="1">
      <alignment horizontal="center"/>
    </xf>
    <xf numFmtId="0" fontId="0" fillId="0" borderId="61" xfId="0" applyBorder="1"/>
    <xf numFmtId="0" fontId="0" fillId="0" borderId="32" xfId="0" applyBorder="1"/>
    <xf numFmtId="0" fontId="9" fillId="3" borderId="38" xfId="0" applyFont="1" applyFill="1" applyBorder="1" applyAlignment="1">
      <alignment horizontal="center" vertical="center" wrapText="1"/>
    </xf>
    <xf numFmtId="0" fontId="14" fillId="0" borderId="2" xfId="0" applyFont="1" applyFill="1" applyBorder="1" applyAlignment="1">
      <alignment horizontal="left"/>
    </xf>
    <xf numFmtId="0" fontId="6" fillId="0" borderId="0" xfId="2" applyAlignment="1"/>
    <xf numFmtId="0" fontId="14" fillId="0" borderId="0" xfId="2" applyFont="1" applyAlignment="1">
      <alignment horizontal="left" vertical="top"/>
    </xf>
    <xf numFmtId="0" fontId="27" fillId="0" borderId="0" xfId="2" applyFont="1" applyAlignment="1">
      <alignment horizontal="center" vertical="center" wrapText="1"/>
    </xf>
    <xf numFmtId="0" fontId="28" fillId="0" borderId="0" xfId="2" applyFont="1" applyAlignment="1">
      <alignment horizontal="left" vertical="center"/>
    </xf>
    <xf numFmtId="0" fontId="28" fillId="0" borderId="0" xfId="2" applyFont="1" applyAlignment="1">
      <alignment horizontal="center" vertical="center" wrapText="1"/>
    </xf>
    <xf numFmtId="0" fontId="28" fillId="0" borderId="0" xfId="2" applyFont="1" applyAlignment="1">
      <alignment vertical="center" wrapText="1"/>
    </xf>
    <xf numFmtId="0" fontId="19" fillId="0" borderId="19" xfId="2" applyFont="1" applyBorder="1" applyAlignment="1">
      <alignment horizontal="center" vertical="center" wrapText="1"/>
    </xf>
    <xf numFmtId="0" fontId="19" fillId="0" borderId="19" xfId="2" applyFont="1" applyBorder="1" applyAlignment="1">
      <alignment horizontal="justify" vertical="center" wrapText="1"/>
    </xf>
    <xf numFmtId="0" fontId="10" fillId="0" borderId="18" xfId="2" applyFont="1" applyFill="1" applyBorder="1" applyAlignment="1">
      <alignment horizontal="center" vertical="center" wrapText="1"/>
    </xf>
    <xf numFmtId="0" fontId="10" fillId="0" borderId="25" xfId="2" applyFont="1" applyFill="1" applyBorder="1" applyAlignment="1">
      <alignment horizontal="center" vertical="center" wrapText="1"/>
    </xf>
    <xf numFmtId="0" fontId="19" fillId="0" borderId="18" xfId="2" applyFont="1" applyBorder="1" applyAlignment="1">
      <alignment horizontal="center" vertical="center" wrapText="1"/>
    </xf>
    <xf numFmtId="49" fontId="10" fillId="0" borderId="25" xfId="2" applyNumberFormat="1" applyFont="1" applyBorder="1" applyAlignment="1">
      <alignment horizontal="center" vertical="center" wrapText="1"/>
    </xf>
    <xf numFmtId="49" fontId="53" fillId="0" borderId="18" xfId="2" applyNumberFormat="1" applyFont="1" applyFill="1" applyBorder="1" applyAlignment="1">
      <alignment horizontal="center" vertical="center" wrapText="1"/>
    </xf>
    <xf numFmtId="0" fontId="19" fillId="0" borderId="38" xfId="2" applyFont="1" applyFill="1" applyBorder="1" applyAlignment="1">
      <alignment horizontal="center" vertical="center" wrapText="1"/>
    </xf>
    <xf numFmtId="0" fontId="19" fillId="0" borderId="38" xfId="2" applyFont="1" applyBorder="1" applyAlignment="1">
      <alignment horizontal="center" vertical="center" wrapText="1"/>
    </xf>
    <xf numFmtId="0" fontId="19" fillId="0" borderId="36" xfId="2" applyFont="1" applyBorder="1" applyAlignment="1">
      <alignment horizontal="center" vertical="center" wrapText="1"/>
    </xf>
    <xf numFmtId="49" fontId="10" fillId="0" borderId="18" xfId="2" applyNumberFormat="1" applyFont="1" applyFill="1" applyBorder="1" applyAlignment="1">
      <alignment horizontal="center" vertical="center" wrapText="1"/>
    </xf>
    <xf numFmtId="0" fontId="19" fillId="0" borderId="25" xfId="2" applyFont="1" applyBorder="1" applyAlignment="1">
      <alignment horizontal="center" vertical="center" wrapText="1"/>
    </xf>
    <xf numFmtId="0" fontId="10" fillId="0" borderId="18" xfId="2" applyFont="1" applyBorder="1" applyAlignment="1">
      <alignment horizontal="center" vertical="center" wrapText="1"/>
    </xf>
    <xf numFmtId="0" fontId="10" fillId="0" borderId="25" xfId="2" applyFont="1" applyBorder="1" applyAlignment="1">
      <alignment horizontal="center" vertical="center" wrapText="1"/>
    </xf>
    <xf numFmtId="0" fontId="19" fillId="0" borderId="12" xfId="2" applyFont="1" applyBorder="1" applyAlignment="1">
      <alignment horizontal="justify" vertical="center" wrapText="1"/>
    </xf>
    <xf numFmtId="0" fontId="10" fillId="0" borderId="14" xfId="2" applyFont="1" applyBorder="1" applyAlignment="1">
      <alignment horizontal="center" vertical="center" wrapText="1"/>
    </xf>
    <xf numFmtId="0" fontId="19" fillId="0" borderId="14" xfId="2" applyFont="1" applyBorder="1" applyAlignment="1">
      <alignment horizontal="center" vertical="center" wrapText="1"/>
    </xf>
    <xf numFmtId="0" fontId="19" fillId="0" borderId="80" xfId="2" applyFont="1" applyBorder="1" applyAlignment="1">
      <alignment horizontal="center" vertical="center"/>
    </xf>
    <xf numFmtId="0" fontId="19" fillId="0" borderId="80" xfId="2" applyFont="1" applyBorder="1" applyAlignment="1">
      <alignment horizontal="center" vertical="center" wrapText="1"/>
    </xf>
    <xf numFmtId="0" fontId="6" fillId="0" borderId="36" xfId="2" applyBorder="1" applyAlignment="1">
      <alignment horizontal="center" vertical="center" wrapText="1"/>
    </xf>
    <xf numFmtId="0" fontId="6" fillId="0" borderId="19" xfId="2" applyBorder="1" applyAlignment="1">
      <alignment horizontal="center" vertical="center" wrapText="1"/>
    </xf>
    <xf numFmtId="0" fontId="6" fillId="0" borderId="37" xfId="2" applyBorder="1" applyAlignment="1">
      <alignment horizontal="center" vertical="center" wrapText="1"/>
    </xf>
    <xf numFmtId="0" fontId="6" fillId="0" borderId="25" xfId="2" applyBorder="1" applyAlignment="1">
      <alignment horizontal="center" vertical="center" wrapText="1"/>
    </xf>
    <xf numFmtId="0" fontId="6" fillId="0" borderId="18" xfId="2" applyBorder="1" applyAlignment="1">
      <alignment horizontal="center" vertical="center" wrapText="1"/>
    </xf>
    <xf numFmtId="0" fontId="6" fillId="0" borderId="26" xfId="2" applyBorder="1" applyAlignment="1">
      <alignment horizontal="center" vertical="center" wrapText="1"/>
    </xf>
    <xf numFmtId="0" fontId="6" fillId="0" borderId="20" xfId="2" applyBorder="1" applyAlignment="1">
      <alignment horizontal="center" vertical="center" wrapText="1"/>
    </xf>
    <xf numFmtId="0" fontId="10" fillId="0" borderId="4" xfId="2" applyFont="1" applyFill="1" applyBorder="1" applyAlignment="1">
      <alignment horizontal="center" vertical="center" wrapText="1"/>
    </xf>
    <xf numFmtId="9" fontId="19" fillId="0" borderId="0" xfId="2" applyNumberFormat="1" applyFont="1" applyFill="1" applyBorder="1" applyAlignment="1">
      <alignment horizontal="center" vertical="center" wrapText="1"/>
    </xf>
    <xf numFmtId="0" fontId="10" fillId="0" borderId="0" xfId="2" applyFont="1" applyFill="1" applyBorder="1" applyAlignment="1">
      <alignment horizontal="center" vertical="center" wrapText="1"/>
    </xf>
    <xf numFmtId="0" fontId="19" fillId="0" borderId="2" xfId="2" applyFont="1" applyBorder="1" applyAlignment="1">
      <alignment horizontal="left" vertical="center"/>
    </xf>
    <xf numFmtId="0" fontId="6" fillId="0" borderId="35" xfId="2" applyBorder="1" applyAlignment="1">
      <alignment horizontal="center" vertical="center" wrapText="1"/>
    </xf>
    <xf numFmtId="0" fontId="10" fillId="0" borderId="0" xfId="2" applyFont="1" applyBorder="1" applyAlignment="1">
      <alignment horizontal="center" vertical="center" wrapText="1"/>
    </xf>
    <xf numFmtId="0" fontId="19" fillId="0" borderId="0" xfId="2" applyFont="1" applyBorder="1" applyAlignment="1">
      <alignment horizontal="center" vertical="center" wrapText="1"/>
    </xf>
    <xf numFmtId="9" fontId="19" fillId="0" borderId="0" xfId="2" applyNumberFormat="1" applyFont="1" applyBorder="1" applyAlignment="1">
      <alignment horizontal="center" vertical="center" wrapText="1"/>
    </xf>
    <xf numFmtId="0" fontId="19" fillId="0" borderId="63" xfId="2" applyFont="1" applyBorder="1" applyAlignment="1">
      <alignment horizontal="center" vertical="center" wrapText="1"/>
    </xf>
    <xf numFmtId="0" fontId="19" fillId="0" borderId="78" xfId="2" applyFont="1" applyBorder="1" applyAlignment="1">
      <alignment horizontal="justify" vertical="center" wrapText="1"/>
    </xf>
    <xf numFmtId="0" fontId="19" fillId="0" borderId="79" xfId="2" applyFont="1" applyBorder="1" applyAlignment="1">
      <alignment horizontal="center" vertical="center" wrapText="1"/>
    </xf>
    <xf numFmtId="0" fontId="19" fillId="0" borderId="79" xfId="2" applyFont="1" applyBorder="1" applyAlignment="1">
      <alignment horizontal="justify" vertical="center" wrapText="1"/>
    </xf>
    <xf numFmtId="0" fontId="19" fillId="0" borderId="64" xfId="2" applyFont="1" applyBorder="1" applyAlignment="1">
      <alignment horizontal="center" vertical="center" wrapText="1"/>
    </xf>
    <xf numFmtId="0" fontId="19" fillId="0" borderId="66" xfId="2" applyFont="1" applyBorder="1" applyAlignment="1">
      <alignment horizontal="center" vertical="center" wrapText="1"/>
    </xf>
    <xf numFmtId="0" fontId="10" fillId="6" borderId="25" xfId="2" applyFont="1" applyFill="1" applyBorder="1" applyAlignment="1">
      <alignment horizontal="center" vertical="center" wrapText="1"/>
    </xf>
    <xf numFmtId="0" fontId="19" fillId="6" borderId="18" xfId="2" applyFont="1" applyFill="1" applyBorder="1" applyAlignment="1">
      <alignment horizontal="center" vertical="center" wrapText="1"/>
    </xf>
    <xf numFmtId="0" fontId="10" fillId="6" borderId="18" xfId="2" applyFont="1" applyFill="1" applyBorder="1" applyAlignment="1">
      <alignment horizontal="center" vertical="center" wrapText="1"/>
    </xf>
    <xf numFmtId="0" fontId="19" fillId="6" borderId="38" xfId="2" applyFont="1" applyFill="1" applyBorder="1" applyAlignment="1">
      <alignment horizontal="center" vertical="center" wrapText="1"/>
    </xf>
    <xf numFmtId="0" fontId="19" fillId="6" borderId="66" xfId="2" applyFont="1" applyFill="1" applyBorder="1" applyAlignment="1">
      <alignment horizontal="center" vertical="center" wrapText="1"/>
    </xf>
    <xf numFmtId="0" fontId="19" fillId="12" borderId="33" xfId="2" applyFont="1" applyFill="1" applyBorder="1" applyAlignment="1">
      <alignment horizontal="justify" vertical="center" wrapText="1"/>
    </xf>
    <xf numFmtId="0" fontId="10" fillId="12" borderId="34" xfId="2" applyFont="1" applyFill="1" applyBorder="1" applyAlignment="1">
      <alignment horizontal="center" vertical="center" wrapText="1"/>
    </xf>
    <xf numFmtId="0" fontId="19" fillId="12" borderId="34" xfId="2" applyFont="1" applyFill="1" applyBorder="1" applyAlignment="1">
      <alignment horizontal="justify" vertical="center" wrapText="1"/>
    </xf>
    <xf numFmtId="0" fontId="10" fillId="12" borderId="35" xfId="2" applyFont="1" applyFill="1" applyBorder="1" applyAlignment="1">
      <alignment horizontal="center" vertical="center" wrapText="1"/>
    </xf>
    <xf numFmtId="0" fontId="19" fillId="12" borderId="33" xfId="2" applyFont="1" applyFill="1" applyBorder="1" applyAlignment="1">
      <alignment horizontal="justify" vertical="top" wrapText="1"/>
    </xf>
    <xf numFmtId="0" fontId="19" fillId="12" borderId="34" xfId="2" applyFont="1" applyFill="1" applyBorder="1" applyAlignment="1">
      <alignment horizontal="justify" vertical="top" wrapText="1"/>
    </xf>
    <xf numFmtId="0" fontId="19" fillId="12" borderId="33" xfId="2" applyFont="1" applyFill="1" applyBorder="1" applyAlignment="1">
      <alignment horizontal="center" vertical="center" wrapText="1"/>
    </xf>
    <xf numFmtId="0" fontId="19" fillId="12" borderId="34" xfId="2" applyFont="1" applyFill="1" applyBorder="1" applyAlignment="1">
      <alignment horizontal="center" vertical="center" wrapText="1"/>
    </xf>
    <xf numFmtId="0" fontId="8" fillId="12" borderId="33" xfId="2" applyFont="1" applyFill="1" applyBorder="1" applyAlignment="1">
      <alignment horizontal="center" vertical="center" wrapText="1"/>
    </xf>
    <xf numFmtId="0" fontId="8" fillId="12" borderId="34" xfId="2" applyFont="1" applyFill="1" applyBorder="1" applyAlignment="1">
      <alignment horizontal="center" vertical="center" wrapText="1"/>
    </xf>
    <xf numFmtId="0" fontId="8" fillId="12" borderId="35" xfId="2" applyFont="1" applyFill="1" applyBorder="1" applyAlignment="1">
      <alignment horizontal="center" vertical="center" wrapText="1"/>
    </xf>
    <xf numFmtId="0" fontId="8" fillId="12" borderId="81" xfId="2" applyFont="1" applyFill="1" applyBorder="1" applyAlignment="1">
      <alignment horizontal="center" vertical="center" wrapText="1"/>
    </xf>
    <xf numFmtId="0" fontId="19" fillId="0" borderId="66" xfId="2" applyFont="1" applyFill="1" applyBorder="1" applyAlignment="1">
      <alignment horizontal="center" vertical="center" wrapText="1"/>
    </xf>
    <xf numFmtId="0" fontId="14" fillId="0" borderId="2" xfId="0" applyFont="1" applyFill="1" applyBorder="1" applyAlignment="1">
      <alignment horizontal="left"/>
    </xf>
    <xf numFmtId="0" fontId="28" fillId="0" borderId="1" xfId="0" applyFont="1" applyFill="1" applyBorder="1" applyAlignment="1">
      <alignment horizontal="left"/>
    </xf>
    <xf numFmtId="9" fontId="6" fillId="0" borderId="12" xfId="2" applyNumberFormat="1" applyBorder="1" applyAlignment="1">
      <alignment horizontal="center" vertical="center" wrapText="1"/>
    </xf>
    <xf numFmtId="0" fontId="6" fillId="3" borderId="18" xfId="0" applyFont="1" applyFill="1" applyBorder="1" applyAlignment="1">
      <alignment horizontal="center" vertical="center" wrapText="1"/>
    </xf>
    <xf numFmtId="0" fontId="29" fillId="0" borderId="0" xfId="2" applyFont="1" applyBorder="1" applyAlignment="1">
      <alignment vertical="top" wrapText="1"/>
    </xf>
    <xf numFmtId="0" fontId="27" fillId="0" borderId="0" xfId="2" applyFont="1" applyBorder="1" applyAlignment="1">
      <alignment vertical="top" wrapText="1"/>
    </xf>
    <xf numFmtId="0" fontId="29" fillId="0" borderId="0" xfId="0" applyFont="1" applyBorder="1"/>
    <xf numFmtId="9" fontId="19" fillId="6" borderId="39" xfId="2" applyNumberFormat="1" applyFont="1" applyFill="1" applyBorder="1" applyAlignment="1">
      <alignment horizontal="center" vertical="center" wrapText="1"/>
    </xf>
    <xf numFmtId="0" fontId="10" fillId="6" borderId="26" xfId="2" applyFont="1" applyFill="1" applyBorder="1" applyAlignment="1">
      <alignment horizontal="center" vertical="center" wrapText="1"/>
    </xf>
    <xf numFmtId="0" fontId="19" fillId="6" borderId="20" xfId="2" applyFont="1" applyFill="1" applyBorder="1" applyAlignment="1">
      <alignment horizontal="center" vertical="center" wrapText="1"/>
    </xf>
    <xf numFmtId="0" fontId="10" fillId="6" borderId="20" xfId="2" applyFont="1" applyFill="1" applyBorder="1" applyAlignment="1">
      <alignment horizontal="center" vertical="center" wrapText="1"/>
    </xf>
    <xf numFmtId="0" fontId="19" fillId="0" borderId="18" xfId="2" applyFont="1" applyFill="1" applyBorder="1" applyAlignment="1">
      <alignment horizontal="center" vertical="center" wrapText="1"/>
    </xf>
    <xf numFmtId="9" fontId="19" fillId="0" borderId="38" xfId="2" applyNumberFormat="1" applyFont="1" applyFill="1" applyBorder="1" applyAlignment="1">
      <alignment horizontal="center" vertical="center" wrapText="1"/>
    </xf>
    <xf numFmtId="0" fontId="6" fillId="0" borderId="0" xfId="2" applyAlignment="1"/>
    <xf numFmtId="0" fontId="6" fillId="0" borderId="18" xfId="2" applyFont="1" applyBorder="1" applyAlignment="1">
      <alignment horizontal="center" vertical="center" wrapText="1"/>
    </xf>
    <xf numFmtId="0" fontId="6" fillId="0" borderId="38" xfId="2" applyFont="1" applyBorder="1" applyAlignment="1">
      <alignment horizontal="center" vertical="center" wrapText="1"/>
    </xf>
    <xf numFmtId="0" fontId="6" fillId="0" borderId="20" xfId="2" applyFont="1" applyBorder="1" applyAlignment="1">
      <alignment horizontal="center" vertical="center" wrapText="1"/>
    </xf>
    <xf numFmtId="0" fontId="6" fillId="0" borderId="39" xfId="2" applyFont="1" applyBorder="1" applyAlignment="1">
      <alignment horizontal="center" vertical="center" wrapText="1"/>
    </xf>
    <xf numFmtId="0" fontId="6" fillId="0" borderId="0" xfId="2" applyFont="1" applyAlignment="1">
      <alignment horizontal="center" vertical="center" wrapText="1"/>
    </xf>
    <xf numFmtId="9" fontId="6" fillId="0" borderId="82" xfId="2" applyNumberFormat="1" applyBorder="1" applyAlignment="1">
      <alignment horizontal="center" vertical="center" wrapText="1"/>
    </xf>
    <xf numFmtId="9" fontId="6" fillId="0" borderId="33" xfId="2" applyNumberFormat="1" applyBorder="1" applyAlignment="1">
      <alignment horizontal="center" vertical="center" wrapText="1"/>
    </xf>
    <xf numFmtId="0" fontId="8" fillId="12" borderId="67" xfId="2" applyFont="1" applyFill="1" applyBorder="1" applyAlignment="1">
      <alignment horizontal="center" vertical="center" wrapText="1"/>
    </xf>
    <xf numFmtId="0" fontId="6" fillId="0" borderId="35" xfId="2" applyFont="1" applyBorder="1" applyAlignment="1">
      <alignment horizontal="center" vertical="center" wrapText="1"/>
    </xf>
    <xf numFmtId="0" fontId="16" fillId="0" borderId="0" xfId="2" applyFont="1" applyAlignment="1">
      <alignment vertical="center"/>
    </xf>
    <xf numFmtId="0" fontId="6" fillId="0" borderId="0" xfId="2" applyFont="1" applyBorder="1" applyAlignment="1">
      <alignment horizontal="center" vertical="center" wrapText="1"/>
    </xf>
    <xf numFmtId="0" fontId="6" fillId="0" borderId="0" xfId="2" applyBorder="1" applyAlignment="1">
      <alignment horizontal="center" vertical="center" wrapText="1"/>
    </xf>
    <xf numFmtId="0" fontId="6" fillId="0" borderId="0" xfId="2" applyAlignment="1">
      <alignment vertical="center" wrapText="1"/>
    </xf>
    <xf numFmtId="0" fontId="14" fillId="0" borderId="0" xfId="2" applyFont="1" applyAlignment="1">
      <alignment horizontal="left" vertical="center" wrapText="1"/>
    </xf>
    <xf numFmtId="0" fontId="6" fillId="0" borderId="0" xfId="2" applyAlignment="1">
      <alignment horizontal="left" vertical="center" wrapText="1"/>
    </xf>
    <xf numFmtId="9" fontId="19" fillId="0" borderId="0" xfId="2" applyNumberFormat="1" applyFont="1" applyFill="1" applyBorder="1" applyAlignment="1">
      <alignment horizontal="left" vertical="center" wrapText="1"/>
    </xf>
    <xf numFmtId="0" fontId="14" fillId="0" borderId="0" xfId="2" applyFont="1" applyAlignment="1">
      <alignment horizontal="center" vertical="center" wrapText="1"/>
    </xf>
    <xf numFmtId="0" fontId="6" fillId="0" borderId="0" xfId="2" applyAlignment="1">
      <alignment horizontal="center" vertical="center" wrapText="1"/>
    </xf>
    <xf numFmtId="0" fontId="6" fillId="0" borderId="0" xfId="2"/>
    <xf numFmtId="0" fontId="2" fillId="0" borderId="0" xfId="6"/>
    <xf numFmtId="0" fontId="52" fillId="0" borderId="0" xfId="6" applyFont="1"/>
    <xf numFmtId="0" fontId="34" fillId="0" borderId="0" xfId="6" applyFont="1"/>
    <xf numFmtId="0" fontId="55" fillId="0" borderId="38" xfId="2" applyFont="1" applyFill="1" applyBorder="1" applyAlignment="1">
      <alignment horizontal="center" vertical="center" wrapText="1"/>
    </xf>
    <xf numFmtId="0" fontId="2" fillId="0" borderId="0" xfId="6" applyFont="1"/>
    <xf numFmtId="0" fontId="6" fillId="0" borderId="0" xfId="6" applyFont="1"/>
    <xf numFmtId="0" fontId="2" fillId="0" borderId="0" xfId="6" applyFill="1" applyBorder="1"/>
    <xf numFmtId="0" fontId="2" fillId="0" borderId="4" xfId="6" applyFill="1" applyBorder="1" applyAlignment="1">
      <alignment horizontal="center" vertical="center" wrapText="1"/>
    </xf>
    <xf numFmtId="0" fontId="10" fillId="0" borderId="4" xfId="6" applyFont="1" applyFill="1" applyBorder="1" applyAlignment="1">
      <alignment horizontal="center" vertical="center" wrapText="1"/>
    </xf>
    <xf numFmtId="0" fontId="49" fillId="0" borderId="0" xfId="6" applyFont="1" applyFill="1" applyBorder="1" applyAlignment="1">
      <alignment horizontal="center" vertical="center" wrapText="1"/>
    </xf>
    <xf numFmtId="0" fontId="2" fillId="0" borderId="0" xfId="6" applyFill="1" applyBorder="1" applyAlignment="1">
      <alignment horizontal="center" vertical="center" wrapText="1"/>
    </xf>
    <xf numFmtId="0" fontId="34" fillId="3" borderId="0" xfId="6" applyFont="1" applyFill="1"/>
    <xf numFmtId="0" fontId="2" fillId="3" borderId="0" xfId="6" applyFill="1"/>
    <xf numFmtId="49" fontId="0" fillId="0" borderId="18" xfId="0" applyNumberFormat="1" applyFill="1" applyBorder="1" applyAlignment="1">
      <alignment horizontal="center" vertical="center"/>
    </xf>
    <xf numFmtId="49" fontId="6" fillId="3" borderId="19" xfId="0" applyNumberFormat="1" applyFont="1" applyFill="1" applyBorder="1" applyAlignment="1">
      <alignment horizontal="center" vertical="center"/>
    </xf>
    <xf numFmtId="49" fontId="6" fillId="3" borderId="18" xfId="0" applyNumberFormat="1" applyFont="1" applyFill="1" applyBorder="1" applyAlignment="1">
      <alignment horizontal="center" vertical="center"/>
    </xf>
    <xf numFmtId="0" fontId="28" fillId="0" borderId="0" xfId="0" applyFont="1" applyBorder="1" applyAlignment="1"/>
    <xf numFmtId="0" fontId="28" fillId="0" borderId="0" xfId="0" applyFont="1" applyFill="1" applyBorder="1" applyAlignment="1">
      <alignment horizontal="left"/>
    </xf>
    <xf numFmtId="0" fontId="9" fillId="0" borderId="0" xfId="0" applyFont="1" applyFill="1" applyBorder="1" applyAlignment="1"/>
    <xf numFmtId="0" fontId="6" fillId="0" borderId="0" xfId="2"/>
    <xf numFmtId="0" fontId="6" fillId="0" borderId="0" xfId="2" applyBorder="1" applyAlignment="1">
      <alignment wrapText="1"/>
    </xf>
    <xf numFmtId="0" fontId="6" fillId="0" borderId="0" xfId="2"/>
    <xf numFmtId="0" fontId="27" fillId="0" borderId="0" xfId="2" applyFont="1" applyBorder="1" applyAlignment="1">
      <alignment horizontal="center" vertical="top" wrapText="1"/>
    </xf>
    <xf numFmtId="0" fontId="28" fillId="0" borderId="0" xfId="2" applyFont="1" applyBorder="1" applyAlignment="1">
      <alignment vertical="top" wrapText="1"/>
    </xf>
    <xf numFmtId="0" fontId="6" fillId="0" borderId="0" xfId="2" applyBorder="1" applyAlignment="1"/>
    <xf numFmtId="0" fontId="27" fillId="0" borderId="0" xfId="2" applyFont="1" applyBorder="1" applyAlignment="1">
      <alignment horizontal="center" vertical="center" wrapText="1"/>
    </xf>
    <xf numFmtId="0" fontId="6" fillId="0" borderId="0" xfId="2" applyBorder="1" applyAlignment="1">
      <alignment vertical="center" wrapText="1"/>
    </xf>
    <xf numFmtId="0" fontId="6" fillId="0" borderId="0" xfId="0" applyFont="1" applyBorder="1" applyAlignment="1"/>
    <xf numFmtId="0" fontId="6" fillId="0" borderId="0" xfId="2" applyFill="1"/>
    <xf numFmtId="0" fontId="28" fillId="0" borderId="15" xfId="2" applyFont="1" applyFill="1" applyBorder="1" applyAlignment="1">
      <alignment vertical="center" wrapText="1"/>
    </xf>
    <xf numFmtId="0" fontId="28" fillId="0" borderId="6" xfId="2" applyFont="1" applyFill="1" applyBorder="1" applyAlignment="1">
      <alignment vertical="center" wrapText="1"/>
    </xf>
    <xf numFmtId="0" fontId="28" fillId="0" borderId="16" xfId="2" applyFont="1" applyFill="1" applyBorder="1" applyAlignment="1">
      <alignment vertical="center" wrapText="1"/>
    </xf>
    <xf numFmtId="0" fontId="28" fillId="0" borderId="32" xfId="2" applyFont="1" applyBorder="1" applyAlignment="1">
      <alignment vertical="center" wrapText="1"/>
    </xf>
    <xf numFmtId="0" fontId="28" fillId="0" borderId="0" xfId="2" applyFont="1" applyAlignment="1">
      <alignment vertical="center"/>
    </xf>
    <xf numFmtId="0" fontId="66" fillId="0" borderId="0" xfId="2" applyFont="1" applyAlignment="1">
      <alignment vertical="center"/>
    </xf>
    <xf numFmtId="0" fontId="20" fillId="11" borderId="31" xfId="0" applyFont="1" applyFill="1" applyBorder="1" applyAlignment="1"/>
    <xf numFmtId="0" fontId="20" fillId="11" borderId="61" xfId="0" applyFont="1" applyFill="1" applyBorder="1" applyAlignment="1"/>
    <xf numFmtId="0" fontId="20" fillId="11" borderId="32" xfId="0" applyFont="1" applyFill="1" applyBorder="1" applyAlignment="1"/>
    <xf numFmtId="0" fontId="26" fillId="0" borderId="0" xfId="0" applyFont="1" applyFill="1" applyBorder="1" applyAlignment="1">
      <alignment vertical="center" wrapText="1"/>
    </xf>
    <xf numFmtId="0" fontId="0" fillId="0" borderId="0" xfId="0" applyAlignment="1"/>
    <xf numFmtId="0" fontId="34" fillId="0" borderId="25" xfId="0" applyFont="1" applyBorder="1" applyAlignment="1">
      <alignment horizontal="center" vertical="center" wrapText="1"/>
    </xf>
    <xf numFmtId="14" fontId="34" fillId="0" borderId="38" xfId="0" applyNumberFormat="1" applyFont="1" applyBorder="1" applyAlignment="1">
      <alignment vertical="center" wrapText="1"/>
    </xf>
    <xf numFmtId="0" fontId="34" fillId="0" borderId="18" xfId="0" applyFont="1" applyBorder="1" applyAlignment="1">
      <alignment vertical="center" wrapText="1"/>
    </xf>
    <xf numFmtId="0" fontId="34" fillId="0" borderId="37" xfId="0" applyFont="1" applyBorder="1" applyAlignment="1">
      <alignment vertical="center" wrapText="1"/>
    </xf>
    <xf numFmtId="0" fontId="34" fillId="0" borderId="38" xfId="0" applyFont="1" applyBorder="1" applyAlignment="1">
      <alignment vertical="center" wrapText="1"/>
    </xf>
    <xf numFmtId="0" fontId="34" fillId="0" borderId="0" xfId="0" applyFont="1" applyAlignment="1">
      <alignment vertical="center"/>
    </xf>
    <xf numFmtId="0" fontId="34" fillId="0" borderId="18" xfId="0" applyFont="1" applyBorder="1" applyAlignment="1">
      <alignment wrapText="1"/>
    </xf>
    <xf numFmtId="0" fontId="34" fillId="0" borderId="37" xfId="0" applyFont="1" applyFill="1" applyBorder="1" applyAlignment="1">
      <alignment horizontal="left" vertical="center" wrapText="1"/>
    </xf>
    <xf numFmtId="0" fontId="34" fillId="0" borderId="38" xfId="0" applyFont="1" applyBorder="1" applyAlignment="1">
      <alignment wrapText="1"/>
    </xf>
    <xf numFmtId="0" fontId="34" fillId="0" borderId="0" xfId="0" applyFont="1"/>
    <xf numFmtId="14" fontId="34" fillId="0" borderId="38" xfId="0" applyNumberFormat="1" applyFont="1" applyBorder="1" applyAlignment="1">
      <alignment wrapText="1"/>
    </xf>
    <xf numFmtId="0" fontId="34" fillId="0" borderId="37" xfId="0" applyFont="1" applyBorder="1" applyAlignment="1">
      <alignment wrapText="1"/>
    </xf>
    <xf numFmtId="0" fontId="34" fillId="0" borderId="18" xfId="0" applyFont="1" applyBorder="1"/>
    <xf numFmtId="0" fontId="34" fillId="0" borderId="18" xfId="0" applyFont="1" applyBorder="1" applyAlignment="1">
      <alignment vertical="center"/>
    </xf>
    <xf numFmtId="0" fontId="33" fillId="0" borderId="48" xfId="0" applyFont="1" applyFill="1" applyBorder="1" applyAlignment="1"/>
    <xf numFmtId="0" fontId="33" fillId="0" borderId="30" xfId="0" applyFont="1" applyFill="1" applyBorder="1" applyAlignment="1">
      <alignment horizontal="center"/>
    </xf>
    <xf numFmtId="0" fontId="33" fillId="9" borderId="27" xfId="0" applyFont="1" applyFill="1" applyBorder="1"/>
    <xf numFmtId="0" fontId="33" fillId="9" borderId="30" xfId="0" applyFont="1" applyFill="1" applyBorder="1" applyAlignment="1">
      <alignment horizontal="center"/>
    </xf>
    <xf numFmtId="0" fontId="33" fillId="0" borderId="32" xfId="0" applyFont="1" applyFill="1" applyBorder="1" applyAlignment="1">
      <alignment wrapText="1"/>
    </xf>
    <xf numFmtId="0" fontId="69" fillId="0" borderId="16" xfId="0" applyFont="1" applyBorder="1" applyAlignment="1">
      <alignment horizontal="center" vertical="center" wrapText="1"/>
    </xf>
    <xf numFmtId="0" fontId="69" fillId="0" borderId="16" xfId="0" applyFont="1" applyBorder="1" applyAlignment="1">
      <alignment horizontal="center" vertical="center"/>
    </xf>
    <xf numFmtId="0" fontId="24" fillId="0" borderId="44" xfId="0" applyFont="1" applyFill="1" applyBorder="1" applyAlignment="1">
      <alignment horizontal="left"/>
    </xf>
    <xf numFmtId="0" fontId="24" fillId="0" borderId="24" xfId="0" applyFont="1" applyFill="1" applyBorder="1" applyAlignment="1">
      <alignment horizontal="left"/>
    </xf>
    <xf numFmtId="0" fontId="8" fillId="7" borderId="44" xfId="0" applyFont="1" applyFill="1" applyBorder="1" applyAlignment="1">
      <alignment horizontal="right" vertical="center"/>
    </xf>
    <xf numFmtId="0" fontId="8" fillId="7" borderId="45" xfId="0" applyFont="1" applyFill="1" applyBorder="1" applyAlignment="1">
      <alignment horizontal="right" vertical="center"/>
    </xf>
    <xf numFmtId="0" fontId="8" fillId="7" borderId="24" xfId="0" applyFont="1" applyFill="1" applyBorder="1" applyAlignment="1">
      <alignment horizontal="right" vertical="center"/>
    </xf>
    <xf numFmtId="49" fontId="34" fillId="0" borderId="25" xfId="0" applyNumberFormat="1" applyFont="1" applyBorder="1" applyAlignment="1">
      <alignment horizontal="center" vertical="center" wrapText="1"/>
    </xf>
    <xf numFmtId="14" fontId="34" fillId="0" borderId="38" xfId="0" applyNumberFormat="1" applyFont="1" applyBorder="1" applyAlignment="1">
      <alignment horizontal="right" vertical="center" wrapText="1"/>
    </xf>
    <xf numFmtId="0" fontId="6" fillId="0" borderId="0" xfId="2" applyAlignment="1"/>
    <xf numFmtId="0" fontId="28" fillId="0" borderId="1" xfId="0" applyFont="1" applyFill="1" applyBorder="1" applyAlignment="1">
      <alignment horizontal="left"/>
    </xf>
    <xf numFmtId="0" fontId="28" fillId="0" borderId="3" xfId="0" applyFont="1" applyFill="1" applyBorder="1" applyAlignment="1">
      <alignment horizontal="center" vertical="center"/>
    </xf>
    <xf numFmtId="0" fontId="28" fillId="0" borderId="0" xfId="0" applyFont="1" applyFill="1" applyBorder="1" applyAlignment="1">
      <alignment vertical="center"/>
    </xf>
    <xf numFmtId="49" fontId="28" fillId="0" borderId="0" xfId="0" applyNumberFormat="1" applyFont="1" applyFill="1" applyBorder="1" applyAlignment="1">
      <alignment vertical="center"/>
    </xf>
    <xf numFmtId="0" fontId="28" fillId="0" borderId="0" xfId="0" applyFont="1" applyFill="1" applyBorder="1" applyAlignment="1">
      <alignment horizontal="right" vertical="center"/>
    </xf>
    <xf numFmtId="0" fontId="28" fillId="0" borderId="11" xfId="0" applyFont="1" applyFill="1" applyBorder="1" applyAlignment="1">
      <alignment horizontal="left" vertical="center"/>
    </xf>
    <xf numFmtId="0" fontId="28" fillId="0" borderId="6" xfId="0" applyFont="1" applyFill="1" applyBorder="1" applyAlignment="1">
      <alignment horizontal="left" vertical="center" wrapText="1"/>
    </xf>
    <xf numFmtId="0" fontId="6" fillId="0" borderId="0" xfId="0" applyFont="1" applyBorder="1" applyAlignment="1"/>
    <xf numFmtId="0" fontId="28" fillId="0" borderId="0" xfId="0" applyFont="1" applyBorder="1" applyAlignment="1"/>
    <xf numFmtId="0" fontId="0" fillId="0" borderId="0" xfId="0" applyBorder="1" applyAlignment="1"/>
    <xf numFmtId="0" fontId="0" fillId="0" borderId="0" xfId="0" applyAlignment="1"/>
    <xf numFmtId="0" fontId="28" fillId="0" borderId="1" xfId="0" applyFont="1" applyFill="1" applyBorder="1" applyAlignment="1">
      <alignment horizontal="left"/>
    </xf>
    <xf numFmtId="0" fontId="9" fillId="0" borderId="42" xfId="0" applyFont="1" applyFill="1" applyBorder="1"/>
    <xf numFmtId="0" fontId="27" fillId="0" borderId="2" xfId="0" applyFont="1" applyFill="1" applyBorder="1" applyAlignment="1">
      <alignment horizontal="center"/>
    </xf>
    <xf numFmtId="0" fontId="27" fillId="0" borderId="6" xfId="0" applyFont="1" applyFill="1" applyBorder="1" applyAlignment="1">
      <alignment horizontal="center"/>
    </xf>
    <xf numFmtId="0" fontId="27" fillId="0" borderId="13" xfId="0" applyFont="1" applyFill="1" applyBorder="1" applyAlignment="1">
      <alignment horizontal="center"/>
    </xf>
    <xf numFmtId="0" fontId="6" fillId="0" borderId="37"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38" xfId="0" applyFont="1" applyFill="1" applyBorder="1" applyAlignment="1">
      <alignment horizontal="center" vertical="center"/>
    </xf>
    <xf numFmtId="0" fontId="48" fillId="0" borderId="3" xfId="0" applyFont="1" applyFill="1" applyBorder="1" applyAlignment="1">
      <alignment horizontal="center"/>
    </xf>
    <xf numFmtId="0" fontId="48" fillId="0" borderId="0" xfId="0" applyFont="1" applyFill="1" applyBorder="1"/>
    <xf numFmtId="0" fontId="48" fillId="0" borderId="0" xfId="0" applyFont="1" applyFill="1" applyBorder="1" applyAlignment="1">
      <alignment horizontal="right"/>
    </xf>
    <xf numFmtId="0" fontId="48" fillId="0" borderId="11" xfId="0" applyFont="1" applyFill="1" applyBorder="1" applyAlignment="1">
      <alignment horizontal="left"/>
    </xf>
    <xf numFmtId="0" fontId="48" fillId="0" borderId="6" xfId="0" applyFont="1" applyFill="1" applyBorder="1" applyAlignment="1">
      <alignment horizontal="left"/>
    </xf>
    <xf numFmtId="0" fontId="34" fillId="0" borderId="0" xfId="0" applyFont="1" applyFill="1" applyBorder="1"/>
    <xf numFmtId="0" fontId="48" fillId="0" borderId="6" xfId="0" applyFont="1" applyFill="1" applyBorder="1" applyAlignment="1">
      <alignment horizontal="left" wrapText="1"/>
    </xf>
    <xf numFmtId="0" fontId="34" fillId="7" borderId="28" xfId="0" applyFont="1" applyFill="1" applyBorder="1"/>
    <xf numFmtId="0" fontId="48" fillId="0" borderId="0" xfId="0" applyFont="1" applyFill="1" applyBorder="1" applyAlignment="1">
      <alignment horizontal="right" vertical="center" wrapText="1"/>
    </xf>
    <xf numFmtId="0" fontId="48" fillId="0" borderId="1" xfId="0" applyFont="1" applyFill="1" applyBorder="1" applyAlignment="1">
      <alignment horizontal="left"/>
    </xf>
    <xf numFmtId="0" fontId="36" fillId="0" borderId="0" xfId="0" applyFont="1" applyFill="1" applyBorder="1"/>
    <xf numFmtId="0" fontId="6" fillId="7" borderId="28" xfId="0" applyFont="1" applyFill="1" applyBorder="1"/>
    <xf numFmtId="0" fontId="48" fillId="6" borderId="18" xfId="0" applyFont="1" applyFill="1" applyBorder="1"/>
    <xf numFmtId="0" fontId="48" fillId="6" borderId="38" xfId="0" applyFont="1" applyFill="1" applyBorder="1"/>
    <xf numFmtId="0" fontId="34" fillId="0" borderId="3" xfId="0" applyFont="1" applyFill="1" applyBorder="1" applyAlignment="1">
      <alignment horizontal="center"/>
    </xf>
    <xf numFmtId="0" fontId="34" fillId="0" borderId="0" xfId="0" applyFont="1" applyFill="1" applyBorder="1" applyAlignment="1">
      <alignment horizontal="right"/>
    </xf>
    <xf numFmtId="0" fontId="34" fillId="0" borderId="11" xfId="0" applyFont="1" applyFill="1" applyBorder="1" applyAlignment="1">
      <alignment horizontal="left"/>
    </xf>
    <xf numFmtId="0" fontId="34" fillId="0" borderId="1" xfId="0" applyFont="1" applyFill="1" applyBorder="1" applyAlignment="1">
      <alignment horizontal="left"/>
    </xf>
    <xf numFmtId="0" fontId="34" fillId="0" borderId="0" xfId="0" applyFont="1" applyFill="1" applyBorder="1" applyAlignment="1">
      <alignment horizontal="right" vertical="center" wrapText="1"/>
    </xf>
    <xf numFmtId="0" fontId="34" fillId="6" borderId="18" xfId="0" applyFont="1" applyFill="1" applyBorder="1"/>
    <xf numFmtId="0" fontId="34" fillId="6" borderId="38" xfId="0" applyFont="1" applyFill="1" applyBorder="1"/>
    <xf numFmtId="0" fontId="34" fillId="2" borderId="25" xfId="0" applyFont="1" applyFill="1" applyBorder="1"/>
    <xf numFmtId="0" fontId="34" fillId="3" borderId="37" xfId="0" applyFont="1" applyFill="1" applyBorder="1" applyAlignment="1">
      <alignment horizontal="center" vertical="center"/>
    </xf>
    <xf numFmtId="0" fontId="34" fillId="2" borderId="18" xfId="0" applyFont="1" applyFill="1" applyBorder="1" applyAlignment="1">
      <alignment horizontal="center" vertical="center"/>
    </xf>
    <xf numFmtId="0" fontId="34" fillId="2" borderId="38" xfId="0" applyFont="1" applyFill="1" applyBorder="1" applyAlignment="1">
      <alignment horizontal="center" vertical="center"/>
    </xf>
    <xf numFmtId="0" fontId="6" fillId="3" borderId="20" xfId="0" applyFont="1" applyFill="1" applyBorder="1" applyAlignment="1">
      <alignment horizontal="center" vertical="center"/>
    </xf>
    <xf numFmtId="0" fontId="6" fillId="2" borderId="25" xfId="0" applyFont="1" applyFill="1" applyBorder="1" applyAlignment="1">
      <alignment horizontal="left"/>
    </xf>
    <xf numFmtId="0" fontId="6" fillId="3" borderId="25" xfId="0" applyFont="1" applyFill="1" applyBorder="1"/>
    <xf numFmtId="0" fontId="34" fillId="3" borderId="25" xfId="0" applyFont="1" applyFill="1" applyBorder="1"/>
    <xf numFmtId="49" fontId="34" fillId="3" borderId="19" xfId="0" applyNumberFormat="1" applyFont="1" applyFill="1" applyBorder="1" applyAlignment="1">
      <alignment horizontal="center" vertical="center"/>
    </xf>
    <xf numFmtId="0" fontId="6" fillId="7" borderId="28" xfId="2" applyFont="1" applyFill="1" applyBorder="1" applyAlignment="1">
      <alignment horizontal="left" vertical="center" wrapText="1"/>
    </xf>
    <xf numFmtId="0" fontId="6" fillId="0" borderId="0" xfId="2" applyFont="1" applyAlignment="1">
      <alignment vertical="center"/>
    </xf>
    <xf numFmtId="0" fontId="28" fillId="0" borderId="1" xfId="0" applyFont="1" applyFill="1" applyBorder="1" applyAlignment="1">
      <alignment horizontal="left"/>
    </xf>
    <xf numFmtId="0" fontId="6" fillId="0" borderId="2" xfId="0" applyFont="1" applyBorder="1"/>
    <xf numFmtId="0" fontId="28" fillId="0" borderId="27" xfId="0" applyFont="1" applyBorder="1"/>
    <xf numFmtId="0" fontId="6" fillId="6" borderId="25" xfId="0" applyFont="1" applyFill="1" applyBorder="1"/>
    <xf numFmtId="0" fontId="28" fillId="6" borderId="65" xfId="0" applyFont="1" applyFill="1" applyBorder="1"/>
    <xf numFmtId="0" fontId="28" fillId="6" borderId="83" xfId="0" applyFont="1" applyFill="1" applyBorder="1"/>
    <xf numFmtId="0" fontId="28" fillId="6" borderId="66" xfId="0" applyFont="1" applyFill="1" applyBorder="1"/>
    <xf numFmtId="0" fontId="28" fillId="6" borderId="36" xfId="0" applyFont="1" applyFill="1" applyBorder="1"/>
    <xf numFmtId="0" fontId="28" fillId="6" borderId="19" xfId="0" applyFont="1" applyFill="1" applyBorder="1"/>
    <xf numFmtId="0" fontId="28" fillId="6" borderId="37" xfId="0" applyFont="1" applyFill="1" applyBorder="1"/>
    <xf numFmtId="0" fontId="28" fillId="0" borderId="41" xfId="0" applyFont="1" applyFill="1" applyBorder="1"/>
    <xf numFmtId="0" fontId="28" fillId="0" borderId="42" xfId="0" applyFont="1" applyFill="1" applyBorder="1"/>
    <xf numFmtId="0" fontId="28" fillId="0" borderId="43" xfId="0" applyFont="1" applyFill="1" applyBorder="1"/>
    <xf numFmtId="0" fontId="28" fillId="0" borderId="44" xfId="0" applyFont="1" applyFill="1" applyBorder="1"/>
    <xf numFmtId="0" fontId="28" fillId="0" borderId="45" xfId="0" applyFont="1" applyFill="1" applyBorder="1"/>
    <xf numFmtId="0" fontId="28" fillId="0" borderId="24" xfId="0" applyFont="1" applyFill="1" applyBorder="1"/>
    <xf numFmtId="0" fontId="6" fillId="6" borderId="65" xfId="0" applyFont="1" applyFill="1" applyBorder="1"/>
    <xf numFmtId="0" fontId="9" fillId="6" borderId="83" xfId="0" applyFont="1" applyFill="1" applyBorder="1"/>
    <xf numFmtId="0" fontId="9" fillId="6" borderId="66" xfId="0" applyFont="1" applyFill="1" applyBorder="1"/>
    <xf numFmtId="0" fontId="6" fillId="6" borderId="36" xfId="0" applyFont="1" applyFill="1" applyBorder="1"/>
    <xf numFmtId="0" fontId="9" fillId="6" borderId="19" xfId="0" applyFont="1" applyFill="1" applyBorder="1"/>
    <xf numFmtId="0" fontId="9" fillId="6" borderId="37" xfId="0" applyFont="1" applyFill="1" applyBorder="1"/>
    <xf numFmtId="0" fontId="6" fillId="0" borderId="41" xfId="0" applyFont="1" applyFill="1" applyBorder="1"/>
    <xf numFmtId="0" fontId="9" fillId="0" borderId="43" xfId="0" applyFont="1" applyFill="1" applyBorder="1"/>
    <xf numFmtId="0" fontId="6" fillId="0" borderId="44" xfId="0" applyFont="1" applyFill="1" applyBorder="1"/>
    <xf numFmtId="0" fontId="9" fillId="0" borderId="24" xfId="0" applyFont="1" applyFill="1" applyBorder="1"/>
    <xf numFmtId="0" fontId="6" fillId="0" borderId="0" xfId="2" applyAlignment="1"/>
    <xf numFmtId="0" fontId="6" fillId="0" borderId="0" xfId="2" applyAlignment="1">
      <alignment wrapText="1"/>
    </xf>
    <xf numFmtId="0" fontId="8" fillId="0" borderId="0" xfId="2" applyFont="1" applyBorder="1" applyAlignment="1">
      <alignment wrapText="1"/>
    </xf>
    <xf numFmtId="0" fontId="6" fillId="0" borderId="0" xfId="2" applyBorder="1" applyAlignment="1">
      <alignment wrapText="1"/>
    </xf>
    <xf numFmtId="0" fontId="6" fillId="0" borderId="0" xfId="2"/>
    <xf numFmtId="0" fontId="8" fillId="0" borderId="0" xfId="2" applyFont="1" applyFill="1"/>
    <xf numFmtId="0" fontId="6" fillId="0" borderId="0" xfId="2" applyFill="1" applyAlignment="1">
      <alignment wrapText="1"/>
    </xf>
    <xf numFmtId="0" fontId="6" fillId="0" borderId="13" xfId="2" applyFill="1" applyBorder="1" applyAlignment="1">
      <alignment wrapText="1"/>
    </xf>
    <xf numFmtId="0" fontId="8" fillId="0" borderId="0" xfId="2" applyFont="1" applyFill="1" applyAlignment="1">
      <alignment wrapText="1"/>
    </xf>
    <xf numFmtId="0" fontId="8" fillId="0" borderId="0" xfId="2" applyFont="1" applyAlignment="1">
      <alignment wrapText="1"/>
    </xf>
    <xf numFmtId="0" fontId="6" fillId="0" borderId="0" xfId="2" applyFill="1" applyBorder="1" applyAlignment="1">
      <alignment wrapText="1"/>
    </xf>
    <xf numFmtId="0" fontId="6" fillId="0" borderId="0" xfId="2" applyFont="1" applyAlignment="1">
      <alignment wrapText="1"/>
    </xf>
    <xf numFmtId="0" fontId="71" fillId="0" borderId="0" xfId="2" applyFont="1" applyAlignment="1">
      <alignment wrapText="1"/>
    </xf>
    <xf numFmtId="0" fontId="72" fillId="0" borderId="0" xfId="2" applyFont="1" applyAlignment="1">
      <alignment wrapText="1"/>
    </xf>
    <xf numFmtId="0" fontId="72" fillId="0" borderId="0" xfId="2" applyFont="1" applyAlignment="1"/>
    <xf numFmtId="0" fontId="6" fillId="0" borderId="13" xfId="2" applyFill="1" applyBorder="1"/>
    <xf numFmtId="0" fontId="8" fillId="0" borderId="0" xfId="2" applyFont="1" applyAlignment="1">
      <alignment vertical="center" wrapText="1"/>
    </xf>
    <xf numFmtId="0" fontId="6" fillId="0" borderId="0" xfId="2" applyFont="1" applyAlignment="1">
      <alignment vertical="center" wrapText="1"/>
    </xf>
    <xf numFmtId="0" fontId="73" fillId="0" borderId="0" xfId="2" applyFont="1"/>
    <xf numFmtId="0" fontId="6" fillId="0" borderId="13" xfId="2" applyBorder="1" applyAlignment="1">
      <alignment wrapText="1"/>
    </xf>
    <xf numFmtId="0" fontId="71" fillId="0" borderId="0" xfId="2" applyFont="1" applyAlignment="1">
      <alignment vertical="center" wrapText="1"/>
    </xf>
    <xf numFmtId="0" fontId="72" fillId="0" borderId="0" xfId="2" applyFont="1" applyAlignment="1">
      <alignment vertical="center" wrapText="1"/>
    </xf>
    <xf numFmtId="0" fontId="75" fillId="0" borderId="0" xfId="2" applyFont="1" applyAlignment="1">
      <alignment vertical="center"/>
    </xf>
    <xf numFmtId="0" fontId="72" fillId="0" borderId="13" xfId="2" applyFont="1" applyBorder="1" applyAlignment="1">
      <alignment vertical="center" wrapText="1"/>
    </xf>
    <xf numFmtId="0" fontId="6" fillId="0" borderId="0" xfId="2" applyFont="1" applyFill="1" applyBorder="1" applyAlignment="1">
      <alignment wrapText="1"/>
    </xf>
    <xf numFmtId="0" fontId="6" fillId="0" borderId="13" xfId="2" applyFont="1" applyFill="1" applyBorder="1" applyAlignment="1">
      <alignment wrapText="1"/>
    </xf>
    <xf numFmtId="0" fontId="71" fillId="0" borderId="13" xfId="2" applyFont="1" applyBorder="1" applyAlignment="1">
      <alignment wrapText="1"/>
    </xf>
    <xf numFmtId="0" fontId="31" fillId="0" borderId="0" xfId="11" applyAlignment="1">
      <alignment wrapText="1"/>
    </xf>
    <xf numFmtId="0" fontId="42" fillId="0" borderId="5" xfId="2" applyFont="1" applyBorder="1" applyAlignment="1">
      <alignment horizontal="center" vertical="center" wrapText="1"/>
    </xf>
    <xf numFmtId="0" fontId="43" fillId="0" borderId="4" xfId="2" applyFont="1" applyBorder="1" applyAlignment="1">
      <alignment horizontal="center" vertical="center" wrapText="1"/>
    </xf>
    <xf numFmtId="0" fontId="43" fillId="0" borderId="15" xfId="2" applyFont="1" applyBorder="1" applyAlignment="1">
      <alignment horizontal="center" vertical="center" wrapText="1"/>
    </xf>
    <xf numFmtId="0" fontId="43" fillId="0" borderId="2" xfId="2" applyFont="1" applyBorder="1" applyAlignment="1">
      <alignment horizontal="center" vertical="center" wrapText="1"/>
    </xf>
    <xf numFmtId="0" fontId="43" fillId="0" borderId="0" xfId="2" applyFont="1" applyAlignment="1">
      <alignment horizontal="center" vertical="center" wrapText="1"/>
    </xf>
    <xf numFmtId="0" fontId="43" fillId="0" borderId="6" xfId="2" applyFont="1" applyBorder="1" applyAlignment="1">
      <alignment horizontal="center" vertical="center" wrapText="1"/>
    </xf>
    <xf numFmtId="0" fontId="43" fillId="0" borderId="27" xfId="2" applyFont="1" applyBorder="1" applyAlignment="1">
      <alignment horizontal="center" vertical="center" wrapText="1"/>
    </xf>
    <xf numFmtId="0" fontId="43" fillId="0" borderId="13" xfId="2" applyFont="1" applyBorder="1" applyAlignment="1">
      <alignment horizontal="center" vertical="center" wrapText="1"/>
    </xf>
    <xf numFmtId="0" fontId="43" fillId="0" borderId="16" xfId="2" applyFont="1" applyBorder="1" applyAlignment="1">
      <alignment horizontal="center" vertical="center" wrapText="1"/>
    </xf>
    <xf numFmtId="0" fontId="45" fillId="0" borderId="0" xfId="2" applyFont="1" applyAlignment="1">
      <alignment wrapText="1"/>
    </xf>
    <xf numFmtId="0" fontId="6" fillId="0" borderId="0" xfId="2" applyAlignment="1">
      <alignment wrapText="1"/>
    </xf>
    <xf numFmtId="0" fontId="14" fillId="0" borderId="0" xfId="0" applyFont="1" applyAlignment="1">
      <alignment horizontal="center" vertical="center" wrapText="1"/>
    </xf>
    <xf numFmtId="0" fontId="0" fillId="0" borderId="0" xfId="0" applyAlignment="1">
      <alignment horizontal="center" vertical="center" wrapText="1"/>
    </xf>
    <xf numFmtId="0" fontId="14" fillId="0" borderId="0" xfId="2" applyFont="1" applyAlignment="1">
      <alignment horizontal="center"/>
    </xf>
    <xf numFmtId="0" fontId="6" fillId="0" borderId="0" xfId="2" applyAlignment="1"/>
    <xf numFmtId="0" fontId="31" fillId="0" borderId="0" xfId="1" applyAlignment="1" applyProtection="1">
      <alignment horizontal="left"/>
    </xf>
    <xf numFmtId="0" fontId="6" fillId="0" borderId="2" xfId="0" applyFont="1" applyFill="1" applyBorder="1" applyAlignment="1">
      <alignment wrapText="1"/>
    </xf>
    <xf numFmtId="0" fontId="9"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8" fillId="0" borderId="1" xfId="0" applyFont="1" applyBorder="1" applyAlignment="1"/>
    <xf numFmtId="0" fontId="6" fillId="0" borderId="0" xfId="0" applyFont="1" applyBorder="1" applyAlignment="1"/>
    <xf numFmtId="0" fontId="6" fillId="0" borderId="49" xfId="0" applyFont="1" applyBorder="1" applyAlignment="1"/>
    <xf numFmtId="0" fontId="20" fillId="0" borderId="0" xfId="0" applyFont="1" applyFill="1" applyBorder="1" applyAlignment="1">
      <alignment horizontal="left"/>
    </xf>
    <xf numFmtId="0" fontId="6" fillId="0" borderId="31" xfId="2" applyFont="1" applyBorder="1" applyAlignment="1">
      <alignment horizontal="center" vertical="center"/>
    </xf>
    <xf numFmtId="0" fontId="6" fillId="0" borderId="61" xfId="2" applyBorder="1" applyAlignment="1">
      <alignment horizontal="center" vertical="center"/>
    </xf>
    <xf numFmtId="0" fontId="6" fillId="0" borderId="32" xfId="2" applyBorder="1" applyAlignment="1">
      <alignment horizontal="center" vertical="center"/>
    </xf>
    <xf numFmtId="0" fontId="8" fillId="0" borderId="0" xfId="2" applyFont="1" applyBorder="1" applyAlignment="1">
      <alignment horizontal="left" vertical="center"/>
    </xf>
    <xf numFmtId="0" fontId="8" fillId="0" borderId="0" xfId="2" applyFont="1" applyBorder="1" applyAlignment="1">
      <alignment horizontal="center" vertical="center"/>
    </xf>
    <xf numFmtId="49" fontId="6" fillId="0" borderId="48" xfId="2" applyNumberFormat="1" applyFont="1" applyBorder="1" applyAlignment="1">
      <alignment horizontal="left" vertical="center"/>
    </xf>
    <xf numFmtId="49" fontId="6" fillId="0" borderId="69" xfId="2" applyNumberFormat="1" applyBorder="1" applyAlignment="1">
      <alignment horizontal="left" vertical="center"/>
    </xf>
    <xf numFmtId="49" fontId="6" fillId="0" borderId="67" xfId="2" applyNumberFormat="1" applyBorder="1" applyAlignment="1">
      <alignment horizontal="left" vertical="center"/>
    </xf>
    <xf numFmtId="0" fontId="17" fillId="0" borderId="2" xfId="2" applyFont="1" applyBorder="1" applyAlignment="1">
      <alignment horizontal="center" vertical="center" wrapText="1"/>
    </xf>
    <xf numFmtId="0" fontId="17" fillId="0" borderId="0" xfId="2" applyFont="1" applyBorder="1" applyAlignment="1">
      <alignment horizontal="center" vertical="center" wrapText="1"/>
    </xf>
    <xf numFmtId="0" fontId="6" fillId="0" borderId="6" xfId="2" applyBorder="1" applyAlignment="1">
      <alignment wrapText="1"/>
    </xf>
    <xf numFmtId="0" fontId="6" fillId="0" borderId="2" xfId="2" applyBorder="1" applyAlignment="1">
      <alignment vertical="center" wrapText="1"/>
    </xf>
    <xf numFmtId="0" fontId="6" fillId="0" borderId="0" xfId="2" applyAlignment="1">
      <alignment vertical="center" wrapText="1"/>
    </xf>
    <xf numFmtId="0" fontId="40" fillId="0" borderId="2" xfId="2" applyFont="1" applyBorder="1" applyAlignment="1">
      <alignment horizontal="center" vertical="center" wrapText="1"/>
    </xf>
    <xf numFmtId="0" fontId="40" fillId="0" borderId="0" xfId="2" applyFont="1" applyAlignment="1">
      <alignment horizontal="center" wrapText="1"/>
    </xf>
    <xf numFmtId="0" fontId="40" fillId="0" borderId="6" xfId="2" applyFont="1" applyBorder="1" applyAlignment="1">
      <alignment horizontal="center" wrapText="1"/>
    </xf>
    <xf numFmtId="0" fontId="6" fillId="0" borderId="0" xfId="2" applyBorder="1" applyAlignment="1">
      <alignment horizontal="left" vertical="center"/>
    </xf>
    <xf numFmtId="49" fontId="6" fillId="0" borderId="69" xfId="2" applyNumberFormat="1" applyFont="1" applyBorder="1" applyAlignment="1">
      <alignment horizontal="left" vertical="center"/>
    </xf>
    <xf numFmtId="49" fontId="6" fillId="0" borderId="67" xfId="2" applyNumberFormat="1" applyFont="1" applyBorder="1" applyAlignment="1">
      <alignment horizontal="left" vertical="center"/>
    </xf>
    <xf numFmtId="0" fontId="6" fillId="0" borderId="0" xfId="2" applyFont="1" applyBorder="1" applyAlignment="1">
      <alignment horizontal="center" vertical="center" wrapText="1"/>
    </xf>
    <xf numFmtId="0" fontId="6" fillId="0" borderId="0" xfId="2" applyBorder="1" applyAlignment="1">
      <alignment horizontal="center" wrapText="1"/>
    </xf>
    <xf numFmtId="0" fontId="6" fillId="0" borderId="0" xfId="2" applyBorder="1" applyAlignment="1">
      <alignment horizontal="center" vertical="center" wrapText="1"/>
    </xf>
    <xf numFmtId="0" fontId="6" fillId="0" borderId="13" xfId="2" applyBorder="1" applyAlignment="1">
      <alignment horizontal="center" vertical="center" wrapText="1"/>
    </xf>
    <xf numFmtId="0" fontId="6" fillId="0" borderId="13" xfId="2" applyBorder="1" applyAlignment="1">
      <alignment horizontal="center" wrapText="1"/>
    </xf>
    <xf numFmtId="0" fontId="6" fillId="10" borderId="5" xfId="2" applyFont="1" applyFill="1" applyBorder="1" applyAlignment="1">
      <alignment horizontal="left" vertical="center" wrapText="1"/>
    </xf>
    <xf numFmtId="0" fontId="6" fillId="10" borderId="4" xfId="2" applyFill="1" applyBorder="1" applyAlignment="1">
      <alignment horizontal="left" vertical="center" wrapText="1"/>
    </xf>
    <xf numFmtId="0" fontId="6" fillId="10" borderId="15" xfId="2" applyFill="1" applyBorder="1" applyAlignment="1">
      <alignment horizontal="left" vertical="center" wrapText="1"/>
    </xf>
    <xf numFmtId="0" fontId="6" fillId="10" borderId="2" xfId="2" applyFill="1" applyBorder="1" applyAlignment="1">
      <alignment horizontal="left" vertical="center" wrapText="1"/>
    </xf>
    <xf numFmtId="0" fontId="6" fillId="10" borderId="0" xfId="2" applyFill="1" applyBorder="1" applyAlignment="1">
      <alignment horizontal="left" vertical="center" wrapText="1"/>
    </xf>
    <xf numFmtId="0" fontId="6" fillId="10" borderId="6" xfId="2" applyFill="1" applyBorder="1" applyAlignment="1">
      <alignment horizontal="left" vertical="center" wrapText="1"/>
    </xf>
    <xf numFmtId="0" fontId="6" fillId="10" borderId="27" xfId="2" applyFill="1" applyBorder="1" applyAlignment="1">
      <alignment horizontal="left" vertical="center" wrapText="1"/>
    </xf>
    <xf numFmtId="0" fontId="6" fillId="10" borderId="13" xfId="2" applyFill="1" applyBorder="1" applyAlignment="1">
      <alignment horizontal="left" vertical="center" wrapText="1"/>
    </xf>
    <xf numFmtId="0" fontId="6" fillId="10" borderId="16" xfId="2" applyFill="1" applyBorder="1" applyAlignment="1">
      <alignment horizontal="left" vertical="center" wrapText="1"/>
    </xf>
    <xf numFmtId="0" fontId="8" fillId="0" borderId="0" xfId="2" applyFont="1" applyBorder="1" applyAlignment="1">
      <alignment wrapText="1"/>
    </xf>
    <xf numFmtId="0" fontId="6" fillId="0" borderId="0" xfId="2" applyBorder="1" applyAlignment="1">
      <alignment wrapText="1"/>
    </xf>
    <xf numFmtId="0" fontId="6" fillId="10" borderId="27" xfId="2" applyFill="1" applyBorder="1" applyAlignment="1">
      <alignment wrapText="1"/>
    </xf>
    <xf numFmtId="0" fontId="6" fillId="10" borderId="13" xfId="2" applyFill="1" applyBorder="1" applyAlignment="1">
      <alignment wrapText="1"/>
    </xf>
    <xf numFmtId="0" fontId="6" fillId="10" borderId="16" xfId="2" applyFill="1" applyBorder="1" applyAlignment="1">
      <alignment wrapText="1"/>
    </xf>
    <xf numFmtId="0" fontId="6" fillId="0" borderId="48" xfId="2" applyFont="1" applyBorder="1" applyAlignment="1">
      <alignment horizontal="center" vertical="center" wrapText="1"/>
    </xf>
    <xf numFmtId="0" fontId="6" fillId="0" borderId="69" xfId="2" applyBorder="1" applyAlignment="1">
      <alignment horizontal="center" vertical="center" wrapText="1"/>
    </xf>
    <xf numFmtId="0" fontId="6" fillId="0" borderId="67" xfId="2" applyBorder="1" applyAlignment="1">
      <alignment horizontal="center" vertical="center" wrapText="1"/>
    </xf>
    <xf numFmtId="0" fontId="8" fillId="0" borderId="0" xfId="2" applyFont="1" applyBorder="1" applyAlignment="1">
      <alignment horizontal="left" vertical="center" wrapText="1"/>
    </xf>
    <xf numFmtId="0" fontId="6" fillId="0" borderId="0" xfId="2" applyBorder="1" applyAlignment="1">
      <alignment horizontal="left" vertical="center" wrapText="1"/>
    </xf>
    <xf numFmtId="0" fontId="6" fillId="0" borderId="5" xfId="2" applyFont="1" applyBorder="1" applyAlignment="1">
      <alignment horizontal="center" vertical="center" wrapText="1"/>
    </xf>
    <xf numFmtId="0" fontId="6" fillId="0" borderId="4" xfId="2" applyBorder="1" applyAlignment="1">
      <alignment horizontal="center" vertical="center" wrapText="1"/>
    </xf>
    <xf numFmtId="0" fontId="6" fillId="0" borderId="15" xfId="2" applyBorder="1" applyAlignment="1">
      <alignment horizontal="center" vertical="center" wrapText="1"/>
    </xf>
    <xf numFmtId="0" fontId="6" fillId="0" borderId="2" xfId="2" applyBorder="1" applyAlignment="1">
      <alignment horizontal="center" vertical="center" wrapText="1"/>
    </xf>
    <xf numFmtId="0" fontId="6" fillId="0" borderId="6" xfId="2" applyBorder="1" applyAlignment="1">
      <alignment horizontal="center" vertical="center" wrapText="1"/>
    </xf>
    <xf numFmtId="0" fontId="6" fillId="0" borderId="27" xfId="2" applyBorder="1" applyAlignment="1">
      <alignment horizontal="center" vertical="center" wrapText="1"/>
    </xf>
    <xf numFmtId="0" fontId="6" fillId="0" borderId="16" xfId="2" applyBorder="1" applyAlignment="1">
      <alignment horizontal="center" vertical="center" wrapText="1"/>
    </xf>
    <xf numFmtId="0" fontId="6" fillId="0" borderId="48" xfId="0" applyFont="1" applyFill="1" applyBorder="1" applyAlignment="1">
      <alignment horizontal="left" wrapText="1"/>
    </xf>
    <xf numFmtId="0" fontId="0" fillId="0" borderId="69" xfId="0" applyBorder="1" applyAlignment="1">
      <alignment wrapText="1"/>
    </xf>
    <xf numFmtId="0" fontId="0" fillId="0" borderId="67" xfId="0" applyBorder="1" applyAlignment="1">
      <alignment wrapText="1"/>
    </xf>
    <xf numFmtId="0" fontId="20" fillId="0" borderId="5" xfId="0" applyFont="1" applyBorder="1" applyAlignment="1">
      <alignment horizontal="left" vertical="center" wrapText="1"/>
    </xf>
    <xf numFmtId="0" fontId="20" fillId="0" borderId="4" xfId="0" applyFont="1" applyBorder="1" applyAlignment="1">
      <alignment horizontal="left" vertical="center" wrapText="1"/>
    </xf>
    <xf numFmtId="0" fontId="20" fillId="0" borderId="15" xfId="0" applyFont="1" applyBorder="1" applyAlignment="1">
      <alignment horizontal="left" vertical="center" wrapText="1"/>
    </xf>
    <xf numFmtId="0" fontId="20" fillId="0" borderId="2" xfId="0" applyFont="1" applyBorder="1" applyAlignment="1">
      <alignment horizontal="left" vertical="center" wrapText="1"/>
    </xf>
    <xf numFmtId="0" fontId="20" fillId="0" borderId="0" xfId="0" applyFont="1" applyAlignment="1">
      <alignment horizontal="left" vertical="center" wrapText="1"/>
    </xf>
    <xf numFmtId="0" fontId="20" fillId="0" borderId="6" xfId="0" applyFont="1" applyBorder="1" applyAlignment="1">
      <alignment horizontal="left" vertical="center" wrapText="1"/>
    </xf>
    <xf numFmtId="0" fontId="20" fillId="0" borderId="27" xfId="0" applyFont="1" applyBorder="1" applyAlignment="1">
      <alignment horizontal="left" vertical="center" wrapText="1"/>
    </xf>
    <xf numFmtId="0" fontId="20" fillId="0" borderId="13" xfId="0" applyFont="1" applyBorder="1" applyAlignment="1">
      <alignment horizontal="left" vertical="center" wrapText="1"/>
    </xf>
    <xf numFmtId="0" fontId="20" fillId="0" borderId="16" xfId="0" applyFont="1" applyBorder="1" applyAlignment="1">
      <alignment horizontal="left" vertical="center" wrapText="1"/>
    </xf>
    <xf numFmtId="0" fontId="26" fillId="0" borderId="5"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16" xfId="0" applyFont="1" applyBorder="1" applyAlignment="1">
      <alignment horizontal="center" vertical="center" wrapText="1"/>
    </xf>
    <xf numFmtId="0" fontId="20" fillId="11" borderId="5" xfId="0" applyFont="1" applyFill="1" applyBorder="1" applyAlignment="1">
      <alignment horizontal="left" vertical="top" wrapText="1"/>
    </xf>
    <xf numFmtId="0" fontId="20" fillId="11" borderId="15" xfId="0" applyFont="1" applyFill="1" applyBorder="1" applyAlignment="1">
      <alignment horizontal="left" vertical="top"/>
    </xf>
    <xf numFmtId="0" fontId="20" fillId="11" borderId="2" xfId="0" applyFont="1" applyFill="1" applyBorder="1" applyAlignment="1">
      <alignment horizontal="left" vertical="top"/>
    </xf>
    <xf numFmtId="0" fontId="20" fillId="11" borderId="6" xfId="0" applyFont="1" applyFill="1" applyBorder="1" applyAlignment="1">
      <alignment horizontal="left" vertical="top"/>
    </xf>
    <xf numFmtId="0" fontId="20" fillId="11" borderId="27" xfId="0" applyFont="1" applyFill="1" applyBorder="1" applyAlignment="1">
      <alignment horizontal="left" vertical="top"/>
    </xf>
    <xf numFmtId="0" fontId="20" fillId="11" borderId="16" xfId="0" applyFont="1" applyFill="1" applyBorder="1" applyAlignment="1">
      <alignment horizontal="left" vertical="top"/>
    </xf>
    <xf numFmtId="0" fontId="24" fillId="7" borderId="45" xfId="0" applyFont="1" applyFill="1" applyBorder="1" applyAlignment="1">
      <alignment horizontal="right" vertical="center"/>
    </xf>
    <xf numFmtId="0" fontId="8" fillId="7" borderId="47" xfId="0" applyFont="1" applyFill="1" applyBorder="1" applyAlignment="1">
      <alignment horizontal="right" vertical="center"/>
    </xf>
    <xf numFmtId="0" fontId="24" fillId="7" borderId="13" xfId="0" applyFont="1" applyFill="1" applyBorder="1" applyAlignment="1">
      <alignment horizontal="right" vertical="center"/>
    </xf>
    <xf numFmtId="0" fontId="8" fillId="7" borderId="16" xfId="0" applyFont="1" applyFill="1" applyBorder="1" applyAlignment="1">
      <alignment horizontal="right" vertical="center"/>
    </xf>
    <xf numFmtId="0" fontId="16" fillId="7" borderId="5" xfId="0" applyFont="1" applyFill="1" applyBorder="1" applyAlignment="1">
      <alignment horizontal="left" vertical="center" wrapText="1" indent="4"/>
    </xf>
    <xf numFmtId="0" fontId="8" fillId="0" borderId="4" xfId="0" applyFont="1" applyBorder="1" applyAlignment="1">
      <alignment horizontal="left" vertical="center" wrapText="1" indent="4"/>
    </xf>
    <xf numFmtId="0" fontId="8" fillId="0" borderId="15" xfId="0" applyFont="1" applyBorder="1" applyAlignment="1">
      <alignment horizontal="left" vertical="center" wrapText="1" indent="4"/>
    </xf>
    <xf numFmtId="0" fontId="8" fillId="0" borderId="2" xfId="0" applyFont="1" applyBorder="1" applyAlignment="1">
      <alignment horizontal="left" vertical="center" wrapText="1" indent="4"/>
    </xf>
    <xf numFmtId="0" fontId="8" fillId="0" borderId="0" xfId="0" applyFont="1" applyAlignment="1">
      <alignment horizontal="left" vertical="center" wrapText="1" indent="4"/>
    </xf>
    <xf numFmtId="0" fontId="8" fillId="0" borderId="6" xfId="0" applyFont="1" applyBorder="1" applyAlignment="1">
      <alignment horizontal="left" vertical="center" wrapText="1" indent="4"/>
    </xf>
    <xf numFmtId="0" fontId="8" fillId="0" borderId="27" xfId="0" applyFont="1" applyBorder="1" applyAlignment="1">
      <alignment horizontal="left" vertical="center" wrapText="1" indent="4"/>
    </xf>
    <xf numFmtId="0" fontId="8" fillId="0" borderId="13" xfId="0" applyFont="1" applyBorder="1" applyAlignment="1">
      <alignment horizontal="left" vertical="center" wrapText="1" indent="4"/>
    </xf>
    <xf numFmtId="0" fontId="8" fillId="0" borderId="16" xfId="0" applyFont="1" applyBorder="1" applyAlignment="1">
      <alignment horizontal="left" vertical="center" wrapText="1" indent="4"/>
    </xf>
    <xf numFmtId="0" fontId="24" fillId="7" borderId="51" xfId="0" applyFont="1" applyFill="1" applyBorder="1" applyAlignment="1">
      <alignment horizontal="right" vertical="center"/>
    </xf>
    <xf numFmtId="0" fontId="8" fillId="7" borderId="52" xfId="0" applyFont="1" applyFill="1" applyBorder="1" applyAlignment="1">
      <alignment horizontal="right" vertical="center"/>
    </xf>
    <xf numFmtId="0" fontId="14" fillId="0" borderId="5" xfId="0" applyFont="1" applyFill="1" applyBorder="1" applyAlignment="1">
      <alignment horizontal="left"/>
    </xf>
    <xf numFmtId="0" fontId="14" fillId="0" borderId="4" xfId="0" applyFont="1" applyFill="1" applyBorder="1" applyAlignment="1">
      <alignment horizontal="left"/>
    </xf>
    <xf numFmtId="0" fontId="26" fillId="0" borderId="5" xfId="0" applyFont="1" applyBorder="1" applyAlignment="1">
      <alignment horizontal="left" vertical="center" wrapText="1"/>
    </xf>
    <xf numFmtId="0" fontId="28" fillId="0" borderId="0" xfId="0" applyFont="1" applyFill="1" applyBorder="1" applyAlignment="1"/>
    <xf numFmtId="0" fontId="28" fillId="0" borderId="0" xfId="0" applyFont="1" applyBorder="1" applyAlignment="1"/>
    <xf numFmtId="0" fontId="28" fillId="0" borderId="49" xfId="0" applyFont="1" applyBorder="1" applyAlignment="1"/>
    <xf numFmtId="0" fontId="28" fillId="0" borderId="1" xfId="0" applyFont="1" applyFill="1" applyBorder="1" applyAlignment="1"/>
    <xf numFmtId="0" fontId="0" fillId="0" borderId="0" xfId="0" applyBorder="1" applyAlignment="1"/>
    <xf numFmtId="0" fontId="0" fillId="0" borderId="49" xfId="0" applyBorder="1" applyAlignment="1"/>
    <xf numFmtId="0" fontId="41" fillId="0" borderId="1" xfId="0" applyFont="1" applyFill="1" applyBorder="1" applyAlignment="1">
      <alignment horizontal="left"/>
    </xf>
    <xf numFmtId="0" fontId="41" fillId="0" borderId="0" xfId="0" applyFont="1" applyFill="1" applyBorder="1" applyAlignment="1">
      <alignment horizontal="left"/>
    </xf>
    <xf numFmtId="0" fontId="8" fillId="8" borderId="0" xfId="0" applyFont="1" applyFill="1" applyAlignment="1">
      <alignment vertical="center" wrapText="1"/>
    </xf>
    <xf numFmtId="0" fontId="0" fillId="8" borderId="0" xfId="0" applyFill="1" applyAlignment="1">
      <alignment vertical="center" wrapText="1"/>
    </xf>
    <xf numFmtId="0" fontId="6" fillId="0" borderId="0" xfId="0" applyFont="1" applyFill="1" applyBorder="1" applyAlignment="1">
      <alignment horizontal="left" wrapText="1"/>
    </xf>
    <xf numFmtId="0" fontId="0" fillId="0" borderId="0" xfId="0" applyBorder="1" applyAlignment="1">
      <alignment wrapText="1"/>
    </xf>
    <xf numFmtId="0" fontId="14" fillId="0" borderId="2" xfId="0" applyFont="1" applyFill="1" applyBorder="1" applyAlignment="1">
      <alignment horizontal="left"/>
    </xf>
    <xf numFmtId="0" fontId="14" fillId="0" borderId="0" xfId="0" applyFont="1" applyFill="1" applyBorder="1" applyAlignment="1">
      <alignment horizontal="left"/>
    </xf>
    <xf numFmtId="0" fontId="28" fillId="0" borderId="49" xfId="0" applyFont="1" applyFill="1" applyBorder="1" applyAlignment="1"/>
    <xf numFmtId="0" fontId="6" fillId="0" borderId="0" xfId="0" applyFont="1" applyFill="1" applyAlignment="1">
      <alignment horizontal="left" wrapText="1"/>
    </xf>
    <xf numFmtId="0" fontId="24" fillId="0" borderId="41" xfId="0" applyFont="1" applyFill="1" applyBorder="1" applyAlignment="1">
      <alignment horizontal="left" wrapText="1"/>
    </xf>
    <xf numFmtId="0" fontId="24" fillId="0" borderId="43" xfId="0" applyFont="1" applyFill="1" applyBorder="1" applyAlignment="1">
      <alignment horizontal="left" wrapText="1"/>
    </xf>
    <xf numFmtId="0" fontId="24" fillId="0" borderId="44" xfId="0" applyFont="1" applyFill="1" applyBorder="1" applyAlignment="1">
      <alignment horizontal="left"/>
    </xf>
    <xf numFmtId="0" fontId="24" fillId="0" borderId="24" xfId="0" applyFont="1" applyFill="1" applyBorder="1" applyAlignment="1">
      <alignment horizontal="left"/>
    </xf>
    <xf numFmtId="0" fontId="24" fillId="0" borderId="46" xfId="0" applyFont="1" applyFill="1" applyBorder="1" applyAlignment="1">
      <alignment horizontal="center"/>
    </xf>
    <xf numFmtId="0" fontId="8" fillId="8" borderId="0" xfId="0" applyFont="1" applyFill="1" applyAlignment="1">
      <alignment horizontal="left" vertical="center" wrapText="1"/>
    </xf>
    <xf numFmtId="0" fontId="8" fillId="7" borderId="40" xfId="0" applyFont="1" applyFill="1" applyBorder="1" applyAlignment="1">
      <alignment horizontal="right" vertical="center"/>
    </xf>
    <xf numFmtId="0" fontId="8" fillId="7" borderId="46" xfId="0" applyFont="1" applyFill="1" applyBorder="1" applyAlignment="1">
      <alignment horizontal="right" vertical="center"/>
    </xf>
    <xf numFmtId="0" fontId="8" fillId="7" borderId="21" xfId="0" applyFont="1" applyFill="1" applyBorder="1" applyAlignment="1">
      <alignment horizontal="right" vertical="center"/>
    </xf>
    <xf numFmtId="0" fontId="24" fillId="0" borderId="40" xfId="0" applyFont="1" applyFill="1" applyBorder="1" applyAlignment="1">
      <alignment horizontal="left"/>
    </xf>
    <xf numFmtId="0" fontId="24" fillId="0" borderId="21" xfId="0" applyFont="1" applyFill="1" applyBorder="1" applyAlignment="1">
      <alignment horizontal="left"/>
    </xf>
    <xf numFmtId="0" fontId="8" fillId="7" borderId="44" xfId="0" applyFont="1" applyFill="1" applyBorder="1" applyAlignment="1">
      <alignment horizontal="right" vertical="center"/>
    </xf>
    <xf numFmtId="0" fontId="8" fillId="7" borderId="45" xfId="0" applyFont="1" applyFill="1" applyBorder="1" applyAlignment="1">
      <alignment horizontal="right" vertical="center"/>
    </xf>
    <xf numFmtId="0" fontId="8" fillId="7" borderId="24" xfId="0" applyFont="1" applyFill="1" applyBorder="1" applyAlignment="1">
      <alignment horizontal="right" vertical="center"/>
    </xf>
    <xf numFmtId="0" fontId="8" fillId="7" borderId="41" xfId="0" applyFont="1" applyFill="1" applyBorder="1" applyAlignment="1">
      <alignment horizontal="right" vertical="center"/>
    </xf>
    <xf numFmtId="0" fontId="8" fillId="7" borderId="42" xfId="0" applyFont="1" applyFill="1" applyBorder="1" applyAlignment="1">
      <alignment horizontal="right" vertical="center"/>
    </xf>
    <xf numFmtId="0" fontId="8" fillId="7" borderId="43" xfId="0" applyFont="1" applyFill="1" applyBorder="1" applyAlignment="1">
      <alignment horizontal="right" vertical="center"/>
    </xf>
    <xf numFmtId="0" fontId="24" fillId="0" borderId="41" xfId="0" applyFont="1" applyFill="1" applyBorder="1" applyAlignment="1">
      <alignment horizontal="left"/>
    </xf>
    <xf numFmtId="0" fontId="24" fillId="0" borderId="43" xfId="0" applyFont="1" applyFill="1" applyBorder="1" applyAlignment="1">
      <alignment horizontal="left"/>
    </xf>
    <xf numFmtId="0" fontId="15" fillId="0" borderId="5" xfId="0" applyFont="1" applyFill="1" applyBorder="1" applyAlignment="1">
      <alignment wrapText="1"/>
    </xf>
    <xf numFmtId="0" fontId="15" fillId="0" borderId="4" xfId="0" applyFont="1" applyFill="1" applyBorder="1" applyAlignment="1">
      <alignment wrapText="1"/>
    </xf>
    <xf numFmtId="0" fontId="15" fillId="0" borderId="15" xfId="0" applyFont="1" applyFill="1" applyBorder="1" applyAlignment="1">
      <alignment wrapText="1"/>
    </xf>
    <xf numFmtId="0" fontId="14" fillId="0" borderId="5" xfId="0" applyFont="1" applyFill="1" applyBorder="1" applyAlignment="1">
      <alignment horizontal="left" vertical="center"/>
    </xf>
    <xf numFmtId="0" fontId="14" fillId="0" borderId="4" xfId="0" applyFont="1" applyFill="1" applyBorder="1" applyAlignment="1">
      <alignment horizontal="left" vertical="center"/>
    </xf>
    <xf numFmtId="49" fontId="28" fillId="0" borderId="0" xfId="0" applyNumberFormat="1" applyFont="1" applyFill="1" applyBorder="1" applyAlignment="1"/>
    <xf numFmtId="0" fontId="0" fillId="0" borderId="0" xfId="0" applyAlignment="1"/>
    <xf numFmtId="0" fontId="28" fillId="0" borderId="1" xfId="0" applyFont="1" applyFill="1" applyBorder="1" applyAlignment="1">
      <alignment horizontal="left"/>
    </xf>
    <xf numFmtId="0" fontId="28" fillId="0" borderId="0" xfId="0" applyFont="1" applyFill="1" applyBorder="1" applyAlignment="1">
      <alignment horizontal="left"/>
    </xf>
    <xf numFmtId="0" fontId="28" fillId="0" borderId="49" xfId="0" applyFont="1" applyFill="1" applyBorder="1" applyAlignment="1">
      <alignment horizontal="left"/>
    </xf>
    <xf numFmtId="0" fontId="24" fillId="0" borderId="40" xfId="0" applyFont="1" applyFill="1" applyBorder="1" applyAlignment="1">
      <alignment horizontal="left" wrapText="1"/>
    </xf>
    <xf numFmtId="0" fontId="24" fillId="0" borderId="21" xfId="0" applyFont="1" applyFill="1" applyBorder="1" applyAlignment="1">
      <alignment horizontal="left" wrapText="1"/>
    </xf>
    <xf numFmtId="0" fontId="18" fillId="0" borderId="45" xfId="0" applyFont="1" applyFill="1" applyBorder="1" applyAlignment="1">
      <alignment horizontal="center"/>
    </xf>
    <xf numFmtId="0" fontId="9" fillId="0" borderId="0" xfId="0" applyFont="1" applyFill="1" applyBorder="1" applyAlignment="1"/>
    <xf numFmtId="0" fontId="6" fillId="0" borderId="1" xfId="0" applyFont="1" applyFill="1" applyBorder="1" applyAlignment="1"/>
    <xf numFmtId="0" fontId="0" fillId="0" borderId="6" xfId="0" applyBorder="1" applyAlignment="1"/>
    <xf numFmtId="0" fontId="6" fillId="0" borderId="1" xfId="0" applyFont="1" applyBorder="1" applyAlignment="1"/>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4" xfId="0" applyFont="1" applyBorder="1" applyAlignment="1">
      <alignment horizontal="center" vertical="center" wrapText="1"/>
    </xf>
    <xf numFmtId="0" fontId="26" fillId="0" borderId="13" xfId="0" applyFont="1" applyBorder="1" applyAlignment="1">
      <alignment horizontal="center" vertical="center" wrapText="1"/>
    </xf>
    <xf numFmtId="0" fontId="9" fillId="11" borderId="5" xfId="0" applyFont="1" applyFill="1" applyBorder="1" applyAlignment="1">
      <alignment horizontal="center"/>
    </xf>
    <xf numFmtId="0" fontId="9" fillId="11" borderId="4" xfId="0" applyFont="1" applyFill="1" applyBorder="1" applyAlignment="1">
      <alignment horizontal="center"/>
    </xf>
    <xf numFmtId="0" fontId="9" fillId="11" borderId="15" xfId="0" applyFont="1" applyFill="1" applyBorder="1" applyAlignment="1">
      <alignment horizontal="center"/>
    </xf>
    <xf numFmtId="0" fontId="9" fillId="11" borderId="2" xfId="0" applyFont="1" applyFill="1" applyBorder="1" applyAlignment="1">
      <alignment horizontal="center"/>
    </xf>
    <xf numFmtId="0" fontId="9" fillId="11" borderId="0" xfId="0" applyFont="1" applyFill="1" applyBorder="1" applyAlignment="1">
      <alignment horizontal="center"/>
    </xf>
    <xf numFmtId="0" fontId="9" fillId="11" borderId="6" xfId="0" applyFont="1" applyFill="1" applyBorder="1" applyAlignment="1">
      <alignment horizontal="center"/>
    </xf>
    <xf numFmtId="0" fontId="9" fillId="11" borderId="27" xfId="0" applyFont="1" applyFill="1" applyBorder="1" applyAlignment="1">
      <alignment horizontal="center"/>
    </xf>
    <xf numFmtId="0" fontId="9" fillId="11" borderId="13" xfId="0" applyFont="1" applyFill="1" applyBorder="1" applyAlignment="1">
      <alignment horizontal="center"/>
    </xf>
    <xf numFmtId="0" fontId="9" fillId="11" borderId="16" xfId="0" applyFont="1" applyFill="1" applyBorder="1" applyAlignment="1">
      <alignment horizontal="center"/>
    </xf>
    <xf numFmtId="0" fontId="14" fillId="0" borderId="0" xfId="0" applyFont="1" applyAlignment="1">
      <alignment horizontal="center" wrapText="1"/>
    </xf>
    <xf numFmtId="0" fontId="15" fillId="0" borderId="0" xfId="0" applyFont="1" applyAlignment="1">
      <alignment horizontal="center" wrapText="1"/>
    </xf>
    <xf numFmtId="0" fontId="6" fillId="0" borderId="0" xfId="0" applyFont="1" applyAlignment="1">
      <alignment horizontal="center" wrapText="1"/>
    </xf>
    <xf numFmtId="0" fontId="0" fillId="0" borderId="0" xfId="0" applyAlignment="1">
      <alignment horizontal="center" wrapText="1"/>
    </xf>
    <xf numFmtId="0" fontId="6" fillId="8" borderId="0" xfId="0" applyFont="1" applyFill="1" applyAlignment="1">
      <alignment wrapText="1"/>
    </xf>
    <xf numFmtId="0" fontId="0" fillId="8" borderId="0" xfId="0" applyFill="1" applyAlignment="1">
      <alignment wrapText="1"/>
    </xf>
    <xf numFmtId="0" fontId="8" fillId="5" borderId="0" xfId="0" applyFont="1" applyFill="1" applyAlignment="1">
      <alignment vertical="center" wrapText="1"/>
    </xf>
    <xf numFmtId="0" fontId="0" fillId="5" borderId="0" xfId="0" applyFill="1" applyAlignment="1">
      <alignment vertical="center" wrapText="1"/>
    </xf>
    <xf numFmtId="0" fontId="6" fillId="3" borderId="65" xfId="0" applyFont="1" applyFill="1" applyBorder="1" applyAlignment="1">
      <alignment horizontal="left" vertical="center"/>
    </xf>
    <xf numFmtId="0" fontId="6" fillId="3" borderId="36" xfId="0" applyFont="1" applyFill="1" applyBorder="1" applyAlignment="1">
      <alignment horizontal="left" vertical="center"/>
    </xf>
    <xf numFmtId="0" fontId="31" fillId="0" borderId="0" xfId="1" applyFill="1" applyBorder="1" applyAlignment="1" applyProtection="1">
      <alignment horizontal="center" vertical="center" wrapText="1"/>
    </xf>
    <xf numFmtId="0" fontId="14" fillId="0" borderId="0" xfId="2" applyFont="1" applyAlignment="1">
      <alignment horizontal="left" vertical="center" wrapText="1"/>
    </xf>
    <xf numFmtId="0" fontId="6" fillId="0" borderId="0" xfId="2" applyAlignment="1">
      <alignment horizontal="left" vertical="center" wrapText="1"/>
    </xf>
    <xf numFmtId="9" fontId="19" fillId="0" borderId="0" xfId="2" applyNumberFormat="1" applyFont="1" applyFill="1" applyBorder="1" applyAlignment="1">
      <alignment horizontal="left" vertical="center" wrapText="1"/>
    </xf>
    <xf numFmtId="0" fontId="14" fillId="0" borderId="0" xfId="2" applyFont="1" applyAlignment="1">
      <alignment horizontal="center" vertical="center" wrapText="1"/>
    </xf>
    <xf numFmtId="0" fontId="6" fillId="0" borderId="0" xfId="2" applyAlignment="1">
      <alignment horizontal="center" vertical="center" wrapText="1"/>
    </xf>
    <xf numFmtId="0" fontId="14" fillId="0" borderId="0" xfId="2" applyFont="1" applyAlignment="1">
      <alignment horizontal="center" wrapText="1"/>
    </xf>
    <xf numFmtId="0" fontId="6" fillId="0" borderId="31" xfId="0" applyFont="1" applyBorder="1" applyAlignment="1">
      <alignment wrapText="1"/>
    </xf>
    <xf numFmtId="0" fontId="0" fillId="0" borderId="32" xfId="0" applyBorder="1" applyAlignment="1">
      <alignment wrapText="1"/>
    </xf>
    <xf numFmtId="0" fontId="6" fillId="0" borderId="31" xfId="0" applyFont="1" applyBorder="1" applyAlignment="1">
      <alignment horizontal="left" vertical="top"/>
    </xf>
    <xf numFmtId="0" fontId="0" fillId="0" borderId="32" xfId="0" applyBorder="1" applyAlignment="1">
      <alignment horizontal="left" vertical="top"/>
    </xf>
    <xf numFmtId="0" fontId="28" fillId="0" borderId="31" xfId="2" applyFont="1" applyBorder="1" applyAlignment="1">
      <alignment vertical="center" wrapText="1"/>
    </xf>
    <xf numFmtId="0" fontId="28" fillId="0" borderId="32" xfId="2" applyFont="1" applyBorder="1" applyAlignment="1">
      <alignment vertical="center" wrapText="1"/>
    </xf>
    <xf numFmtId="0" fontId="28" fillId="0" borderId="5" xfId="2" applyFont="1" applyBorder="1" applyAlignment="1">
      <alignment vertical="center" wrapText="1"/>
    </xf>
    <xf numFmtId="0" fontId="28" fillId="0" borderId="15" xfId="2" applyFont="1" applyBorder="1" applyAlignment="1">
      <alignment vertical="center" wrapText="1"/>
    </xf>
    <xf numFmtId="0" fontId="28" fillId="0" borderId="27" xfId="2" applyFont="1" applyBorder="1" applyAlignment="1">
      <alignment vertical="center" wrapText="1"/>
    </xf>
    <xf numFmtId="0" fontId="28" fillId="0" borderId="16" xfId="2" applyFont="1" applyBorder="1" applyAlignment="1">
      <alignment vertical="center" wrapText="1"/>
    </xf>
    <xf numFmtId="0" fontId="28" fillId="0" borderId="61" xfId="2" applyFont="1" applyBorder="1" applyAlignment="1">
      <alignment vertical="center" wrapText="1"/>
    </xf>
    <xf numFmtId="0" fontId="28" fillId="0" borderId="2" xfId="2" applyFont="1" applyBorder="1" applyAlignment="1">
      <alignment vertical="center" wrapText="1"/>
    </xf>
    <xf numFmtId="0" fontId="28" fillId="0" borderId="6" xfId="2" applyFont="1" applyBorder="1" applyAlignment="1">
      <alignment vertical="center" wrapText="1"/>
    </xf>
    <xf numFmtId="0" fontId="28" fillId="3" borderId="5" xfId="2" applyFont="1" applyFill="1" applyBorder="1" applyAlignment="1">
      <alignment vertical="center" wrapText="1"/>
    </xf>
    <xf numFmtId="0" fontId="28" fillId="3" borderId="15" xfId="2" applyFont="1" applyFill="1" applyBorder="1" applyAlignment="1">
      <alignment vertical="center" wrapText="1"/>
    </xf>
    <xf numFmtId="0" fontId="28" fillId="3" borderId="27" xfId="2" applyFont="1" applyFill="1" applyBorder="1" applyAlignment="1">
      <alignment vertical="center" wrapText="1"/>
    </xf>
    <xf numFmtId="0" fontId="28" fillId="3" borderId="16" xfId="2" applyFont="1" applyFill="1" applyBorder="1" applyAlignment="1">
      <alignment vertical="center" wrapText="1"/>
    </xf>
    <xf numFmtId="0" fontId="28" fillId="0" borderId="2" xfId="2" applyFont="1" applyFill="1" applyBorder="1" applyAlignment="1">
      <alignment vertical="center" wrapText="1"/>
    </xf>
    <xf numFmtId="0" fontId="28" fillId="0" borderId="6" xfId="2" applyFont="1" applyFill="1" applyBorder="1" applyAlignment="1">
      <alignment vertical="center" wrapText="1"/>
    </xf>
    <xf numFmtId="0" fontId="6" fillId="0" borderId="0" xfId="2" applyAlignment="1">
      <alignment horizontal="center" wrapText="1"/>
    </xf>
    <xf numFmtId="0" fontId="68" fillId="0" borderId="0" xfId="1" applyFont="1" applyBorder="1" applyAlignment="1" applyProtection="1">
      <alignment horizontal="left" vertical="top" wrapText="1"/>
    </xf>
    <xf numFmtId="0" fontId="50" fillId="0" borderId="0" xfId="2" applyFont="1" applyAlignment="1">
      <alignment horizontal="center" wrapText="1"/>
    </xf>
    <xf numFmtId="0" fontId="51" fillId="0" borderId="0" xfId="2" applyFont="1" applyAlignment="1">
      <alignment wrapText="1"/>
    </xf>
    <xf numFmtId="0" fontId="60" fillId="0" borderId="0" xfId="1" applyFont="1" applyAlignment="1" applyProtection="1">
      <alignment horizontal="left"/>
    </xf>
    <xf numFmtId="0" fontId="6" fillId="0" borderId="0" xfId="2"/>
    <xf numFmtId="0" fontId="61" fillId="0" borderId="0" xfId="2" applyFont="1" applyAlignment="1">
      <alignment horizontal="left" vertical="center" wrapText="1"/>
    </xf>
    <xf numFmtId="0" fontId="62" fillId="0" borderId="0" xfId="2" applyFont="1" applyAlignment="1">
      <alignment horizontal="left" vertical="center" wrapText="1"/>
    </xf>
    <xf numFmtId="0" fontId="27" fillId="0" borderId="0" xfId="2" applyFont="1" applyBorder="1" applyAlignment="1">
      <alignment horizontal="center" vertical="top" wrapText="1"/>
    </xf>
    <xf numFmtId="0" fontId="28" fillId="0" borderId="0" xfId="2" applyFont="1" applyBorder="1" applyAlignment="1">
      <alignment vertical="top" wrapText="1"/>
    </xf>
    <xf numFmtId="0" fontId="6" fillId="0" borderId="0" xfId="2" applyBorder="1" applyAlignment="1"/>
    <xf numFmtId="0" fontId="27" fillId="0" borderId="0" xfId="2" applyFont="1" applyBorder="1" applyAlignment="1">
      <alignment horizontal="center" vertical="center" wrapText="1"/>
    </xf>
    <xf numFmtId="0" fontId="6" fillId="0" borderId="0" xfId="2" applyBorder="1" applyAlignment="1">
      <alignment vertical="center" wrapText="1"/>
    </xf>
  </cellXfs>
  <cellStyles count="12">
    <cellStyle name="Hyperlink" xfId="1" builtinId="8"/>
    <cellStyle name="Hyperlink 2" xfId="11"/>
    <cellStyle name="Normal" xfId="0" builtinId="0"/>
    <cellStyle name="Normal 2" xfId="2"/>
    <cellStyle name="Normal 3" xfId="3"/>
    <cellStyle name="Normal 3 2" xfId="4"/>
    <cellStyle name="Normal 3 2 2" xfId="5"/>
    <cellStyle name="Normal 3 2 2 2" xfId="6"/>
    <cellStyle name="Normal 3 2 3" xfId="7"/>
    <cellStyle name="Normal 3 3" xfId="8"/>
    <cellStyle name="Normal 4" xfId="9"/>
    <cellStyle name="Normal 4 2" xfId="10"/>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390525</xdr:colOff>
      <xdr:row>151</xdr:row>
      <xdr:rowOff>14287</xdr:rowOff>
    </xdr:from>
    <xdr:ext cx="4619624" cy="410305"/>
    <mc:AlternateContent xmlns:mc="http://schemas.openxmlformats.org/markup-compatibility/2006" xmlns:a14="http://schemas.microsoft.com/office/drawing/2010/main">
      <mc:Choice Requires="a14">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𝐻𝑖𝑔h</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+1∗2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2" name="TextBox 1"/>
            <xdr:cNvSpPr txBox="1"/>
          </xdr:nvSpPr>
          <xdr:spPr>
            <a:xfrm>
              <a:off x="390525" y="27202447"/>
              <a:ext cx="4619624"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𝐻𝑖𝑔ℎ 𝑊𝑖𝑛𝑑 𝑆𝑝𝑒𝑒𝑑 𝑆ℎ𝑢𝑡𝑑𝑜𝑤𝑛=  (1∗1 𝑀𝑊+1∗2 𝑀𝑊)/(15 𝑀𝑊)∗100=20%</a:t>
              </a:r>
              <a:endParaRPr lang="en-IE" sz="1100">
                <a:solidFill>
                  <a:schemeClr val="bg1">
                    <a:lumMod val="50000"/>
                  </a:schemeClr>
                </a:solidFill>
              </a:endParaRPr>
            </a:p>
          </xdr:txBody>
        </xdr:sp>
      </mc:Fallback>
    </mc:AlternateContent>
    <xdr:clientData/>
  </xdr:oneCellAnchor>
  <xdr:oneCellAnchor>
    <xdr:from>
      <xdr:col>0</xdr:col>
      <xdr:colOff>66674</xdr:colOff>
      <xdr:row>125</xdr:row>
      <xdr:rowOff>19050</xdr:rowOff>
    </xdr:from>
    <xdr:ext cx="3609976" cy="414794"/>
    <mc:AlternateContent xmlns:mc="http://schemas.openxmlformats.org/markup-compatibility/2006" xmlns:a14="http://schemas.microsoft.com/office/drawing/2010/main">
      <mc:Choice Requires="a14">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∗100=80%</m:t>
                    </m:r>
                  </m:oMath>
                </m:oMathPara>
              </a14:m>
              <a:endParaRPr lang="en-IE" sz="1100">
                <a:solidFill>
                  <a:schemeClr val="bg1">
                    <a:lumMod val="50000"/>
                  </a:schemeClr>
                </a:solidFill>
              </a:endParaRPr>
            </a:p>
          </xdr:txBody>
        </xdr:sp>
      </mc:Choice>
      <mc:Fallback xmlns="">
        <xdr:sp macro="" textlink="">
          <xdr:nvSpPr>
            <xdr:cNvPr id="3" name="TextBox 2"/>
            <xdr:cNvSpPr txBox="1"/>
          </xdr:nvSpPr>
          <xdr:spPr>
            <a:xfrm>
              <a:off x="66674" y="22848570"/>
              <a:ext cx="3609976"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(10 𝑀𝑊−(2∗1 𝑀𝑊))/(10 𝑀𝑊)∗100=80%</a:t>
              </a:r>
              <a:endParaRPr lang="en-IE" sz="1100">
                <a:solidFill>
                  <a:schemeClr val="bg1">
                    <a:lumMod val="50000"/>
                  </a:schemeClr>
                </a:solidFill>
              </a:endParaRPr>
            </a:p>
          </xdr:txBody>
        </xdr:sp>
      </mc:Fallback>
    </mc:AlternateContent>
    <xdr:clientData/>
  </xdr:oneCellAnchor>
  <xdr:oneCellAnchor>
    <xdr:from>
      <xdr:col>0</xdr:col>
      <xdr:colOff>28574</xdr:colOff>
      <xdr:row>131</xdr:row>
      <xdr:rowOff>9525</xdr:rowOff>
    </xdr:from>
    <xdr:ext cx="4667251" cy="414729"/>
    <mc:AlternateContent xmlns:mc="http://schemas.openxmlformats.org/markup-compatibility/2006" xmlns:a14="http://schemas.microsoft.com/office/drawing/2010/main">
      <mc:Choice Requires="a14">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−(1∗1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+2∗2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∗100=66.666%</m:t>
                    </m:r>
                  </m:oMath>
                </m:oMathPara>
              </a14:m>
              <a:endParaRPr lang="en-IE" sz="1100">
                <a:solidFill>
                  <a:schemeClr val="bg1">
                    <a:lumMod val="50000"/>
                  </a:schemeClr>
                </a:solidFill>
              </a:endParaRPr>
            </a:p>
          </xdr:txBody>
        </xdr:sp>
      </mc:Choice>
      <mc:Fallback xmlns="">
        <xdr:sp macro="" textlink="">
          <xdr:nvSpPr>
            <xdr:cNvPr id="4" name="TextBox 3"/>
            <xdr:cNvSpPr txBox="1"/>
          </xdr:nvSpPr>
          <xdr:spPr>
            <a:xfrm>
              <a:off x="28574" y="23837265"/>
              <a:ext cx="4667251"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(15 𝑀𝑊−(1∗1 𝑀𝑊+2∗2 𝑀𝑊))/(15 𝑀𝑊)∗100=66.666%</a:t>
              </a:r>
              <a:endParaRPr lang="en-IE" sz="1100">
                <a:solidFill>
                  <a:schemeClr val="bg1">
                    <a:lumMod val="50000"/>
                  </a:schemeClr>
                </a:solidFill>
              </a:endParaRPr>
            </a:p>
          </xdr:txBody>
        </xdr:sp>
      </mc:Fallback>
    </mc:AlternateContent>
    <xdr:clientData/>
  </xdr:oneCellAnchor>
  <xdr:oneCellAnchor>
    <xdr:from>
      <xdr:col>0</xdr:col>
      <xdr:colOff>57150</xdr:colOff>
      <xdr:row>137</xdr:row>
      <xdr:rowOff>0</xdr:rowOff>
    </xdr:from>
    <xdr:ext cx="3581400" cy="414794"/>
    <mc:AlternateContent xmlns:mc="http://schemas.openxmlformats.org/markup-compatibility/2006" xmlns:a14="http://schemas.microsoft.com/office/drawing/2010/main">
      <mc:Choice Requires="a14">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𝐴𝑣𝑎𝑖𝑙𝑎𝑏𝑖𝑙𝑖𝑡𝑦</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−(2∗1 </m:t>
                        </m:r>
                        <m:r>
                          <a:rPr lang="en-IE" sz="1100" b="0" i="1">
                            <a:solidFill>
                              <a:schemeClr val="bg1">
                                <a:lumMod val="50000"/>
                              </a:schemeClr>
                            </a:solidFill>
                            <a:latin typeface="Cambria Math"/>
                          </a:rPr>
                          <m:t>𝑀𝑊</m:t>
                        </m:r>
                        <m:r>
                          <a:rPr lang="en-IE" sz="1100" b="0" i="1">
                            <a:solidFill>
                              <a:schemeClr val="bg1">
                                <a:lumMod val="50000"/>
                              </a:schemeClr>
                            </a:solidFill>
                            <a:latin typeface="Cambria Math"/>
                          </a:rPr>
                          <m:t>)</m:t>
                        </m:r>
                      </m:num>
                      <m:den>
                        <m:r>
                          <a:rPr lang="en-IE" sz="1100" b="0" i="1">
                            <a:solidFill>
                              <a:schemeClr val="bg1">
                                <a:lumMod val="50000"/>
                              </a:schemeClr>
                            </a:solidFill>
                            <a:latin typeface="Cambria Math"/>
                          </a:rPr>
                          <m:t>20 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∗100=90%</m:t>
                    </m:r>
                  </m:oMath>
                </m:oMathPara>
              </a14:m>
              <a:endParaRPr lang="en-IE" sz="1100">
                <a:solidFill>
                  <a:schemeClr val="bg1">
                    <a:lumMod val="50000"/>
                  </a:schemeClr>
                </a:solidFill>
              </a:endParaRPr>
            </a:p>
          </xdr:txBody>
        </xdr:sp>
      </mc:Choice>
      <mc:Fallback xmlns="">
        <xdr:sp macro="" textlink="">
          <xdr:nvSpPr>
            <xdr:cNvPr id="5" name="TextBox 4"/>
            <xdr:cNvSpPr txBox="1"/>
          </xdr:nvSpPr>
          <xdr:spPr>
            <a:xfrm>
              <a:off x="57150" y="24833580"/>
              <a:ext cx="3581400" cy="414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𝐴𝑣𝑎𝑖𝑙𝑎𝑏𝑖𝑙𝑖𝑡𝑦=  (20 𝑀𝑊−(2∗1 𝑀𝑊))/(20 𝑀𝑊)∗100=90%</a:t>
              </a:r>
              <a:endParaRPr lang="en-IE" sz="1100">
                <a:solidFill>
                  <a:schemeClr val="bg1">
                    <a:lumMod val="50000"/>
                  </a:schemeClr>
                </a:solidFill>
              </a:endParaRPr>
            </a:p>
          </xdr:txBody>
        </xdr:sp>
      </mc:Fallback>
    </mc:AlternateContent>
    <xdr:clientData/>
  </xdr:oneCellAnchor>
  <xdr:oneCellAnchor>
    <xdr:from>
      <xdr:col>0</xdr:col>
      <xdr:colOff>57149</xdr:colOff>
      <xdr:row>118</xdr:row>
      <xdr:rowOff>9525</xdr:rowOff>
    </xdr:from>
    <xdr:ext cx="7467602" cy="443711"/>
    <mc:AlternateContent xmlns:mc="http://schemas.openxmlformats.org/markup-compatibility/2006" xmlns:a14="http://schemas.microsoft.com/office/drawing/2010/main">
      <mc:Choice Requires="a14">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𝐴𝑣𝑎𝑖𝑙𝑎𝑏𝑖𝑙𝑖𝑡𝑦</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𝑐𝑎𝑝𝑎𝑐𝑖𝑡𝑦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𝑛𝑜𝑡</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𝑠𝑒𝑟𝑣𝑖𝑐𝑒</m:t>
                        </m:r>
                        <m:r>
                          <a:rPr lang="en-IE" sz="1100" b="0" i="1">
                            <a:solidFill>
                              <a:srgbClr val="C00000"/>
                            </a:solidFill>
                            <a:latin typeface="Cambria Math"/>
                          </a:rPr>
                          <m:t> (</m:t>
                        </m:r>
                        <m:r>
                          <a:rPr lang="en-IE" sz="1100" b="0" i="1">
                            <a:solidFill>
                              <a:srgbClr val="C00000"/>
                            </a:solidFill>
                            <a:latin typeface="Cambria Math"/>
                          </a:rPr>
                          <m:t>𝑒</m:t>
                        </m:r>
                        <m:r>
                          <a:rPr lang="en-IE" sz="1100" b="0" i="1">
                            <a:solidFill>
                              <a:srgbClr val="C00000"/>
                            </a:solidFill>
                            <a:latin typeface="Cambria Math"/>
                          </a:rPr>
                          <m:t>.</m:t>
                        </m:r>
                        <m:r>
                          <a:rPr lang="en-IE" sz="1100" b="0" i="1">
                            <a:solidFill>
                              <a:srgbClr val="C00000"/>
                            </a:solidFill>
                            <a:latin typeface="Cambria Math"/>
                          </a:rPr>
                          <m:t>𝑔</m:t>
                        </m:r>
                        <m:r>
                          <a:rPr lang="en-IE" sz="1100" b="0" i="1">
                            <a:solidFill>
                              <a:srgbClr val="C00000"/>
                            </a:solidFill>
                            <a:latin typeface="Cambria Math"/>
                          </a:rPr>
                          <m:t>.  </m:t>
                        </m:r>
                        <m:r>
                          <a:rPr lang="en-IE" sz="1100" b="0" i="1">
                            <a:solidFill>
                              <a:srgbClr val="C00000"/>
                            </a:solidFill>
                            <a:latin typeface="Cambria Math"/>
                          </a:rPr>
                          <m:t>𝑢𝑛𝑑𝑒𝑟</m:t>
                        </m:r>
                        <m:r>
                          <a:rPr lang="en-IE" sz="1100" b="0" i="1">
                            <a:solidFill>
                              <a:srgbClr val="C00000"/>
                            </a:solidFill>
                            <a:latin typeface="Cambria Math"/>
                          </a:rPr>
                          <m:t> </m:t>
                        </m:r>
                        <m:r>
                          <a:rPr lang="en-IE" sz="1100" b="0" i="1">
                            <a:solidFill>
                              <a:srgbClr val="C00000"/>
                            </a:solidFill>
                            <a:latin typeface="Cambria Math"/>
                          </a:rPr>
                          <m:t>𝑚𝑎𝑖𝑛𝑡𝑒𝑛𝑎𝑛𝑐𝑒</m:t>
                        </m:r>
                        <m:r>
                          <a:rPr lang="en-IE" sz="1100" b="0" i="1">
                            <a:solidFill>
                              <a:srgbClr val="C00000"/>
                            </a:solidFill>
                            <a:latin typeface="Cambria Math"/>
                          </a:rPr>
                          <m:t> </m:t>
                        </m:r>
                        <m:r>
                          <a:rPr lang="en-IE" sz="1100" b="0" i="1">
                            <a:solidFill>
                              <a:srgbClr val="C00000"/>
                            </a:solidFill>
                            <a:latin typeface="Cambria Math"/>
                          </a:rPr>
                          <m:t>𝑜𝑟</m:t>
                        </m:r>
                        <m:r>
                          <a:rPr lang="en-IE" sz="1100" b="0" i="1">
                            <a:solidFill>
                              <a:srgbClr val="C00000"/>
                            </a:solidFill>
                            <a:latin typeface="Cambria Math"/>
                          </a:rPr>
                          <m:t> </m:t>
                        </m:r>
                        <m:r>
                          <a:rPr lang="en-IE" sz="1100" b="0" i="1">
                            <a:solidFill>
                              <a:srgbClr val="C00000"/>
                            </a:solidFill>
                            <a:latin typeface="Cambria Math"/>
                          </a:rPr>
                          <m:t>𝑓𝑎𝑢𝑙𝑡</m:t>
                        </m:r>
                        <m:r>
                          <a:rPr lang="en-IE" sz="1100" b="0" i="1">
                            <a:solidFill>
                              <a:srgbClr val="C00000"/>
                            </a:solidFill>
                            <a:latin typeface="Cambria Math"/>
                          </a:rPr>
                          <m:t>)</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6" name="TextBox 5"/>
            <xdr:cNvSpPr txBox="1"/>
          </xdr:nvSpPr>
          <xdr:spPr>
            <a:xfrm>
              <a:off x="57149" y="21665565"/>
              <a:ext cx="7467602" cy="443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𝐴𝑣𝑎𝑖𝑙𝑎𝑏𝑖𝑙𝑖𝑡𝑦=  (𝐼𝑛𝑠𝑡𝑎𝑙𝑙𝑒𝑑 𝐶𝑎𝑝𝑎𝑐𝑖𝑡𝑦 −𝑐𝑎𝑝𝑎𝑐𝑖𝑡𝑦 𝑜𝑓 𝑊𝑇𝐺𝑠 𝑛𝑜𝑡 𝑖𝑛 𝑠𝑒𝑟𝑣𝑖𝑐𝑒 (𝑒.𝑔.  𝑢𝑛𝑑𝑒𝑟 𝑚𝑎𝑖𝑛𝑡𝑒𝑛𝑎𝑛𝑐𝑒 𝑜𝑟 𝑓𝑎𝑢𝑙𝑡))/(𝐼𝑛𝑠𝑡𝑎𝑙𝑙𝑒𝑑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0</xdr:colOff>
      <xdr:row>143</xdr:row>
      <xdr:rowOff>0</xdr:rowOff>
    </xdr:from>
    <xdr:ext cx="6115050" cy="443135"/>
    <mc:AlternateContent xmlns:mc="http://schemas.openxmlformats.org/markup-compatibility/2006" xmlns:a14="http://schemas.microsoft.com/office/drawing/2010/main">
      <mc:Choice Requires="a14">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𝐻𝑖𝑔h</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7" name="TextBox 6"/>
            <xdr:cNvSpPr txBox="1"/>
          </xdr:nvSpPr>
          <xdr:spPr>
            <a:xfrm>
              <a:off x="0" y="25847040"/>
              <a:ext cx="6115050"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𝐻𝑖𝑔ℎ 𝑊𝑖𝑛𝑑 𝑆𝑝𝑒𝑒𝑑 𝑆ℎ𝑢𝑡𝑑𝑜𝑤𝑛=  (𝐶𝑎𝑝𝑎𝑐𝑖𝑡𝑦 𝑜𝑓 𝑊𝑇𝐺𝑠 𝑖𝑛 𝐻𝑖𝑔ℎ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1</xdr:colOff>
      <xdr:row>157</xdr:row>
      <xdr:rowOff>9525</xdr:rowOff>
    </xdr:from>
    <xdr:ext cx="5819774" cy="443135"/>
    <mc:AlternateContent xmlns:mc="http://schemas.openxmlformats.org/markup-compatibility/2006" xmlns:a14="http://schemas.microsoft.com/office/drawing/2010/main">
      <mc:Choice Requires="a14">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r>
                      <a:rPr lang="en-IE" sz="1100" b="0" i="1">
                        <a:solidFill>
                          <a:srgbClr val="C00000"/>
                        </a:solidFill>
                        <a:latin typeface="Cambria Math"/>
                      </a:rPr>
                      <m:t>= </m:t>
                    </m:r>
                    <m:f>
                      <m:fPr>
                        <m:ctrlPr>
                          <a:rPr lang="en-IE" sz="1100" b="0" i="1">
                            <a:solidFill>
                              <a:srgbClr val="C00000"/>
                            </a:solidFill>
                            <a:latin typeface="Cambria Math"/>
                          </a:rPr>
                        </m:ctrlPr>
                      </m:fPr>
                      <m:num>
                        <m:r>
                          <a:rPr lang="en-IE" sz="1100" b="0" i="1">
                            <a:solidFill>
                              <a:srgbClr val="C00000"/>
                            </a:solidFill>
                            <a:latin typeface="Cambria Math"/>
                          </a:rPr>
                          <m:t>𝐶𝑎𝑝𝑎𝑐𝑖𝑡𝑦</m:t>
                        </m:r>
                        <m:r>
                          <a:rPr lang="en-IE" sz="1100" b="0" i="1">
                            <a:solidFill>
                              <a:srgbClr val="C00000"/>
                            </a:solidFill>
                            <a:latin typeface="Cambria Math"/>
                          </a:rPr>
                          <m:t> </m:t>
                        </m:r>
                        <m:r>
                          <a:rPr lang="en-IE" sz="1100" b="0" i="1">
                            <a:solidFill>
                              <a:srgbClr val="C00000"/>
                            </a:solidFill>
                            <a:latin typeface="Cambria Math"/>
                          </a:rPr>
                          <m:t>𝑜𝑓</m:t>
                        </m:r>
                        <m:r>
                          <a:rPr lang="en-IE" sz="1100" b="0" i="1">
                            <a:solidFill>
                              <a:srgbClr val="C00000"/>
                            </a:solidFill>
                            <a:latin typeface="Cambria Math"/>
                          </a:rPr>
                          <m:t> </m:t>
                        </m:r>
                        <m:r>
                          <a:rPr lang="en-IE" sz="1100" b="0" i="1">
                            <a:solidFill>
                              <a:srgbClr val="C00000"/>
                            </a:solidFill>
                            <a:latin typeface="Cambria Math"/>
                          </a:rPr>
                          <m:t>𝑊𝑇𝐺𝑠</m:t>
                        </m:r>
                        <m:r>
                          <a:rPr lang="en-IE" sz="1100" b="0" i="1">
                            <a:solidFill>
                              <a:srgbClr val="C00000"/>
                            </a:solidFill>
                            <a:latin typeface="Cambria Math"/>
                          </a:rPr>
                          <m:t> </m:t>
                        </m:r>
                        <m:r>
                          <a:rPr lang="en-IE" sz="1100" b="0" i="1">
                            <a:solidFill>
                              <a:srgbClr val="C00000"/>
                            </a:solidFill>
                            <a:latin typeface="Cambria Math"/>
                          </a:rPr>
                          <m:t>𝑖𝑛</m:t>
                        </m:r>
                        <m:r>
                          <a:rPr lang="en-IE" sz="1100" b="0" i="1">
                            <a:solidFill>
                              <a:srgbClr val="C00000"/>
                            </a:solidFill>
                            <a:latin typeface="Cambria Math"/>
                          </a:rPr>
                          <m:t> </m:t>
                        </m:r>
                        <m:r>
                          <a:rPr lang="en-IE" sz="1100" b="0" i="1">
                            <a:solidFill>
                              <a:srgbClr val="C00000"/>
                            </a:solidFill>
                            <a:latin typeface="Cambria Math"/>
                          </a:rPr>
                          <m:t>𝐿𝑜𝑤</m:t>
                        </m:r>
                        <m:r>
                          <a:rPr lang="en-IE" sz="1100" b="0" i="1">
                            <a:solidFill>
                              <a:srgbClr val="C00000"/>
                            </a:solidFill>
                            <a:latin typeface="Cambria Math"/>
                          </a:rPr>
                          <m:t> </m:t>
                        </m:r>
                        <m:r>
                          <a:rPr lang="en-IE" sz="1100" b="0" i="1">
                            <a:solidFill>
                              <a:srgbClr val="C00000"/>
                            </a:solidFill>
                            <a:latin typeface="Cambria Math"/>
                          </a:rPr>
                          <m:t>𝑊𝑖𝑛𝑑</m:t>
                        </m:r>
                        <m:r>
                          <a:rPr lang="en-IE" sz="1100" b="0" i="1">
                            <a:solidFill>
                              <a:srgbClr val="C00000"/>
                            </a:solidFill>
                            <a:latin typeface="Cambria Math"/>
                          </a:rPr>
                          <m:t> </m:t>
                        </m:r>
                        <m:r>
                          <a:rPr lang="en-IE" sz="1100" b="0" i="1">
                            <a:solidFill>
                              <a:srgbClr val="C00000"/>
                            </a:solidFill>
                            <a:latin typeface="Cambria Math"/>
                          </a:rPr>
                          <m:t>𝑆𝑝𝑒𝑒𝑑</m:t>
                        </m:r>
                        <m:r>
                          <a:rPr lang="en-IE" sz="1100" b="0" i="1">
                            <a:solidFill>
                              <a:srgbClr val="C00000"/>
                            </a:solidFill>
                            <a:latin typeface="Cambria Math"/>
                          </a:rPr>
                          <m:t> </m:t>
                        </m:r>
                        <m:r>
                          <a:rPr lang="en-IE" sz="1100" b="0" i="1">
                            <a:solidFill>
                              <a:srgbClr val="C00000"/>
                            </a:solidFill>
                            <a:latin typeface="Cambria Math"/>
                          </a:rPr>
                          <m:t>𝑆h𝑢𝑡𝑑𝑜𝑤𝑛</m:t>
                        </m:r>
                      </m:num>
                      <m:den>
                        <m:r>
                          <a:rPr lang="en-IE" sz="1100" b="0" i="1">
                            <a:solidFill>
                              <a:srgbClr val="C00000"/>
                            </a:solidFill>
                            <a:latin typeface="Cambria Math"/>
                          </a:rPr>
                          <m:t>𝐼𝑛𝑠𝑡𝑎𝑙𝑙𝑒𝑑</m:t>
                        </m:r>
                        <m:r>
                          <a:rPr lang="en-IE" sz="1100" b="0" i="1">
                            <a:solidFill>
                              <a:srgbClr val="C00000"/>
                            </a:solidFill>
                            <a:latin typeface="Cambria Math"/>
                          </a:rPr>
                          <m:t> </m:t>
                        </m:r>
                        <m:r>
                          <a:rPr lang="en-IE" sz="1100" b="0" i="1">
                            <a:solidFill>
                              <a:srgbClr val="C00000"/>
                            </a:solidFill>
                            <a:latin typeface="Cambria Math"/>
                          </a:rPr>
                          <m:t>𝐶𝑎𝑝𝑎𝑐𝑖𝑡𝑦</m:t>
                        </m:r>
                      </m:den>
                    </m:f>
                    <m:r>
                      <a:rPr lang="en-IE" sz="1100" b="0" i="1">
                        <a:solidFill>
                          <a:srgbClr val="C00000"/>
                        </a:solidFill>
                        <a:latin typeface="Cambria Math"/>
                      </a:rPr>
                      <m:t>∗100</m:t>
                    </m:r>
                  </m:oMath>
                </m:oMathPara>
              </a14:m>
              <a:endParaRPr lang="en-IE" sz="1100">
                <a:solidFill>
                  <a:srgbClr val="C00000"/>
                </a:solidFill>
              </a:endParaRPr>
            </a:p>
          </xdr:txBody>
        </xdr:sp>
      </mc:Choice>
      <mc:Fallback xmlns="">
        <xdr:sp macro="" textlink="">
          <xdr:nvSpPr>
            <xdr:cNvPr id="8" name="TextBox 7"/>
            <xdr:cNvSpPr txBox="1"/>
          </xdr:nvSpPr>
          <xdr:spPr>
            <a:xfrm>
              <a:off x="1" y="28211145"/>
              <a:ext cx="5819774" cy="443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 𝐿𝑜𝑤 𝑊𝑖𝑛𝑑 𝑆𝑝𝑒𝑒𝑑 𝑆ℎ𝑢𝑡𝑑𝑜𝑤𝑛=  (𝐶𝑎𝑝𝑎𝑐𝑖𝑡𝑦 𝑜𝑓 𝑊𝑇𝐺𝑠 𝑖𝑛 𝐿𝑜𝑤 𝑊𝑖𝑛𝑑 𝑆𝑝𝑒𝑒𝑑 𝑆ℎ𝑢𝑡𝑑𝑜𝑤𝑛)/(𝐼𝑛𝑠𝑡𝑎𝑙𝑙𝑒𝑑 𝐶𝑎𝑝𝑎𝑐𝑖𝑡𝑦)∗100</a:t>
              </a:r>
              <a:endParaRPr lang="en-IE" sz="1100">
                <a:solidFill>
                  <a:srgbClr val="C00000"/>
                </a:solidFill>
              </a:endParaRPr>
            </a:p>
          </xdr:txBody>
        </xdr:sp>
      </mc:Fallback>
    </mc:AlternateContent>
    <xdr:clientData/>
  </xdr:oneCellAnchor>
  <xdr:oneCellAnchor>
    <xdr:from>
      <xdr:col>0</xdr:col>
      <xdr:colOff>323851</xdr:colOff>
      <xdr:row>165</xdr:row>
      <xdr:rowOff>0</xdr:rowOff>
    </xdr:from>
    <xdr:ext cx="3867149" cy="410305"/>
    <mc:AlternateContent xmlns:mc="http://schemas.openxmlformats.org/markup-compatibility/2006" xmlns:a14="http://schemas.microsoft.com/office/drawing/2010/main">
      <mc:Choice Requires="a14">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en-IE" sz="1100" b="0" i="1">
                        <a:solidFill>
                          <a:schemeClr val="bg1">
                            <a:lumMod val="50000"/>
                          </a:schemeClr>
                        </a:solidFill>
                        <a:latin typeface="Cambria Math"/>
                      </a:rPr>
                      <m:t>% </m:t>
                    </m:r>
                    <m:r>
                      <a:rPr lang="en-IE" sz="1100" b="0" i="1">
                        <a:solidFill>
                          <a:schemeClr val="bg1">
                            <a:lumMod val="50000"/>
                          </a:schemeClr>
                        </a:solidFill>
                        <a:latin typeface="Cambria Math"/>
                      </a:rPr>
                      <m:t>𝐿𝑜𝑤</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𝑊𝑖𝑛𝑑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𝑆𝑝𝑒𝑒𝑑</m:t>
                    </m:r>
                    <m:r>
                      <a:rPr lang="en-IE" sz="1100" b="0" i="1">
                        <a:solidFill>
                          <a:schemeClr val="bg1">
                            <a:lumMod val="50000"/>
                          </a:schemeClr>
                        </a:solidFill>
                        <a:latin typeface="Cambria Math"/>
                      </a:rPr>
                      <m:t> </m:t>
                    </m:r>
                    <m:r>
                      <a:rPr lang="en-IE" sz="1100" b="0" i="1">
                        <a:solidFill>
                          <a:schemeClr val="bg1">
                            <a:lumMod val="50000"/>
                          </a:schemeClr>
                        </a:solidFill>
                        <a:latin typeface="Cambria Math"/>
                      </a:rPr>
                      <m:t>𝑆h𝑢𝑡𝑑𝑜𝑤𝑛</m:t>
                    </m:r>
                    <m:r>
                      <a:rPr lang="en-IE" sz="1100" b="0" i="1">
                        <a:solidFill>
                          <a:schemeClr val="bg1">
                            <a:lumMod val="50000"/>
                          </a:schemeClr>
                        </a:solidFill>
                        <a:latin typeface="Cambria Math"/>
                      </a:rPr>
                      <m:t>= </m:t>
                    </m:r>
                    <m:f>
                      <m:fPr>
                        <m:ctrlPr>
                          <a:rPr lang="en-IE" sz="1100" b="0" i="1">
                            <a:solidFill>
                              <a:schemeClr val="bg1">
                                <a:lumMod val="50000"/>
                              </a:schemeClr>
                            </a:solidFill>
                            <a:latin typeface="Cambria Math"/>
                          </a:rPr>
                        </m:ctrlPr>
                      </m:fPr>
                      <m:num>
                        <m:r>
                          <a:rPr lang="en-IE" sz="1100" b="0" i="1">
                            <a:solidFill>
                              <a:schemeClr val="bg1">
                                <a:lumMod val="50000"/>
                              </a:schemeClr>
                            </a:solidFill>
                            <a:latin typeface="Cambria Math"/>
                          </a:rPr>
                          <m:t>3∗1 </m:t>
                        </m:r>
                        <m:r>
                          <a:rPr lang="en-IE" sz="1100" b="0" i="1">
                            <a:solidFill>
                              <a:schemeClr val="bg1">
                                <a:lumMod val="50000"/>
                              </a:schemeClr>
                            </a:solidFill>
                            <a:latin typeface="Cambria Math"/>
                          </a:rPr>
                          <m:t>𝑀𝑊</m:t>
                        </m:r>
                      </m:num>
                      <m:den>
                        <m:r>
                          <a:rPr lang="en-IE" sz="1100" b="0" i="1">
                            <a:solidFill>
                              <a:schemeClr val="bg1">
                                <a:lumMod val="50000"/>
                              </a:schemeClr>
                            </a:solidFill>
                            <a:latin typeface="Cambria Math"/>
                          </a:rPr>
                          <m:t>15 </m:t>
                        </m:r>
                        <m:r>
                          <a:rPr lang="en-IE" sz="1100" b="0" i="1">
                            <a:solidFill>
                              <a:schemeClr val="bg1">
                                <a:lumMod val="50000"/>
                              </a:schemeClr>
                            </a:solidFill>
                            <a:latin typeface="Cambria Math"/>
                          </a:rPr>
                          <m:t>𝑀𝑊</m:t>
                        </m:r>
                      </m:den>
                    </m:f>
                    <m:r>
                      <a:rPr lang="en-IE" sz="1100" b="0" i="1">
                        <a:solidFill>
                          <a:schemeClr val="bg1">
                            <a:lumMod val="50000"/>
                          </a:schemeClr>
                        </a:solidFill>
                        <a:latin typeface="Cambria Math"/>
                      </a:rPr>
                      <m:t>∗100=20%</m:t>
                    </m:r>
                  </m:oMath>
                </m:oMathPara>
              </a14:m>
              <a:endParaRPr lang="en-IE" sz="1100">
                <a:solidFill>
                  <a:schemeClr val="bg1">
                    <a:lumMod val="50000"/>
                  </a:schemeClr>
                </a:solidFill>
              </a:endParaRPr>
            </a:p>
          </xdr:txBody>
        </xdr:sp>
      </mc:Choice>
      <mc:Fallback xmlns="">
        <xdr:sp macro="" textlink="">
          <xdr:nvSpPr>
            <xdr:cNvPr id="9" name="TextBox 8"/>
            <xdr:cNvSpPr txBox="1"/>
          </xdr:nvSpPr>
          <xdr:spPr>
            <a:xfrm>
              <a:off x="323851" y="29542740"/>
              <a:ext cx="3867149" cy="410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chemeClr val="bg1">
                      <a:lumMod val="50000"/>
                    </a:schemeClr>
                  </a:solidFill>
                  <a:latin typeface="Cambria Math"/>
                </a:rPr>
                <a:t>% 𝐿𝑜𝑤 𝑊𝑖𝑛𝑑 𝑆𝑝𝑒𝑒𝑑 𝑆ℎ𝑢𝑡𝑑𝑜𝑤𝑛=  (3∗1 𝑀𝑊)/(15 𝑀𝑊)∗100=20%</a:t>
              </a:r>
              <a:endParaRPr lang="en-IE" sz="1100">
                <a:solidFill>
                  <a:schemeClr val="bg1">
                    <a:lumMod val="50000"/>
                  </a:schemeClr>
                </a:solidFill>
              </a:endParaRPr>
            </a:p>
          </xdr:txBody>
        </xdr:sp>
      </mc:Fallback>
    </mc:AlternateContent>
    <xdr:clientData/>
  </xdr:oneCellAnchor>
  <xdr:oneCellAnchor>
    <xdr:from>
      <xdr:col>0</xdr:col>
      <xdr:colOff>66675</xdr:colOff>
      <xdr:row>76</xdr:row>
      <xdr:rowOff>9525</xdr:rowOff>
    </xdr:from>
    <xdr:ext cx="2952750" cy="264560"/>
    <mc:AlternateContent xmlns:mc="http://schemas.openxmlformats.org/markup-compatibility/2006" xmlns:a14="http://schemas.microsoft.com/office/drawing/2010/main">
      <mc:Choice Requires="a14">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m:rPr>
                        <m:sty m:val="p"/>
                      </m:rPr>
                      <a:rPr lang="en-IE" sz="1100" b="0" i="1">
                        <a:solidFill>
                          <a:srgbClr val="C00000"/>
                        </a:solidFill>
                        <a:latin typeface="Cambria Math"/>
                      </a:rPr>
                      <m:t>M</m:t>
                    </m:r>
                    <m:r>
                      <a:rPr lang="en-IE" sz="1100" b="0" i="1">
                        <a:solidFill>
                          <a:srgbClr val="C00000"/>
                        </a:solidFill>
                        <a:latin typeface="Cambria Math"/>
                      </a:rPr>
                      <m:t>𝑣𝑎𝑟</m:t>
                    </m:r>
                    <m:r>
                      <a:rPr lang="en-IE" sz="1100" b="0" i="1">
                        <a:solidFill>
                          <a:srgbClr val="C00000"/>
                        </a:solidFill>
                        <a:latin typeface="Cambria Math"/>
                      </a:rPr>
                      <m:t>= </m:t>
                    </m:r>
                    <m:r>
                      <a:rPr lang="en-IE" sz="1100" b="0" i="1">
                        <a:solidFill>
                          <a:srgbClr val="C00000"/>
                        </a:solidFill>
                        <a:latin typeface="Cambria Math"/>
                      </a:rPr>
                      <m:t>𝑇𝑎𝑛</m:t>
                    </m:r>
                    <m:r>
                      <a:rPr lang="en-IE" sz="1100" b="0" i="1">
                        <a:solidFill>
                          <a:srgbClr val="C00000"/>
                        </a:solidFill>
                        <a:latin typeface="Cambria Math"/>
                      </a:rPr>
                      <m:t>(</m:t>
                    </m:r>
                    <m:r>
                      <a:rPr lang="en-IE" sz="1100" b="0" i="1">
                        <a:solidFill>
                          <a:srgbClr val="C00000"/>
                        </a:solidFill>
                        <a:latin typeface="Cambria Math"/>
                      </a:rPr>
                      <m:t>𝑠𝑒𝑡𝑝𝑜𝑖𝑛𝑡</m:t>
                    </m:r>
                    <m:r>
                      <a:rPr lang="en-IE" sz="1100" b="0" i="1">
                        <a:solidFill>
                          <a:srgbClr val="C00000"/>
                        </a:solidFill>
                        <a:latin typeface="Cambria Math"/>
                      </a:rPr>
                      <m:t>)∗</m:t>
                    </m:r>
                    <m:r>
                      <a:rPr lang="en-IE" sz="1100" b="0" i="1">
                        <a:solidFill>
                          <a:srgbClr val="C00000"/>
                        </a:solidFill>
                        <a:latin typeface="Cambria Math"/>
                      </a:rPr>
                      <m:t>𝑀𝑊</m:t>
                    </m:r>
                    <m:r>
                      <a:rPr lang="en-IE" sz="1100" b="0" i="1">
                        <a:solidFill>
                          <a:srgbClr val="C00000"/>
                        </a:solidFill>
                        <a:latin typeface="Cambria Math"/>
                      </a:rPr>
                      <m:t> </m:t>
                    </m:r>
                    <m:r>
                      <a:rPr lang="en-IE" sz="1100" b="0" i="1">
                        <a:solidFill>
                          <a:srgbClr val="C00000"/>
                        </a:solidFill>
                        <a:latin typeface="Cambria Math"/>
                      </a:rPr>
                      <m:t>𝑂𝑢𝑡𝑝𝑢𝑡</m:t>
                    </m:r>
                  </m:oMath>
                </m:oMathPara>
              </a14:m>
              <a:endParaRPr lang="en-IE" sz="1100">
                <a:solidFill>
                  <a:srgbClr val="C00000"/>
                </a:solidFill>
              </a:endParaRPr>
            </a:p>
          </xdr:txBody>
        </xdr:sp>
      </mc:Choice>
      <mc:Fallback xmlns="">
        <xdr:sp macro="" textlink="">
          <xdr:nvSpPr>
            <xdr:cNvPr id="10" name="TextBox 9"/>
            <xdr:cNvSpPr txBox="1"/>
          </xdr:nvSpPr>
          <xdr:spPr>
            <a:xfrm>
              <a:off x="66675" y="13626465"/>
              <a:ext cx="2952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en-IE" sz="1100" b="0" i="0">
                  <a:solidFill>
                    <a:srgbClr val="C00000"/>
                  </a:solidFill>
                  <a:latin typeface="Cambria Math"/>
                </a:rPr>
                <a:t>M𝑣𝑎𝑟= 𝑇𝑎𝑛(𝑠𝑒𝑡𝑝𝑜𝑖𝑛𝑡)∗𝑀𝑊 𝑂𝑢𝑡𝑝𝑢𝑡</a:t>
              </a:r>
              <a:endParaRPr lang="en-IE" sz="1100">
                <a:solidFill>
                  <a:srgbClr val="C0000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145677</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3</xdr:col>
      <xdr:colOff>272381</xdr:colOff>
      <xdr:row>1</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77666</xdr:colOff>
      <xdr:row>0</xdr:row>
      <xdr:rowOff>328978</xdr:rowOff>
    </xdr:from>
    <xdr:to>
      <xdr:col>13</xdr:col>
      <xdr:colOff>454103</xdr:colOff>
      <xdr:row>28</xdr:row>
      <xdr:rowOff>54952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83616" y="328978"/>
          <a:ext cx="5253237" cy="4431324"/>
        </a:xfrm>
        <a:prstGeom prst="rect">
          <a:avLst/>
        </a:prstGeom>
        <a:noFill/>
        <a:ln w="1">
          <a:noFill/>
          <a:miter lim="800000"/>
          <a:headEnd/>
          <a:tailEnd type="none" w="med" len="med"/>
        </a:ln>
        <a:effectLst/>
      </xdr:spPr>
    </xdr:pic>
    <xdr:clientData/>
  </xdr:twoCellAnchor>
  <xdr:twoCellAnchor editAs="oneCell">
    <xdr:from>
      <xdr:col>0</xdr:col>
      <xdr:colOff>68036</xdr:colOff>
      <xdr:row>0</xdr:row>
      <xdr:rowOff>285751</xdr:rowOff>
    </xdr:from>
    <xdr:to>
      <xdr:col>4</xdr:col>
      <xdr:colOff>86707</xdr:colOff>
      <xdr:row>38</xdr:row>
      <xdr:rowOff>155596</xdr:rowOff>
    </xdr:to>
    <xdr:pic>
      <xdr:nvPicPr>
        <xdr:cNvPr id="4" name="Picture 2"/>
        <xdr:cNvPicPr>
          <a:picLocks noChangeAspect="1" noChangeArrowheads="1"/>
        </xdr:cNvPicPr>
      </xdr:nvPicPr>
      <xdr:blipFill>
        <a:blip xmlns:r="http://schemas.openxmlformats.org/officeDocument/2006/relationships" r:embed="rId2" cstate="print"/>
        <a:srcRect b="15327"/>
        <a:stretch>
          <a:fillRect/>
        </a:stretch>
      </xdr:blipFill>
      <xdr:spPr bwMode="auto">
        <a:xfrm>
          <a:off x="68036" y="285751"/>
          <a:ext cx="8319028" cy="6251595"/>
        </a:xfrm>
        <a:prstGeom prst="rect">
          <a:avLst/>
        </a:prstGeom>
        <a:noFill/>
        <a:ln w="1">
          <a:noFill/>
          <a:miter lim="800000"/>
          <a:headEnd/>
          <a:tailEnd type="none" w="med" len="med"/>
        </a:ln>
        <a:effectLst/>
      </xdr:spPr>
    </xdr:pic>
    <xdr:clientData/>
  </xdr:twoCellAnchor>
  <xdr:twoCellAnchor editAs="oneCell">
    <xdr:from>
      <xdr:col>0</xdr:col>
      <xdr:colOff>81643</xdr:colOff>
      <xdr:row>50</xdr:row>
      <xdr:rowOff>40822</xdr:rowOff>
    </xdr:from>
    <xdr:to>
      <xdr:col>6</xdr:col>
      <xdr:colOff>326571</xdr:colOff>
      <xdr:row>92</xdr:row>
      <xdr:rowOff>115652</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1643" y="8422822"/>
          <a:ext cx="9769928" cy="693283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5602" name="Object 2" hidden="1">
              <a:extLst>
                <a:ext uri="{63B3BB69-23CF-44E3-9099-C40C66FF867C}">
                  <a14:compatExt spid="_x0000_s25602"/>
                </a:ext>
              </a:extLst>
            </xdr:cNvPr>
            <xdr:cNvSpPr/>
          </xdr:nvSpPr>
          <xdr:spPr>
            <a:xfrm>
              <a:off x="0" y="0"/>
              <a:ext cx="0" cy="0"/>
            </a:xfrm>
            <a:prstGeom prst="rect">
              <a:avLst/>
            </a:prstGeom>
          </xdr:spPr>
        </xdr:sp>
        <xdr:clientData/>
      </xdr:twoCellAnchor>
    </mc:Choice>
    <mc:Fallback/>
  </mc:AlternateContent>
  <xdr:twoCellAnchor>
    <xdr:from>
      <xdr:col>3</xdr:col>
      <xdr:colOff>56030</xdr:colOff>
      <xdr:row>92</xdr:row>
      <xdr:rowOff>190500</xdr:rowOff>
    </xdr:from>
    <xdr:to>
      <xdr:col>3</xdr:col>
      <xdr:colOff>2247210</xdr:colOff>
      <xdr:row>92</xdr:row>
      <xdr:rowOff>649941</xdr:rowOff>
    </xdr:to>
    <xdr:pic>
      <xdr:nvPicPr>
        <xdr:cNvPr id="7" name="Picture 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0059" y="22691912"/>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8" name="Picture 7"/>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26441" y="19841341"/>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56030</xdr:colOff>
      <xdr:row>92</xdr:row>
      <xdr:rowOff>190500</xdr:rowOff>
    </xdr:from>
    <xdr:to>
      <xdr:col>3</xdr:col>
      <xdr:colOff>2247210</xdr:colOff>
      <xdr:row>92</xdr:row>
      <xdr:rowOff>649941</xdr:rowOff>
    </xdr:to>
    <xdr:pic>
      <xdr:nvPicPr>
        <xdr:cNvPr id="6"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9" name="Picture 8"/>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5603" name="Object 3" hidden="1">
              <a:extLst>
                <a:ext uri="{63B3BB69-23CF-44E3-9099-C40C66FF867C}">
                  <a14:compatExt spid="_x0000_s256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5604" name="Object 4" hidden="1">
              <a:extLst>
                <a:ext uri="{63B3BB69-23CF-44E3-9099-C40C66FF867C}">
                  <a14:compatExt spid="_x0000_s2560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comments" Target="../comments6.xml"/><Relationship Id="rId4" Type="http://schemas.openxmlformats.org/officeDocument/2006/relationships/vmlDrawing" Target="../drawings/vmlDrawing15.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comments" Target="../comments7.xml"/><Relationship Id="rId4" Type="http://schemas.openxmlformats.org/officeDocument/2006/relationships/vmlDrawing" Target="../drawings/vmlDrawing1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5.xml"/><Relationship Id="rId1" Type="http://schemas.openxmlformats.org/officeDocument/2006/relationships/printerSettings" Target="../printerSettings/printerSettings2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comments" Target="../comments8.xml"/><Relationship Id="rId4" Type="http://schemas.openxmlformats.org/officeDocument/2006/relationships/vmlDrawing" Target="../drawings/vmlDrawing20.vml"/></Relationships>
</file>

<file path=xl/worksheets/_rels/sheet14.xml.rels><?xml version="1.0" encoding="UTF-8" standalone="yes"?>
<Relationships xmlns="http://schemas.openxmlformats.org/package/2006/relationships"><Relationship Id="rId8" Type="http://schemas.openxmlformats.org/officeDocument/2006/relationships/oleObject" Target="../embeddings/Microsoft_Visio_2003-2010_Drawing2.vsd"/><Relationship Id="rId3" Type="http://schemas.openxmlformats.org/officeDocument/2006/relationships/drawing" Target="../drawings/drawing6.xml"/><Relationship Id="rId7" Type="http://schemas.openxmlformats.org/officeDocument/2006/relationships/image" Target="../media/image7.emf"/><Relationship Id="rId2" Type="http://schemas.openxmlformats.org/officeDocument/2006/relationships/printerSettings" Target="../printerSettings/printerSettings24.bin"/><Relationship Id="rId1" Type="http://schemas.openxmlformats.org/officeDocument/2006/relationships/hyperlink" Target="http://www.eirgrid.com/media/MPID%20229%20RATE%20OF%20CHANGE%20OF%20FREQUENCY.PDF" TargetMode="External"/><Relationship Id="rId6" Type="http://schemas.openxmlformats.org/officeDocument/2006/relationships/oleObject" Target="../embeddings/Microsoft_Visio_2003-2010_Drawing1.vsd"/><Relationship Id="rId11" Type="http://schemas.openxmlformats.org/officeDocument/2006/relationships/oleObject" Target="../embeddings/Microsoft_Visio_2003-2010_Drawing4.vsd"/><Relationship Id="rId5" Type="http://schemas.openxmlformats.org/officeDocument/2006/relationships/vmlDrawing" Target="../drawings/vmlDrawing22.vml"/><Relationship Id="rId10" Type="http://schemas.openxmlformats.org/officeDocument/2006/relationships/oleObject" Target="../embeddings/Microsoft_Visio_2003-2010_Drawing3.vsd"/><Relationship Id="rId4" Type="http://schemas.openxmlformats.org/officeDocument/2006/relationships/vmlDrawing" Target="../drawings/vmlDrawing21.vml"/><Relationship Id="rId9" Type="http://schemas.openxmlformats.org/officeDocument/2006/relationships/image" Target="../media/image8.emf"/></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7.xml.rels><?xml version="1.0" encoding="UTF-8" standalone="yes"?>
<Relationships xmlns="http://schemas.openxmlformats.org/package/2006/relationships"><Relationship Id="rId8" Type="http://schemas.openxmlformats.org/officeDocument/2006/relationships/hyperlink" Target="http://www.eirgridgroup.com/site-files/library/EirGrid/WFPS-Reactive-Power-Capability-Test-Procedure.docx" TargetMode="External"/><Relationship Id="rId3" Type="http://schemas.openxmlformats.org/officeDocument/2006/relationships/hyperlink" Target="http://www.eirgridgroup.com/site-files/library/EirGrid/WFPS-Active-Power-Control-Test-Procedure.docx" TargetMode="External"/><Relationship Id="rId7" Type="http://schemas.openxmlformats.org/officeDocument/2006/relationships/hyperlink" Target="http://www.eirgridgroup.com/site-files/library/EirGrid/WFPS-Site-Survey-Procedure.docx" TargetMode="External"/><Relationship Id="rId2" Type="http://schemas.openxmlformats.org/officeDocument/2006/relationships/hyperlink" Target="http://www.eirgridgroup.com/site-files/library/EirGrid/WFPS_TestProcedureActivePowerControl.docx" TargetMode="External"/><Relationship Id="rId1" Type="http://schemas.openxmlformats.org/officeDocument/2006/relationships/hyperlink" Target="http://www.eirgridgroup.com/site-files/library/EirGrid/WFPS_Schedule_of_GridCodeComplianceTests.xlsx" TargetMode="External"/><Relationship Id="rId6" Type="http://schemas.openxmlformats.org/officeDocument/2006/relationships/hyperlink" Target="http://www.eirgridgroup.com/site-files/library/EirGrid/WFPS%20Test%20Procedure%20Reactive%20Power%20Control.docx" TargetMode="External"/><Relationship Id="rId5" Type="http://schemas.openxmlformats.org/officeDocument/2006/relationships/hyperlink" Target="http://www.eirgridgroup.com/site-files/library/EirGrid/WFPS_Test-Procedure-Frequency-Response.docx" TargetMode="External"/><Relationship Id="rId10" Type="http://schemas.openxmlformats.org/officeDocument/2006/relationships/vmlDrawing" Target="../drawings/vmlDrawing24.vml"/><Relationship Id="rId4" Type="http://schemas.openxmlformats.org/officeDocument/2006/relationships/hyperlink" Target="http://www.eirgridgroup.com/site-files/library/EirGrid/WFPS-Black-Start-Shutdown-Test-Procedure.docx" TargetMode="External"/><Relationship Id="rId9"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irgridgroup.com/site-files/library/EirGrid/DS3-System-Services-New-Signals-Requirements.pdf" TargetMode="External"/><Relationship Id="rId1" Type="http://schemas.openxmlformats.org/officeDocument/2006/relationships/hyperlink" Target="http://www.eirgridgroup.com/site-files/library/EirGrid/DS3-System-Services-New-Signals-Requirements.pdf"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5.bin"/><Relationship Id="rId1" Type="http://schemas.openxmlformats.org/officeDocument/2006/relationships/hyperlink" Target="mailto:generator_testing@eirgrid.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6.vml"/><Relationship Id="rId5" Type="http://schemas.openxmlformats.org/officeDocument/2006/relationships/vmlDrawing" Target="../drawings/vmlDrawing5.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7.vml"/><Relationship Id="rId3" Type="http://schemas.openxmlformats.org/officeDocument/2006/relationships/hyperlink" Target="mailto:ems.services@eirgrid.com" TargetMode="External"/><Relationship Id="rId7" Type="http://schemas.openxmlformats.org/officeDocument/2006/relationships/drawing" Target="../drawings/drawing3.xml"/><Relationship Id="rId2" Type="http://schemas.openxmlformats.org/officeDocument/2006/relationships/hyperlink" Target="mailto:Generator_testing@eirgrid.com" TargetMode="External"/><Relationship Id="rId1" Type="http://schemas.openxmlformats.org/officeDocument/2006/relationships/printerSettings" Target="../printerSettings/printerSettings9.bin"/><Relationship Id="rId6" Type="http://schemas.openxmlformats.org/officeDocument/2006/relationships/printerSettings" Target="../printerSettings/printerSettings10.bin"/><Relationship Id="rId5" Type="http://schemas.openxmlformats.org/officeDocument/2006/relationships/hyperlink" Target="mailto:IPPdelivery@esb.ie" TargetMode="External"/><Relationship Id="rId4" Type="http://schemas.openxmlformats.org/officeDocument/2006/relationships/hyperlink" Target="mailto:esbts.scada.services@esb.i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comments" Target="../comments3.xml"/><Relationship Id="rId4" Type="http://schemas.openxmlformats.org/officeDocument/2006/relationships/vmlDrawing" Target="../drawings/vmlDrawing9.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comments" Target="../comments4.xml"/><Relationship Id="rId4" Type="http://schemas.openxmlformats.org/officeDocument/2006/relationships/vmlDrawing" Target="../drawings/vmlDrawing11.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comments" Target="../comments5.xml"/><Relationship Id="rId5" Type="http://schemas.openxmlformats.org/officeDocument/2006/relationships/vmlDrawing" Target="../drawings/vmlDrawing13.vml"/><Relationship Id="rId4" Type="http://schemas.openxmlformats.org/officeDocument/2006/relationships/vmlDrawing" Target="../drawings/vmlDrawing1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tabSelected="1" view="pageBreakPreview" zoomScale="85" zoomScaleSheetLayoutView="85" zoomScalePageLayoutView="55" workbookViewId="0">
      <selection activeCell="A2" sqref="A2:E45"/>
    </sheetView>
  </sheetViews>
  <sheetFormatPr defaultColWidth="9.109375" defaultRowHeight="13.2"/>
  <cols>
    <col min="1" max="1" width="9.109375" style="311"/>
    <col min="2" max="2" width="44.109375" style="311" bestFit="1" customWidth="1"/>
    <col min="3" max="3" width="21" style="311" bestFit="1" customWidth="1"/>
    <col min="4" max="5" width="20.6640625" style="311" customWidth="1"/>
    <col min="6" max="6" width="9.109375" style="311"/>
    <col min="7" max="7" width="7.88671875" style="311" bestFit="1" customWidth="1"/>
    <col min="8" max="8" width="39.5546875" style="311" customWidth="1"/>
    <col min="9" max="9" width="20.5546875" style="311" bestFit="1" customWidth="1"/>
    <col min="10" max="11" width="22.44140625" style="311" bestFit="1" customWidth="1"/>
    <col min="12" max="16384" width="9.109375" style="311"/>
  </cols>
  <sheetData>
    <row r="1" spans="1:11" ht="13.8" thickBot="1"/>
    <row r="2" spans="1:11" s="312" customFormat="1">
      <c r="A2" s="659" t="str">
        <f>CONCATENATE("Signal List and Control System Parameter Settings for ",'0) Signal List'!A1,"
Type ",'0) Signal List'!D1," ",'0) Signal List'!E1," ","MW ",'0) Signal List'!G1)</f>
        <v>Signal List and Control System Parameter Settings for WINDFARM NAME (TLC)
Type TSO XX MW v1.0</v>
      </c>
      <c r="B2" s="660"/>
      <c r="C2" s="660"/>
      <c r="D2" s="660"/>
      <c r="E2" s="661"/>
      <c r="G2" s="313"/>
      <c r="H2" s="313"/>
      <c r="I2" s="313"/>
      <c r="J2" s="313"/>
      <c r="K2" s="313"/>
    </row>
    <row r="3" spans="1:11" ht="31.5" customHeight="1">
      <c r="A3" s="662"/>
      <c r="B3" s="663"/>
      <c r="C3" s="663"/>
      <c r="D3" s="663"/>
      <c r="E3" s="664"/>
      <c r="G3" s="314"/>
      <c r="H3" s="315"/>
      <c r="I3" s="316"/>
      <c r="J3" s="315"/>
      <c r="K3" s="317"/>
    </row>
    <row r="4" spans="1:11">
      <c r="A4" s="662"/>
      <c r="B4" s="663"/>
      <c r="C4" s="663"/>
      <c r="D4" s="663"/>
      <c r="E4" s="664"/>
      <c r="G4" s="318"/>
      <c r="H4" s="316"/>
      <c r="I4" s="319"/>
      <c r="J4" s="319"/>
      <c r="K4" s="317"/>
    </row>
    <row r="5" spans="1:11">
      <c r="A5" s="662"/>
      <c r="B5" s="663"/>
      <c r="C5" s="663"/>
      <c r="D5" s="663"/>
      <c r="E5" s="664"/>
      <c r="G5" s="318"/>
      <c r="H5" s="316"/>
      <c r="I5" s="320"/>
      <c r="J5" s="320"/>
      <c r="K5" s="317"/>
    </row>
    <row r="6" spans="1:11">
      <c r="A6" s="662"/>
      <c r="B6" s="663"/>
      <c r="C6" s="663"/>
      <c r="D6" s="663"/>
      <c r="E6" s="664"/>
      <c r="G6" s="318"/>
      <c r="H6" s="319"/>
      <c r="I6" s="319"/>
      <c r="J6" s="319"/>
      <c r="K6" s="317"/>
    </row>
    <row r="7" spans="1:11" ht="10.5" customHeight="1">
      <c r="A7" s="662"/>
      <c r="B7" s="663"/>
      <c r="C7" s="663"/>
      <c r="D7" s="663"/>
      <c r="E7" s="664"/>
      <c r="G7" s="318"/>
      <c r="H7" s="319"/>
      <c r="I7" s="319"/>
      <c r="J7" s="319"/>
      <c r="K7" s="317"/>
    </row>
    <row r="8" spans="1:11">
      <c r="A8" s="662"/>
      <c r="B8" s="663"/>
      <c r="C8" s="663"/>
      <c r="D8" s="663"/>
      <c r="E8" s="664"/>
      <c r="G8" s="318"/>
      <c r="H8" s="319"/>
      <c r="I8" s="319"/>
      <c r="J8" s="319"/>
      <c r="K8" s="317"/>
    </row>
    <row r="9" spans="1:11">
      <c r="A9" s="662"/>
      <c r="B9" s="663"/>
      <c r="C9" s="663"/>
      <c r="D9" s="663"/>
      <c r="E9" s="664"/>
      <c r="G9" s="318"/>
      <c r="H9" s="319"/>
      <c r="I9" s="319"/>
      <c r="J9" s="319"/>
      <c r="K9" s="317"/>
    </row>
    <row r="10" spans="1:11">
      <c r="A10" s="662"/>
      <c r="B10" s="663"/>
      <c r="C10" s="663"/>
      <c r="D10" s="663"/>
      <c r="E10" s="664"/>
      <c r="G10" s="318"/>
      <c r="H10" s="319"/>
      <c r="I10" s="319"/>
      <c r="J10" s="319"/>
      <c r="K10" s="317"/>
    </row>
    <row r="11" spans="1:11">
      <c r="A11" s="662"/>
      <c r="B11" s="663"/>
      <c r="C11" s="663"/>
      <c r="D11" s="663"/>
      <c r="E11" s="664"/>
      <c r="G11" s="318"/>
      <c r="H11" s="319"/>
      <c r="I11" s="319"/>
      <c r="J11" s="319"/>
      <c r="K11" s="317"/>
    </row>
    <row r="12" spans="1:11">
      <c r="A12" s="662"/>
      <c r="B12" s="663"/>
      <c r="C12" s="663"/>
      <c r="D12" s="663"/>
      <c r="E12" s="664"/>
      <c r="G12" s="318"/>
      <c r="H12" s="319"/>
      <c r="I12" s="319"/>
      <c r="J12" s="319"/>
      <c r="K12" s="317"/>
    </row>
    <row r="13" spans="1:11">
      <c r="A13" s="662"/>
      <c r="B13" s="663"/>
      <c r="C13" s="663"/>
      <c r="D13" s="663"/>
      <c r="E13" s="664"/>
      <c r="G13" s="318"/>
      <c r="H13" s="319"/>
      <c r="I13" s="319"/>
      <c r="J13" s="319"/>
      <c r="K13" s="317"/>
    </row>
    <row r="14" spans="1:11">
      <c r="A14" s="662"/>
      <c r="B14" s="663"/>
      <c r="C14" s="663"/>
      <c r="D14" s="663"/>
      <c r="E14" s="664"/>
      <c r="G14" s="318"/>
      <c r="H14" s="319"/>
      <c r="I14" s="319"/>
      <c r="J14" s="319"/>
      <c r="K14" s="317"/>
    </row>
    <row r="15" spans="1:11">
      <c r="A15" s="662"/>
      <c r="B15" s="663"/>
      <c r="C15" s="663"/>
      <c r="D15" s="663"/>
      <c r="E15" s="664"/>
      <c r="G15" s="318"/>
      <c r="H15" s="319"/>
      <c r="I15" s="319"/>
      <c r="J15" s="319"/>
      <c r="K15" s="317"/>
    </row>
    <row r="16" spans="1:11">
      <c r="A16" s="662"/>
      <c r="B16" s="663"/>
      <c r="C16" s="663"/>
      <c r="D16" s="663"/>
      <c r="E16" s="664"/>
      <c r="G16" s="318"/>
      <c r="H16" s="319"/>
      <c r="I16" s="319"/>
      <c r="J16" s="319"/>
      <c r="K16" s="317"/>
    </row>
    <row r="17" spans="1:11">
      <c r="A17" s="662"/>
      <c r="B17" s="663"/>
      <c r="C17" s="663"/>
      <c r="D17" s="663"/>
      <c r="E17" s="664"/>
      <c r="G17" s="318"/>
      <c r="H17" s="319"/>
      <c r="I17" s="319"/>
      <c r="J17" s="319"/>
      <c r="K17" s="317"/>
    </row>
    <row r="18" spans="1:11">
      <c r="A18" s="662"/>
      <c r="B18" s="663"/>
      <c r="C18" s="663"/>
      <c r="D18" s="663"/>
      <c r="E18" s="664"/>
      <c r="G18" s="318"/>
      <c r="H18" s="319"/>
      <c r="I18" s="319"/>
      <c r="J18" s="319"/>
      <c r="K18" s="317"/>
    </row>
    <row r="19" spans="1:11">
      <c r="A19" s="662"/>
      <c r="B19" s="663"/>
      <c r="C19" s="663"/>
      <c r="D19" s="663"/>
      <c r="E19" s="664"/>
      <c r="G19" s="318"/>
      <c r="H19" s="319"/>
      <c r="I19" s="319"/>
      <c r="J19" s="319"/>
      <c r="K19" s="317"/>
    </row>
    <row r="20" spans="1:11">
      <c r="A20" s="662"/>
      <c r="B20" s="663"/>
      <c r="C20" s="663"/>
      <c r="D20" s="663"/>
      <c r="E20" s="664"/>
      <c r="G20" s="318"/>
      <c r="H20" s="319"/>
      <c r="I20" s="319"/>
      <c r="J20" s="319"/>
      <c r="K20" s="317"/>
    </row>
    <row r="21" spans="1:11">
      <c r="A21" s="662"/>
      <c r="B21" s="663"/>
      <c r="C21" s="663"/>
      <c r="D21" s="663"/>
      <c r="E21" s="664"/>
      <c r="G21" s="318"/>
      <c r="H21" s="319"/>
      <c r="I21" s="319"/>
      <c r="J21" s="319"/>
      <c r="K21" s="317"/>
    </row>
    <row r="22" spans="1:11">
      <c r="A22" s="662"/>
      <c r="B22" s="663"/>
      <c r="C22" s="663"/>
      <c r="D22" s="663"/>
      <c r="E22" s="664"/>
      <c r="G22" s="318"/>
      <c r="H22" s="319"/>
      <c r="I22" s="319"/>
      <c r="J22" s="319"/>
      <c r="K22" s="317"/>
    </row>
    <row r="23" spans="1:11">
      <c r="A23" s="662"/>
      <c r="B23" s="663"/>
      <c r="C23" s="663"/>
      <c r="D23" s="663"/>
      <c r="E23" s="664"/>
      <c r="G23" s="318"/>
      <c r="H23" s="319"/>
      <c r="I23" s="319"/>
      <c r="J23" s="319"/>
      <c r="K23" s="317"/>
    </row>
    <row r="24" spans="1:11">
      <c r="A24" s="662"/>
      <c r="B24" s="663"/>
      <c r="C24" s="663"/>
      <c r="D24" s="663"/>
      <c r="E24" s="664"/>
      <c r="G24" s="318"/>
      <c r="H24" s="319"/>
      <c r="I24" s="319"/>
      <c r="J24" s="319"/>
      <c r="K24" s="317"/>
    </row>
    <row r="25" spans="1:11">
      <c r="A25" s="662"/>
      <c r="B25" s="663"/>
      <c r="C25" s="663"/>
      <c r="D25" s="663"/>
      <c r="E25" s="664"/>
      <c r="G25" s="318"/>
      <c r="H25" s="319"/>
      <c r="I25" s="319"/>
      <c r="J25" s="319"/>
      <c r="K25" s="317"/>
    </row>
    <row r="26" spans="1:11">
      <c r="A26" s="662"/>
      <c r="B26" s="663"/>
      <c r="C26" s="663"/>
      <c r="D26" s="663"/>
      <c r="E26" s="664"/>
      <c r="G26" s="318"/>
      <c r="H26" s="319"/>
      <c r="I26" s="319"/>
      <c r="J26" s="319"/>
      <c r="K26" s="317"/>
    </row>
    <row r="27" spans="1:11">
      <c r="A27" s="662"/>
      <c r="B27" s="663"/>
      <c r="C27" s="663"/>
      <c r="D27" s="663"/>
      <c r="E27" s="664"/>
      <c r="G27" s="318"/>
      <c r="H27" s="319"/>
      <c r="I27" s="319"/>
      <c r="J27" s="319"/>
      <c r="K27" s="317"/>
    </row>
    <row r="28" spans="1:11">
      <c r="A28" s="662"/>
      <c r="B28" s="663"/>
      <c r="C28" s="663"/>
      <c r="D28" s="663"/>
      <c r="E28" s="664"/>
      <c r="G28" s="318"/>
      <c r="H28" s="319"/>
      <c r="I28" s="319"/>
      <c r="J28" s="319"/>
      <c r="K28" s="317"/>
    </row>
    <row r="29" spans="1:11">
      <c r="A29" s="662"/>
      <c r="B29" s="663"/>
      <c r="C29" s="663"/>
      <c r="D29" s="663"/>
      <c r="E29" s="664"/>
      <c r="G29" s="318"/>
      <c r="H29" s="319"/>
      <c r="I29" s="319"/>
      <c r="J29" s="319"/>
      <c r="K29" s="317"/>
    </row>
    <row r="30" spans="1:11">
      <c r="A30" s="662"/>
      <c r="B30" s="663"/>
      <c r="C30" s="663"/>
      <c r="D30" s="663"/>
      <c r="E30" s="664"/>
      <c r="G30" s="318"/>
      <c r="H30" s="319"/>
      <c r="I30" s="319"/>
      <c r="J30" s="319"/>
      <c r="K30" s="317"/>
    </row>
    <row r="31" spans="1:11">
      <c r="A31" s="662"/>
      <c r="B31" s="663"/>
      <c r="C31" s="663"/>
      <c r="D31" s="663"/>
      <c r="E31" s="664"/>
      <c r="G31" s="318"/>
      <c r="H31" s="319"/>
      <c r="I31" s="319"/>
      <c r="J31" s="319"/>
      <c r="K31" s="317"/>
    </row>
    <row r="32" spans="1:11">
      <c r="A32" s="662"/>
      <c r="B32" s="663"/>
      <c r="C32" s="663"/>
      <c r="D32" s="663"/>
      <c r="E32" s="664"/>
      <c r="G32" s="318"/>
      <c r="H32" s="319"/>
      <c r="I32" s="319"/>
      <c r="J32" s="319"/>
      <c r="K32" s="317"/>
    </row>
    <row r="33" spans="1:11">
      <c r="A33" s="662"/>
      <c r="B33" s="663"/>
      <c r="C33" s="663"/>
      <c r="D33" s="663"/>
      <c r="E33" s="664"/>
      <c r="G33" s="318"/>
      <c r="H33" s="319"/>
      <c r="I33" s="319"/>
      <c r="J33" s="319"/>
      <c r="K33" s="317"/>
    </row>
    <row r="34" spans="1:11">
      <c r="A34" s="662"/>
      <c r="B34" s="663"/>
      <c r="C34" s="663"/>
      <c r="D34" s="663"/>
      <c r="E34" s="664"/>
      <c r="G34" s="318"/>
      <c r="H34" s="319"/>
      <c r="I34" s="319"/>
      <c r="J34" s="319"/>
      <c r="K34" s="317"/>
    </row>
    <row r="35" spans="1:11">
      <c r="A35" s="662"/>
      <c r="B35" s="663"/>
      <c r="C35" s="663"/>
      <c r="D35" s="663"/>
      <c r="E35" s="664"/>
      <c r="G35" s="318"/>
      <c r="H35" s="319"/>
      <c r="I35" s="319"/>
      <c r="J35" s="319"/>
      <c r="K35" s="317"/>
    </row>
    <row r="36" spans="1:11">
      <c r="A36" s="662"/>
      <c r="B36" s="663"/>
      <c r="C36" s="663"/>
      <c r="D36" s="663"/>
      <c r="E36" s="664"/>
      <c r="G36" s="318"/>
      <c r="H36" s="319"/>
      <c r="I36" s="319"/>
      <c r="J36" s="319"/>
      <c r="K36" s="317"/>
    </row>
    <row r="37" spans="1:11">
      <c r="A37" s="662"/>
      <c r="B37" s="663"/>
      <c r="C37" s="663"/>
      <c r="D37" s="663"/>
      <c r="E37" s="664"/>
      <c r="G37" s="318"/>
      <c r="H37" s="319"/>
      <c r="I37" s="319"/>
      <c r="J37" s="319"/>
      <c r="K37" s="317"/>
    </row>
    <row r="38" spans="1:11">
      <c r="A38" s="662"/>
      <c r="B38" s="663"/>
      <c r="C38" s="663"/>
      <c r="D38" s="663"/>
      <c r="E38" s="664"/>
      <c r="G38" s="318"/>
      <c r="H38" s="319"/>
      <c r="I38" s="319"/>
      <c r="J38" s="319"/>
      <c r="K38" s="317"/>
    </row>
    <row r="39" spans="1:11">
      <c r="A39" s="662"/>
      <c r="B39" s="663"/>
      <c r="C39" s="663"/>
      <c r="D39" s="663"/>
      <c r="E39" s="664"/>
      <c r="G39" s="318"/>
      <c r="H39" s="319"/>
      <c r="I39" s="319"/>
      <c r="J39" s="319"/>
      <c r="K39" s="317"/>
    </row>
    <row r="40" spans="1:11">
      <c r="A40" s="662"/>
      <c r="B40" s="663"/>
      <c r="C40" s="663"/>
      <c r="D40" s="663"/>
      <c r="E40" s="664"/>
      <c r="G40" s="318"/>
      <c r="H40" s="319"/>
      <c r="I40" s="319"/>
      <c r="J40" s="319"/>
      <c r="K40" s="317"/>
    </row>
    <row r="41" spans="1:11">
      <c r="A41" s="662"/>
      <c r="B41" s="663"/>
      <c r="C41" s="663"/>
      <c r="D41" s="663"/>
      <c r="E41" s="664"/>
      <c r="G41" s="318"/>
      <c r="H41" s="319"/>
      <c r="I41" s="319"/>
      <c r="J41" s="319"/>
      <c r="K41" s="317"/>
    </row>
    <row r="42" spans="1:11">
      <c r="A42" s="662"/>
      <c r="B42" s="663"/>
      <c r="C42" s="663"/>
      <c r="D42" s="663"/>
      <c r="E42" s="664"/>
      <c r="G42" s="318"/>
      <c r="H42" s="319"/>
      <c r="I42" s="319"/>
      <c r="J42" s="319"/>
      <c r="K42" s="317"/>
    </row>
    <row r="43" spans="1:11">
      <c r="A43" s="662"/>
      <c r="B43" s="663"/>
      <c r="C43" s="663"/>
      <c r="D43" s="663"/>
      <c r="E43" s="664"/>
      <c r="G43" s="318"/>
      <c r="H43" s="319"/>
      <c r="I43" s="319"/>
      <c r="J43" s="319"/>
      <c r="K43" s="317"/>
    </row>
    <row r="44" spans="1:11">
      <c r="A44" s="662"/>
      <c r="B44" s="663"/>
      <c r="C44" s="663"/>
      <c r="D44" s="663"/>
      <c r="E44" s="664"/>
      <c r="G44" s="318"/>
      <c r="H44" s="319"/>
      <c r="I44" s="319"/>
      <c r="J44" s="319"/>
      <c r="K44" s="317"/>
    </row>
    <row r="45" spans="1:11" ht="13.8" thickBot="1">
      <c r="A45" s="665"/>
      <c r="B45" s="666"/>
      <c r="C45" s="666"/>
      <c r="D45" s="666"/>
      <c r="E45" s="667"/>
      <c r="G45" s="318"/>
      <c r="H45" s="319"/>
      <c r="I45" s="319"/>
      <c r="J45" s="319"/>
      <c r="K45" s="317"/>
    </row>
    <row r="46" spans="1:11" ht="15.6">
      <c r="A46" s="321" t="s">
        <v>288</v>
      </c>
    </row>
    <row r="47" spans="1:11">
      <c r="A47" s="668" t="s">
        <v>541</v>
      </c>
      <c r="B47" s="669"/>
      <c r="C47" s="669"/>
      <c r="D47" s="669"/>
      <c r="E47" s="669"/>
    </row>
    <row r="48" spans="1:11">
      <c r="A48" s="669"/>
      <c r="B48" s="669"/>
      <c r="C48" s="669"/>
      <c r="D48" s="669"/>
      <c r="E48" s="669"/>
    </row>
    <row r="49" spans="1:5">
      <c r="A49" s="669"/>
      <c r="B49" s="669"/>
      <c r="C49" s="669"/>
      <c r="D49" s="669"/>
      <c r="E49" s="669"/>
    </row>
    <row r="50" spans="1:5">
      <c r="A50" s="669"/>
      <c r="B50" s="669"/>
      <c r="C50" s="669"/>
      <c r="D50" s="669"/>
      <c r="E50" s="669"/>
    </row>
    <row r="51" spans="1:5">
      <c r="A51" s="322"/>
      <c r="B51" s="322"/>
      <c r="C51" s="322"/>
      <c r="D51" s="322"/>
      <c r="E51" s="322"/>
    </row>
    <row r="52" spans="1:5">
      <c r="A52" s="322"/>
      <c r="B52" s="322"/>
      <c r="C52" s="322"/>
      <c r="D52" s="322"/>
      <c r="E52" s="322"/>
    </row>
  </sheetData>
  <mergeCells count="2">
    <mergeCell ref="A2:E45"/>
    <mergeCell ref="A47:E50"/>
  </mergeCells>
  <pageMargins left="0.23622047244094491" right="0.23622047244094491" top="1.1417322834645669" bottom="0.74803149606299213" header="0.31496062992125984" footer="0.31496062992125984"/>
  <pageSetup paperSize="9" scale="86" orientation="portrait" r:id="rId1"/>
  <headerFooter>
    <oddHeader>&amp;L&amp;G&amp;C&amp;24Cover Sheet</oddHeader>
    <oddFooter>&amp;L&amp;"Arial,Bold"&amp;14EIRGRID Confidential - &amp;F&amp;R&amp;14Page &amp;P
&amp;D</oddFooter>
  </headerFooter>
  <legacyDrawingHF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58"/>
  <sheetViews>
    <sheetView view="pageBreakPreview" zoomScale="70" zoomScaleNormal="85" zoomScaleSheetLayoutView="70" zoomScalePageLayoutView="25" workbookViewId="0">
      <selection activeCell="C12" sqref="C12"/>
    </sheetView>
  </sheetViews>
  <sheetFormatPr defaultColWidth="9.109375" defaultRowHeight="13.2"/>
  <cols>
    <col min="1" max="1" width="16.33203125" style="4" customWidth="1"/>
    <col min="2" max="2" width="51.5546875" style="34" customWidth="1"/>
    <col min="3" max="3" width="10.33203125" style="34" customWidth="1"/>
    <col min="4" max="4" width="9.109375" style="34"/>
    <col min="5" max="5" width="12" style="27" bestFit="1" customWidth="1"/>
    <col min="6" max="6" width="19.109375" style="34" customWidth="1"/>
    <col min="7" max="7" width="13.5546875" style="14" customWidth="1"/>
    <col min="8" max="8" width="25.6640625" style="14" customWidth="1"/>
    <col min="9" max="9" width="21.44140625" style="22" customWidth="1"/>
    <col min="10" max="10" width="13" style="22" customWidth="1"/>
    <col min="11" max="11" width="9.109375" style="22"/>
    <col min="12" max="12" width="14.44140625" style="22" customWidth="1"/>
    <col min="13" max="16384" width="9.109375" style="22"/>
  </cols>
  <sheetData>
    <row r="1" spans="1:12" s="11" customFormat="1" ht="51.75" customHeight="1">
      <c r="A1" s="813" t="str">
        <f>IF('0) Signal List'!A1="","",'0) Signal List'!A1)</f>
        <v>WINDFARM NAME (TLC)</v>
      </c>
      <c r="B1" s="814" t="str">
        <f>IF('0) Signal List'!B1="","",'0) Signal List'!B1)</f>
        <v/>
      </c>
      <c r="C1" s="224" t="str">
        <f>IF('0) Signal List'!C1="","",'0) Signal List'!C1)</f>
        <v>Type</v>
      </c>
      <c r="D1" s="224" t="str">
        <f>IF('0) Signal List'!D1="","",'0) Signal List'!D1)</f>
        <v>TSO</v>
      </c>
      <c r="E1" s="225" t="str">
        <f>'0) Signal List'!E1</f>
        <v>XX</v>
      </c>
      <c r="F1" s="224" t="str">
        <f>IF('0) Signal List'!F1="","",'0) Signal List'!F1)</f>
        <v>MW</v>
      </c>
      <c r="G1" s="225" t="str">
        <f>IF('0) Signal List'!G1="","",'0) Signal List'!G1)</f>
        <v>v1.0</v>
      </c>
      <c r="H1" s="225"/>
      <c r="I1" s="810" t="s">
        <v>258</v>
      </c>
      <c r="J1" s="811"/>
      <c r="K1" s="811"/>
      <c r="L1" s="812"/>
    </row>
    <row r="2" spans="1:12" ht="26.4">
      <c r="A2" s="787" t="str">
        <f>IF('0) Signal List'!A2="","",'0) Signal List'!A2)</f>
        <v>EirGrid Signals, Command &amp; Control Specification</v>
      </c>
      <c r="B2" s="788" t="str">
        <f>IF('0) Signal List'!B2="","",'0) Signal List'!B2)</f>
        <v/>
      </c>
      <c r="C2" s="788" t="str">
        <f>IF('0) Signal List'!C2="","",'0) Signal List'!C2)</f>
        <v/>
      </c>
      <c r="D2" s="788" t="str">
        <f>IF('0) Signal List'!D2="","",'0) Signal List'!D2)</f>
        <v/>
      </c>
      <c r="E2" s="788" t="str">
        <f>IF('0) Signal List'!E2="","",'0) Signal List'!E2)</f>
        <v/>
      </c>
      <c r="F2" s="788" t="str">
        <f>IF('0) Signal List'!F2="","",'0) Signal List'!F2)</f>
        <v/>
      </c>
      <c r="G2" s="779"/>
      <c r="H2" s="779"/>
      <c r="I2" s="159" t="s">
        <v>141</v>
      </c>
      <c r="J2" s="111" t="s">
        <v>142</v>
      </c>
      <c r="K2" s="111" t="s">
        <v>143</v>
      </c>
      <c r="L2" s="112" t="s">
        <v>144</v>
      </c>
    </row>
    <row r="3" spans="1:12" ht="33">
      <c r="A3" s="217" t="s">
        <v>260</v>
      </c>
      <c r="B3" s="59"/>
      <c r="C3" s="59"/>
      <c r="D3" s="59"/>
      <c r="E3" s="59"/>
      <c r="F3" s="59"/>
      <c r="G3" s="60"/>
      <c r="H3" s="60"/>
      <c r="I3" s="120"/>
      <c r="J3" s="121"/>
      <c r="K3" s="121"/>
      <c r="L3" s="122"/>
    </row>
    <row r="4" spans="1:12">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21"/>
      <c r="J4" s="121"/>
      <c r="K4" s="121"/>
      <c r="L4" s="122"/>
    </row>
    <row r="5" spans="1:12" ht="14.4" thickBot="1">
      <c r="A5" s="76" t="str">
        <f>IF('0) Signal List'!A5="","",'0) Signal List'!A5)</f>
        <v>ETIE Ref</v>
      </c>
      <c r="B5" s="77" t="str">
        <f>IF('0) Signal List'!B5="","",'0) Signal List'!B5)</f>
        <v>Digital Input Signals (signals sent to EirGrid)</v>
      </c>
      <c r="C5" s="78" t="str">
        <f>IF('0) Signal List'!C5="","",'0) Signal List'!C5)</f>
        <v/>
      </c>
      <c r="D5" s="78" t="str">
        <f>IF('0) Signal List'!D5="","",'0) Signal List'!D5)</f>
        <v/>
      </c>
      <c r="E5" s="79" t="str">
        <f>IF('0) Signal List'!E5="","",'0) Signal List'!E5)</f>
        <v/>
      </c>
      <c r="F5" s="78" t="str">
        <f>IF('0) Signal List'!F5="","",'0) Signal List'!F5)</f>
        <v/>
      </c>
      <c r="G5" s="80" t="str">
        <f>IF('0) Signal List'!G5="","",'0) Signal List'!G5)</f>
        <v>Provided by</v>
      </c>
      <c r="H5" s="126" t="str">
        <f>IF('0) Signal List'!H5="","",'0) Signal List'!H5)</f>
        <v>TSO Pass-through to</v>
      </c>
      <c r="I5" s="138"/>
      <c r="J5" s="278"/>
      <c r="K5" s="278"/>
      <c r="L5" s="279"/>
    </row>
    <row r="6" spans="1:12" ht="14.25" customHeight="1" thickTop="1">
      <c r="A6" s="271" t="str">
        <f>IF('0) Signal List'!A6="","",'0) Signal List'!A6)</f>
        <v/>
      </c>
      <c r="B6" s="272" t="str">
        <f>IF('0) Signal List'!B6="","",'0) Signal List'!B6)</f>
        <v/>
      </c>
      <c r="C6" s="273" t="str">
        <f>IF('0) Signal List'!C6="","",'0) Signal List'!C6)</f>
        <v/>
      </c>
      <c r="D6" s="273" t="str">
        <f>IF('0) Signal List'!D6="","",'0) Signal List'!D6)</f>
        <v/>
      </c>
      <c r="E6" s="274" t="str">
        <f>IF('0) Signal List'!E6="","",'0) Signal List'!E6)</f>
        <v/>
      </c>
      <c r="F6" s="273" t="str">
        <f>IF('0) Signal List'!F6="","",'0) Signal List'!F6)</f>
        <v/>
      </c>
      <c r="G6" s="84" t="str">
        <f>IF('0) Signal List'!G6="","",'0) Signal List'!G6)</f>
        <v/>
      </c>
      <c r="H6" s="128" t="str">
        <f>IF('0) Signal List'!H6="","",'0) Signal List'!H6)</f>
        <v/>
      </c>
      <c r="I6" s="277"/>
      <c r="J6" s="275"/>
      <c r="K6" s="275"/>
      <c r="L6" s="276"/>
    </row>
    <row r="7" spans="1:12" ht="14.25" customHeight="1">
      <c r="A7" s="81" t="str">
        <f>IF('0) Signal List'!A7="","",'0) Signal List'!A7)</f>
        <v/>
      </c>
      <c r="B7" s="86" t="str">
        <f>IF('0) Signal List'!B7="","",'0) Signal List'!B7)</f>
        <v>Double Point Status Indications</v>
      </c>
      <c r="C7" s="775" t="str">
        <f>IF('0) Signal List'!C7="","",'0) Signal List'!C7)</f>
        <v>(each individual input identified separately for clarity)</v>
      </c>
      <c r="D7" s="779"/>
      <c r="E7" s="779"/>
      <c r="F7" s="780"/>
      <c r="G7" s="87" t="str">
        <f>IF('0) Signal List'!G7="","",'0) Signal List'!G7)</f>
        <v/>
      </c>
      <c r="H7" s="132" t="str">
        <f>IF('0) Signal List'!H7="","",'0) Signal List'!H7)</f>
        <v/>
      </c>
      <c r="I7" s="129"/>
      <c r="J7" s="130"/>
      <c r="K7" s="130"/>
      <c r="L7" s="131"/>
    </row>
    <row r="8" spans="1:12" ht="14.25" customHeight="1">
      <c r="A8" s="81" t="str">
        <f>IF('0) Signal List'!A8="","",'0) Signal List'!A8)</f>
        <v/>
      </c>
      <c r="B8" s="266" t="str">
        <f>IF('0) Signal List'!B8="","",'0) Signal List'!B8)</f>
        <v>Digital Input Signals from Sub Station to EirGrid</v>
      </c>
      <c r="C8" s="82" t="str">
        <f>IF('0) Signal List'!C8="","",'0) Signal List'!C8)</f>
        <v/>
      </c>
      <c r="D8" s="82" t="str">
        <f>IF('0) Signal List'!D8="","",'0) Signal List'!D8)</f>
        <v/>
      </c>
      <c r="E8" s="83" t="str">
        <f>IF('0) Signal List'!E8="","",'0) Signal List'!E8)</f>
        <v/>
      </c>
      <c r="F8" s="82" t="str">
        <f>IF('0) Signal List'!F8="","",'0) Signal List'!F8)</f>
        <v/>
      </c>
      <c r="G8" s="87" t="str">
        <f>IF('0) Signal List'!G8="","",'0) Signal List'!G8)</f>
        <v/>
      </c>
      <c r="H8" s="132"/>
      <c r="I8" s="129"/>
      <c r="J8" s="130"/>
      <c r="K8" s="130"/>
      <c r="L8" s="131"/>
    </row>
    <row r="9" spans="1:12" ht="14.25" customHeight="1">
      <c r="A9" s="81" t="str">
        <f>IF('0) Signal List'!A9="","",'0) Signal List'!A9)</f>
        <v>A1</v>
      </c>
      <c r="B9" s="130" t="str">
        <f>IF('0) Signal List'!B9="","",'0) Signal List'!B9)</f>
        <v>WINDFARM T121 WFPS 20 kV CB</v>
      </c>
      <c r="C9" s="82" t="str">
        <f>IF('0) Signal List'!C9="","",'0) Signal List'!C9)</f>
        <v/>
      </c>
      <c r="D9" s="82" t="str">
        <f>IF('0) Signal List'!D9="","",'0) Signal List'!D9)</f>
        <v>open</v>
      </c>
      <c r="E9" s="83" t="str">
        <f>IF('0) Signal List'!E9="","",'0) Signal List'!E9)</f>
        <v/>
      </c>
      <c r="F9" s="82" t="str">
        <f>IF('0) Signal List'!F9="","",'0) Signal List'!F9)</f>
        <v/>
      </c>
      <c r="G9" s="88" t="str">
        <f>IF('0) Signal List'!G9="","",'0) Signal List'!G9)</f>
        <v>WFPS</v>
      </c>
      <c r="H9" s="133" t="str">
        <f>IF('0) Signal List'!H9="","",'0) Signal List'!H9)</f>
        <v xml:space="preserve">N/A </v>
      </c>
      <c r="I9" s="134" t="s">
        <v>173</v>
      </c>
      <c r="J9" s="135"/>
      <c r="K9" s="135"/>
      <c r="L9" s="136"/>
    </row>
    <row r="10" spans="1:12" ht="14.25" customHeight="1">
      <c r="A10" s="81" t="str">
        <f>IF('0) Signal List'!A10="","",'0) Signal List'!A10)</f>
        <v>A2</v>
      </c>
      <c r="B10" s="82" t="str">
        <f>IF('0) Signal List'!B10="","",'0) Signal List'!B10)</f>
        <v>WINDFARM T121 WFPS 20 kV CB</v>
      </c>
      <c r="C10" s="82" t="str">
        <f>IF('0) Signal List'!C10="","",'0) Signal List'!C10)</f>
        <v/>
      </c>
      <c r="D10" s="82" t="str">
        <f>IF('0) Signal List'!D10="","",'0) Signal List'!D10)</f>
        <v>closed</v>
      </c>
      <c r="E10" s="83" t="str">
        <f>IF('0) Signal List'!E10="","",'0) Signal List'!E10)</f>
        <v/>
      </c>
      <c r="F10" s="82" t="str">
        <f>IF('0) Signal List'!F10="","",'0) Signal List'!F10)</f>
        <v/>
      </c>
      <c r="G10" s="88" t="str">
        <f>IF('0) Signal List'!G10="","",'0) Signal List'!G10)</f>
        <v>WFPS</v>
      </c>
      <c r="H10" s="133" t="str">
        <f>IF('0) Signal List'!H10="","",'0) Signal List'!H10)</f>
        <v xml:space="preserve">N/A </v>
      </c>
      <c r="I10" s="134" t="s">
        <v>173</v>
      </c>
      <c r="J10" s="135"/>
      <c r="K10" s="135"/>
      <c r="L10" s="136"/>
    </row>
    <row r="11" spans="1:12" ht="14.25" customHeight="1">
      <c r="A11" s="81" t="str">
        <f>IF('0) Signal List'!A11="","",'0) Signal List'!A11)</f>
        <v>A3</v>
      </c>
      <c r="B11" s="82" t="str">
        <f>IF('0) Signal List'!B11="","",'0) Signal List'!B11)</f>
        <v>WINDFARM Feeder 1 20 kV CB</v>
      </c>
      <c r="C11" s="82" t="str">
        <f>IF('0) Signal List'!C11="","",'0) Signal List'!C11)</f>
        <v/>
      </c>
      <c r="D11" s="82" t="str">
        <f>IF('0) Signal List'!D11="","",'0) Signal List'!D11)</f>
        <v>open</v>
      </c>
      <c r="E11" s="83" t="str">
        <f>IF('0) Signal List'!E11="","",'0) Signal List'!E11)</f>
        <v/>
      </c>
      <c r="F11" s="82" t="str">
        <f>IF('0) Signal List'!F11="","",'0) Signal List'!F11)</f>
        <v/>
      </c>
      <c r="G11" s="88" t="str">
        <f>IF('0) Signal List'!G11="","",'0) Signal List'!G11)</f>
        <v>WFPS</v>
      </c>
      <c r="H11" s="133" t="str">
        <f>IF('0) Signal List'!H11="","",'0) Signal List'!H11)</f>
        <v xml:space="preserve">N/A </v>
      </c>
      <c r="I11" s="134" t="s">
        <v>173</v>
      </c>
      <c r="J11" s="135"/>
      <c r="K11" s="135"/>
      <c r="L11" s="136"/>
    </row>
    <row r="12" spans="1:12" ht="14.25" customHeight="1">
      <c r="A12" s="81" t="str">
        <f>IF('0) Signal List'!A12="","",'0) Signal List'!A12)</f>
        <v>A4</v>
      </c>
      <c r="B12" s="82" t="str">
        <f>IF('0) Signal List'!B12="","",'0) Signal List'!B12)</f>
        <v>WINDFARM Feeder 1 20 kV CB</v>
      </c>
      <c r="C12" s="82" t="str">
        <f>IF('0) Signal List'!C12="","",'0) Signal List'!C12)</f>
        <v/>
      </c>
      <c r="D12" s="82" t="str">
        <f>IF('0) Signal List'!D12="","",'0) Signal List'!D12)</f>
        <v>closed</v>
      </c>
      <c r="E12" s="83" t="str">
        <f>IF('0) Signal List'!E12="","",'0) Signal List'!E12)</f>
        <v/>
      </c>
      <c r="F12" s="82" t="str">
        <f>IF('0) Signal List'!F12="","",'0) Signal List'!F12)</f>
        <v/>
      </c>
      <c r="G12" s="88" t="str">
        <f>IF('0) Signal List'!G12="","",'0) Signal List'!G12)</f>
        <v>WFPS</v>
      </c>
      <c r="H12" s="133" t="str">
        <f>IF('0) Signal List'!H12="","",'0) Signal List'!H12)</f>
        <v xml:space="preserve">N/A </v>
      </c>
      <c r="I12" s="134" t="s">
        <v>173</v>
      </c>
      <c r="J12" s="135"/>
      <c r="K12" s="135"/>
      <c r="L12" s="136"/>
    </row>
    <row r="13" spans="1:12" ht="14.25" customHeight="1">
      <c r="A13" s="81" t="str">
        <f>IF('0) Signal List'!A13="","",'0) Signal List'!A13)</f>
        <v>A5</v>
      </c>
      <c r="B13" s="82" t="str">
        <f>IF('0) Signal List'!B13="","",'0) Signal List'!B13)</f>
        <v>WINDFARM Feeder 2 20 kV CB</v>
      </c>
      <c r="C13" s="82" t="str">
        <f>IF('0) Signal List'!C13="","",'0) Signal List'!C13)</f>
        <v/>
      </c>
      <c r="D13" s="82" t="str">
        <f>IF('0) Signal List'!D13="","",'0) Signal List'!D13)</f>
        <v>open</v>
      </c>
      <c r="E13" s="83" t="str">
        <f>IF('0) Signal List'!E13="","",'0) Signal List'!E13)</f>
        <v/>
      </c>
      <c r="F13" s="82" t="str">
        <f>IF('0) Signal List'!F13="","",'0) Signal List'!F13)</f>
        <v/>
      </c>
      <c r="G13" s="88" t="str">
        <f>IF('0) Signal List'!G13="","",'0) Signal List'!G13)</f>
        <v>WFPS</v>
      </c>
      <c r="H13" s="133" t="str">
        <f>IF('0) Signal List'!H13="","",'0) Signal List'!H13)</f>
        <v xml:space="preserve">N/A </v>
      </c>
      <c r="I13" s="134" t="s">
        <v>173</v>
      </c>
      <c r="J13" s="135"/>
      <c r="K13" s="135"/>
      <c r="L13" s="136"/>
    </row>
    <row r="14" spans="1:12" ht="14.25" customHeight="1">
      <c r="A14" s="81" t="str">
        <f>IF('0) Signal List'!A14="","",'0) Signal List'!A14)</f>
        <v>A6</v>
      </c>
      <c r="B14" s="82" t="str">
        <f>IF('0) Signal List'!B14="","",'0) Signal List'!B14)</f>
        <v>WINDFARM Feeder 2 20 kV CB</v>
      </c>
      <c r="C14" s="82" t="str">
        <f>IF('0) Signal List'!C14="","",'0) Signal List'!C14)</f>
        <v/>
      </c>
      <c r="D14" s="82" t="str">
        <f>IF('0) Signal List'!D14="","",'0) Signal List'!D14)</f>
        <v>closed</v>
      </c>
      <c r="E14" s="83" t="str">
        <f>IF('0) Signal List'!E14="","",'0) Signal List'!E14)</f>
        <v/>
      </c>
      <c r="F14" s="82" t="str">
        <f>IF('0) Signal List'!F14="","",'0) Signal List'!F14)</f>
        <v/>
      </c>
      <c r="G14" s="88" t="str">
        <f>IF('0) Signal List'!G14="","",'0) Signal List'!G14)</f>
        <v>WFPS</v>
      </c>
      <c r="H14" s="133" t="str">
        <f>IF('0) Signal List'!H14="","",'0) Signal List'!H14)</f>
        <v xml:space="preserve">N/A </v>
      </c>
      <c r="I14" s="134" t="s">
        <v>173</v>
      </c>
      <c r="J14" s="135"/>
      <c r="K14" s="135"/>
      <c r="L14" s="136"/>
    </row>
    <row r="15" spans="1:12" ht="14.25" customHeight="1">
      <c r="A15" s="81" t="str">
        <f>IF('0) Signal List'!A15="","",'0) Signal List'!A15)</f>
        <v>A7</v>
      </c>
      <c r="B15" s="82" t="str">
        <f>IF('0) Signal List'!B15="","",'0) Signal List'!B15)</f>
        <v>WINDFARM Feeder 3 20 kV CB</v>
      </c>
      <c r="C15" s="82" t="str">
        <f>IF('0) Signal List'!C15="","",'0) Signal List'!C15)</f>
        <v/>
      </c>
      <c r="D15" s="82" t="str">
        <f>IF('0) Signal List'!D15="","",'0) Signal List'!D15)</f>
        <v>open</v>
      </c>
      <c r="E15" s="83" t="str">
        <f>IF('0) Signal List'!E15="","",'0) Signal List'!E15)</f>
        <v/>
      </c>
      <c r="F15" s="82" t="str">
        <f>IF('0) Signal List'!F15="","",'0) Signal List'!F15)</f>
        <v/>
      </c>
      <c r="G15" s="88" t="str">
        <f>IF('0) Signal List'!G15="","",'0) Signal List'!G15)</f>
        <v>WFPS</v>
      </c>
      <c r="H15" s="133" t="str">
        <f>IF('0) Signal List'!H15="","",'0) Signal List'!H15)</f>
        <v xml:space="preserve">N/A </v>
      </c>
      <c r="I15" s="134" t="s">
        <v>173</v>
      </c>
      <c r="J15" s="135"/>
      <c r="K15" s="135"/>
      <c r="L15" s="136"/>
    </row>
    <row r="16" spans="1:12" ht="14.25" customHeight="1">
      <c r="A16" s="81" t="str">
        <f>IF('0) Signal List'!A16="","",'0) Signal List'!A16)</f>
        <v>A8</v>
      </c>
      <c r="B16" s="82" t="str">
        <f>IF('0) Signal List'!B16="","",'0) Signal List'!B16)</f>
        <v>WINDFARM Feeder 3 20 kV CB</v>
      </c>
      <c r="C16" s="82" t="str">
        <f>IF('0) Signal List'!C16="","",'0) Signal List'!C16)</f>
        <v/>
      </c>
      <c r="D16" s="82" t="str">
        <f>IF('0) Signal List'!D16="","",'0) Signal List'!D16)</f>
        <v>closed</v>
      </c>
      <c r="E16" s="83" t="str">
        <f>IF('0) Signal List'!E16="","",'0) Signal List'!E16)</f>
        <v/>
      </c>
      <c r="F16" s="82" t="str">
        <f>IF('0) Signal List'!F16="","",'0) Signal List'!F16)</f>
        <v/>
      </c>
      <c r="G16" s="88" t="str">
        <f>IF('0) Signal List'!G16="","",'0) Signal List'!G16)</f>
        <v>WFPS</v>
      </c>
      <c r="H16" s="133" t="str">
        <f>IF('0) Signal List'!H16="","",'0) Signal List'!H16)</f>
        <v xml:space="preserve">N/A </v>
      </c>
      <c r="I16" s="134" t="s">
        <v>173</v>
      </c>
      <c r="J16" s="135"/>
      <c r="K16" s="135"/>
      <c r="L16" s="136"/>
    </row>
    <row r="17" spans="1:12" ht="14.25" customHeight="1">
      <c r="A17" s="81" t="str">
        <f>IF('0) Signal List'!A17="","",'0) Signal List'!A17)</f>
        <v>A9</v>
      </c>
      <c r="B17" s="82" t="str">
        <f>IF('0) Signal List'!B17="","",'0) Signal List'!B17)</f>
        <v>WINDFARM Feeder 4 20 kV CB</v>
      </c>
      <c r="C17" s="82" t="str">
        <f>IF('0) Signal List'!C17="","",'0) Signal List'!C17)</f>
        <v/>
      </c>
      <c r="D17" s="82" t="str">
        <f>IF('0) Signal List'!D17="","",'0) Signal List'!D17)</f>
        <v>open</v>
      </c>
      <c r="E17" s="83" t="str">
        <f>IF('0) Signal List'!E17="","",'0) Signal List'!E17)</f>
        <v/>
      </c>
      <c r="F17" s="82" t="str">
        <f>IF('0) Signal List'!F17="","",'0) Signal List'!F17)</f>
        <v/>
      </c>
      <c r="G17" s="88" t="str">
        <f>IF('0) Signal List'!G17="","",'0) Signal List'!G17)</f>
        <v>WFPS</v>
      </c>
      <c r="H17" s="133" t="str">
        <f>IF('0) Signal List'!H17="","",'0) Signal List'!H17)</f>
        <v xml:space="preserve">N/A </v>
      </c>
      <c r="I17" s="134" t="s">
        <v>173</v>
      </c>
      <c r="J17" s="135"/>
      <c r="K17" s="135"/>
      <c r="L17" s="136"/>
    </row>
    <row r="18" spans="1:12" ht="14.25" customHeight="1">
      <c r="A18" s="81" t="str">
        <f>IF('0) Signal List'!A18="","",'0) Signal List'!A18)</f>
        <v>A10</v>
      </c>
      <c r="B18" s="82" t="str">
        <f>IF('0) Signal List'!B18="","",'0) Signal List'!B18)</f>
        <v>WINDFARM Feeder 4 20 kV CB</v>
      </c>
      <c r="C18" s="82" t="str">
        <f>IF('0) Signal List'!C18="","",'0) Signal List'!C18)</f>
        <v/>
      </c>
      <c r="D18" s="82" t="str">
        <f>IF('0) Signal List'!D18="","",'0) Signal List'!D18)</f>
        <v>closed</v>
      </c>
      <c r="E18" s="83" t="str">
        <f>IF('0) Signal List'!E18="","",'0) Signal List'!E18)</f>
        <v/>
      </c>
      <c r="F18" s="82" t="str">
        <f>IF('0) Signal List'!F18="","",'0) Signal List'!F18)</f>
        <v/>
      </c>
      <c r="G18" s="88" t="str">
        <f>IF('0) Signal List'!G18="","",'0) Signal List'!G18)</f>
        <v>WFPS</v>
      </c>
      <c r="H18" s="133" t="str">
        <f>IF('0) Signal List'!H18="","",'0) Signal List'!H18)</f>
        <v xml:space="preserve">N/A </v>
      </c>
      <c r="I18" s="134" t="s">
        <v>173</v>
      </c>
      <c r="J18" s="135"/>
      <c r="K18" s="135"/>
      <c r="L18" s="136"/>
    </row>
    <row r="19" spans="1:12" ht="14.25" customHeight="1">
      <c r="A19" s="81" t="str">
        <f>IF('0) Signal List'!A19="","",'0) Signal List'!A19)</f>
        <v>A11</v>
      </c>
      <c r="B19" s="82" t="str">
        <f>IF('0) Signal List'!B19="","",'0) Signal List'!B19)</f>
        <v>WINDFARM Feeder 5 20 kV CB</v>
      </c>
      <c r="C19" s="82" t="str">
        <f>IF('0) Signal List'!C19="","",'0) Signal List'!C19)</f>
        <v/>
      </c>
      <c r="D19" s="82" t="str">
        <f>IF('0) Signal List'!D19="","",'0) Signal List'!D19)</f>
        <v>open</v>
      </c>
      <c r="E19" s="83" t="str">
        <f>IF('0) Signal List'!E19="","",'0) Signal List'!E19)</f>
        <v/>
      </c>
      <c r="F19" s="82" t="str">
        <f>IF('0) Signal List'!F19="","",'0) Signal List'!F19)</f>
        <v/>
      </c>
      <c r="G19" s="88" t="str">
        <f>IF('0) Signal List'!G19="","",'0) Signal List'!G19)</f>
        <v>WFPS</v>
      </c>
      <c r="H19" s="133" t="str">
        <f>IF('0) Signal List'!H19="","",'0) Signal List'!H19)</f>
        <v xml:space="preserve">N/A </v>
      </c>
      <c r="I19" s="134" t="s">
        <v>173</v>
      </c>
      <c r="J19" s="135"/>
      <c r="K19" s="135"/>
      <c r="L19" s="136"/>
    </row>
    <row r="20" spans="1:12" ht="14.25" customHeight="1">
      <c r="A20" s="81" t="str">
        <f>IF('0) Signal List'!A20="","",'0) Signal List'!A20)</f>
        <v>A12</v>
      </c>
      <c r="B20" s="82" t="str">
        <f>IF('0) Signal List'!B20="","",'0) Signal List'!B20)</f>
        <v>WINDFARM Feeder 5 20 kV CB</v>
      </c>
      <c r="C20" s="82" t="str">
        <f>IF('0) Signal List'!C20="","",'0) Signal List'!C20)</f>
        <v/>
      </c>
      <c r="D20" s="82" t="str">
        <f>IF('0) Signal List'!D20="","",'0) Signal List'!D20)</f>
        <v>closed</v>
      </c>
      <c r="E20" s="83" t="str">
        <f>IF('0) Signal List'!E20="","",'0) Signal List'!E20)</f>
        <v/>
      </c>
      <c r="F20" s="82" t="str">
        <f>IF('0) Signal List'!F20="","",'0) Signal List'!F20)</f>
        <v/>
      </c>
      <c r="G20" s="88" t="str">
        <f>IF('0) Signal List'!G20="","",'0) Signal List'!G20)</f>
        <v>WFPS</v>
      </c>
      <c r="H20" s="133" t="str">
        <f>IF('0) Signal List'!H20="","",'0) Signal List'!H20)</f>
        <v xml:space="preserve">N/A </v>
      </c>
      <c r="I20" s="134" t="s">
        <v>173</v>
      </c>
      <c r="J20" s="135"/>
      <c r="K20" s="135"/>
      <c r="L20" s="136"/>
    </row>
    <row r="21" spans="1:12" ht="14.25" customHeight="1">
      <c r="A21" s="81" t="str">
        <f>IF('0) Signal List'!A21="","",'0) Signal List'!A21)</f>
        <v>A13</v>
      </c>
      <c r="B21" s="82" t="str">
        <f>IF('0) Signal List'!B21="","",'0) Signal List'!B21)</f>
        <v>TSO Remote Control Enable Switch</v>
      </c>
      <c r="C21" s="82" t="str">
        <f>IF('0) Signal List'!C21="","",'0) Signal List'!C21)</f>
        <v/>
      </c>
      <c r="D21" s="82" t="str">
        <f>IF('0) Signal List'!D21="","",'0) Signal List'!D21)</f>
        <v>off</v>
      </c>
      <c r="E21" s="83" t="str">
        <f>IF('0) Signal List'!E21="","",'0) Signal List'!E21)</f>
        <v/>
      </c>
      <c r="F21" s="82" t="str">
        <f>IF('0) Signal List'!F21="","",'0) Signal List'!F21)</f>
        <v/>
      </c>
      <c r="G21" s="88" t="str">
        <f>IF('0) Signal List'!G21="","",'0) Signal List'!G21)</f>
        <v>WFPS</v>
      </c>
      <c r="H21" s="133" t="str">
        <f>IF('0) Signal List'!H21="","",'0) Signal List'!H21)</f>
        <v xml:space="preserve">N/A </v>
      </c>
      <c r="I21" s="134" t="s">
        <v>173</v>
      </c>
      <c r="J21" s="135"/>
      <c r="K21" s="135"/>
      <c r="L21" s="136"/>
    </row>
    <row r="22" spans="1:12" ht="14.25" customHeight="1">
      <c r="A22" s="81" t="str">
        <f>IF('0) Signal List'!A22="","",'0) Signal List'!A22)</f>
        <v>A14</v>
      </c>
      <c r="B22" s="82" t="str">
        <f>IF('0) Signal List'!B22="","",'0) Signal List'!B22)</f>
        <v>TSO Remote Control Enable Switch</v>
      </c>
      <c r="C22" s="82" t="str">
        <f>IF('0) Signal List'!C22="","",'0) Signal List'!C22)</f>
        <v/>
      </c>
      <c r="D22" s="82" t="str">
        <f>IF('0) Signal List'!D22="","",'0) Signal List'!D22)</f>
        <v>on</v>
      </c>
      <c r="E22" s="83" t="str">
        <f>IF('0) Signal List'!E22="","",'0) Signal List'!E22)</f>
        <v/>
      </c>
      <c r="F22" s="82" t="str">
        <f>IF('0) Signal List'!F22="","",'0) Signal List'!F22)</f>
        <v/>
      </c>
      <c r="G22" s="88" t="str">
        <f>IF('0) Signal List'!G22="","",'0) Signal List'!G22)</f>
        <v>WFPS</v>
      </c>
      <c r="H22" s="133" t="str">
        <f>IF('0) Signal List'!H22="","",'0) Signal List'!H22)</f>
        <v xml:space="preserve">N/A </v>
      </c>
      <c r="I22" s="134" t="s">
        <v>173</v>
      </c>
      <c r="J22" s="135"/>
      <c r="K22" s="135"/>
      <c r="L22" s="136"/>
    </row>
    <row r="23" spans="1:12" ht="14.25" customHeight="1">
      <c r="A23" s="81" t="str">
        <f>IF('0) Signal List'!A23="","",'0) Signal List'!A23)</f>
        <v>A15</v>
      </c>
      <c r="B23" s="82" t="str">
        <f>IF('0) Signal List'!B23="","",'0) Signal List'!B23)</f>
        <v>Black Start Shutdown Feedback</v>
      </c>
      <c r="C23" s="82" t="str">
        <f>IF('0) Signal List'!C23="","",'0) Signal List'!C23)</f>
        <v/>
      </c>
      <c r="D23" s="82" t="str">
        <f>IF('0) Signal List'!D23="","",'0) Signal List'!D23)</f>
        <v>off</v>
      </c>
      <c r="E23" s="83" t="str">
        <f>IF('0) Signal List'!E23="","",'0) Signal List'!E23)</f>
        <v/>
      </c>
      <c r="F23" s="82" t="str">
        <f>IF('0) Signal List'!F23="","",'0) Signal List'!F23)</f>
        <v/>
      </c>
      <c r="G23" s="88" t="str">
        <f>IF('0) Signal List'!G23="","",'0) Signal List'!G23)</f>
        <v>ESBN</v>
      </c>
      <c r="H23" s="133" t="str">
        <f>IF('0) Signal List'!H23="","",'0) Signal List'!H23)</f>
        <v xml:space="preserve">N/A </v>
      </c>
      <c r="I23" s="134" t="s">
        <v>173</v>
      </c>
      <c r="J23" s="135"/>
      <c r="K23" s="135"/>
      <c r="L23" s="136"/>
    </row>
    <row r="24" spans="1:12" ht="14.25" customHeight="1">
      <c r="A24" s="81" t="str">
        <f>IF('0) Signal List'!A24="","",'0) Signal List'!A24)</f>
        <v>A16</v>
      </c>
      <c r="B24" s="130" t="str">
        <f>IF('0) Signal List'!B24="","",'0) Signal List'!B24)</f>
        <v>Black Start Shutdown Feedback</v>
      </c>
      <c r="C24" s="89" t="str">
        <f>IF('0) Signal List'!C24="","",'0) Signal List'!C24)</f>
        <v/>
      </c>
      <c r="D24" s="90" t="str">
        <f>IF('0) Signal List'!D24="","",'0) Signal List'!D24)</f>
        <v>on</v>
      </c>
      <c r="E24" s="91" t="str">
        <f>IF('0) Signal List'!E24="","",'0) Signal List'!E24)</f>
        <v/>
      </c>
      <c r="F24" s="82" t="str">
        <f>IF('0) Signal List'!F24="","",'0) Signal List'!F24)</f>
        <v/>
      </c>
      <c r="G24" s="88" t="str">
        <f>IF('0) Signal List'!G24="","",'0) Signal List'!G24)</f>
        <v>ESBN</v>
      </c>
      <c r="H24" s="133" t="str">
        <f>IF('0) Signal List'!H24="","",'0) Signal List'!H24)</f>
        <v xml:space="preserve">N/A </v>
      </c>
      <c r="I24" s="134" t="s">
        <v>173</v>
      </c>
      <c r="J24" s="135"/>
      <c r="K24" s="135"/>
      <c r="L24" s="136"/>
    </row>
    <row r="25" spans="1:12" ht="14.25" customHeight="1">
      <c r="A25" s="81" t="str">
        <f>IF('0) Signal List'!A25="","",'0) Signal List'!A25)</f>
        <v>A17</v>
      </c>
      <c r="B25" s="82" t="str">
        <f>IF('0) Signal List'!B25="","",'0) Signal List'!B25)</f>
        <v>Reactive Device &gt;5 Mvar 1</v>
      </c>
      <c r="C25" s="82" t="str">
        <f>IF('0) Signal List'!C25="","",'0) Signal List'!C25)</f>
        <v/>
      </c>
      <c r="D25" s="82" t="str">
        <f>IF('0) Signal List'!D25="","",'0) Signal List'!D25)</f>
        <v>off</v>
      </c>
      <c r="E25" s="83" t="str">
        <f>IF('0) Signal List'!E25="","",'0) Signal List'!E25)</f>
        <v/>
      </c>
      <c r="F25" s="82" t="str">
        <f>IF('0) Signal List'!F25="","",'0) Signal List'!F25)</f>
        <v/>
      </c>
      <c r="G25" s="88" t="str">
        <f>IF('0) Signal List'!G25="","",'0) Signal List'!G25)</f>
        <v>WFPS</v>
      </c>
      <c r="H25" s="303" t="str">
        <f>IF('0) Signal List'!H25="","",'0) Signal List'!H25)</f>
        <v xml:space="preserve">N/A </v>
      </c>
      <c r="I25" s="134" t="s">
        <v>173</v>
      </c>
      <c r="J25" s="135"/>
      <c r="K25" s="135"/>
      <c r="L25" s="136"/>
    </row>
    <row r="26" spans="1:12" ht="14.25" customHeight="1">
      <c r="A26" s="81" t="str">
        <f>IF('0) Signal List'!A26="","",'0) Signal List'!A26)</f>
        <v>A18</v>
      </c>
      <c r="B26" s="130" t="str">
        <f>IF('0) Signal List'!B26="","",'0) Signal List'!B26)</f>
        <v>Reactive Device &gt;5 Mvar 1</v>
      </c>
      <c r="C26" s="89" t="str">
        <f>IF('0) Signal List'!C26="","",'0) Signal List'!C26)</f>
        <v/>
      </c>
      <c r="D26" s="304" t="str">
        <f>IF('0) Signal List'!D26="","",'0) Signal List'!D26)</f>
        <v>on</v>
      </c>
      <c r="E26" s="91" t="str">
        <f>IF('0) Signal List'!E26="","",'0) Signal List'!E26)</f>
        <v/>
      </c>
      <c r="F26" s="82" t="str">
        <f>IF('0) Signal List'!F26="","",'0) Signal List'!F26)</f>
        <v/>
      </c>
      <c r="G26" s="88" t="str">
        <f>IF('0) Signal List'!G26="","",'0) Signal List'!G26)</f>
        <v>WFPS</v>
      </c>
      <c r="H26" s="303" t="str">
        <f>IF('0) Signal List'!H26="","",'0) Signal List'!H26)</f>
        <v xml:space="preserve">N/A </v>
      </c>
      <c r="I26" s="134" t="s">
        <v>173</v>
      </c>
      <c r="J26" s="135"/>
      <c r="K26" s="135"/>
      <c r="L26" s="136"/>
    </row>
    <row r="27" spans="1:12" ht="14.25" customHeight="1">
      <c r="A27" s="81" t="str">
        <f>IF('0) Signal List'!A27="","",'0) Signal List'!A27)</f>
        <v/>
      </c>
      <c r="B27" s="130" t="str">
        <f>IF('0) Signal List'!B27="","",'0) Signal List'!B27)</f>
        <v/>
      </c>
      <c r="C27" s="89" t="str">
        <f>IF('0) Signal List'!C27="","",'0) Signal List'!C27)</f>
        <v/>
      </c>
      <c r="D27" s="90" t="str">
        <f>IF('0) Signal List'!D27="","",'0) Signal List'!D27)</f>
        <v/>
      </c>
      <c r="E27" s="91" t="str">
        <f>IF('0) Signal List'!E27="","",'0) Signal List'!E27)</f>
        <v/>
      </c>
      <c r="F27" s="82" t="str">
        <f>IF('0) Signal List'!F27="","",'0) Signal List'!F27)</f>
        <v/>
      </c>
      <c r="G27" s="88" t="str">
        <f>IF('0) Signal List'!G27="","",'0) Signal List'!G27)</f>
        <v/>
      </c>
      <c r="H27" s="133" t="str">
        <f>IF('0) Signal List'!H27="","",'0) Signal List'!H27)</f>
        <v/>
      </c>
      <c r="I27" s="129"/>
      <c r="J27" s="130"/>
      <c r="K27" s="130"/>
      <c r="L27" s="131"/>
    </row>
    <row r="28" spans="1:12" ht="14.25" customHeight="1">
      <c r="A28" s="81" t="str">
        <f>IF('0) Signal List'!A28="","",'0) Signal List'!A28)</f>
        <v/>
      </c>
      <c r="B28" s="266" t="str">
        <f>IF('0) Signal List'!B28="","",'0) Signal List'!B28)</f>
        <v>Digital Input Signals from WTG  System to EirGrid</v>
      </c>
      <c r="C28" s="82" t="str">
        <f>IF('0) Signal List'!C28="","",'0) Signal List'!C28)</f>
        <v/>
      </c>
      <c r="D28" s="82" t="str">
        <f>IF('0) Signal List'!D28="","",'0) Signal List'!D28)</f>
        <v/>
      </c>
      <c r="E28" s="83" t="str">
        <f>IF('0) Signal List'!E28="","",'0) Signal List'!E28)</f>
        <v/>
      </c>
      <c r="F28" s="82" t="str">
        <f>IF('0) Signal List'!F28="","",'0) Signal List'!F28)</f>
        <v/>
      </c>
      <c r="G28" s="88" t="str">
        <f>IF('0) Signal List'!G28="","",'0) Signal List'!G28)</f>
        <v/>
      </c>
      <c r="H28" s="133" t="str">
        <f>IF('0) Signal List'!H28="","",'0) Signal List'!H28)</f>
        <v/>
      </c>
      <c r="I28" s="129"/>
      <c r="J28" s="130"/>
      <c r="K28" s="130"/>
      <c r="L28" s="131"/>
    </row>
    <row r="29" spans="1:12" ht="14.25" customHeight="1">
      <c r="A29" s="81" t="str">
        <f>IF('0) Signal List'!A29="","",'0) Signal List'!A29)</f>
        <v>B1</v>
      </c>
      <c r="B29" s="82" t="str">
        <f>IF('0) Signal List'!B29="","",'0) Signal List'!B29)</f>
        <v>Active Power Control facility status (feedback)</v>
      </c>
      <c r="C29" s="82" t="str">
        <f>IF('0) Signal List'!C29="","",'0) Signal List'!C29)</f>
        <v/>
      </c>
      <c r="D29" s="82" t="str">
        <f>IF('0) Signal List'!D29="","",'0) Signal List'!D29)</f>
        <v>off</v>
      </c>
      <c r="E29" s="83" t="str">
        <f>IF('0) Signal List'!E29="","",'0) Signal List'!E29)</f>
        <v/>
      </c>
      <c r="F29" s="82" t="str">
        <f>IF('0) Signal List'!F29="","",'0) Signal List'!F29)</f>
        <v/>
      </c>
      <c r="G29" s="88" t="str">
        <f>IF('0) Signal List'!G29="","",'0) Signal List'!G29)</f>
        <v>WFPS</v>
      </c>
      <c r="H29" s="133" t="str">
        <f>IF('0) Signal List'!H29="","",'0) Signal List'!H29)</f>
        <v xml:space="preserve">N/A </v>
      </c>
      <c r="I29" s="134" t="s">
        <v>174</v>
      </c>
      <c r="J29" s="135"/>
      <c r="K29" s="135"/>
      <c r="L29" s="136"/>
    </row>
    <row r="30" spans="1:12" ht="14.25" customHeight="1">
      <c r="A30" s="81" t="str">
        <f>IF('0) Signal List'!A30="","",'0) Signal List'!A30)</f>
        <v>B2</v>
      </c>
      <c r="B30" s="82" t="str">
        <f>IF('0) Signal List'!B30="","",'0) Signal List'!B30)</f>
        <v>Active Power Control facility status (feedback)</v>
      </c>
      <c r="C30" s="82" t="str">
        <f>IF('0) Signal List'!C30="","",'0) Signal List'!C30)</f>
        <v/>
      </c>
      <c r="D30" s="82" t="str">
        <f>IF('0) Signal List'!D30="","",'0) Signal List'!D30)</f>
        <v>on</v>
      </c>
      <c r="E30" s="83" t="str">
        <f>IF('0) Signal List'!E30="","",'0) Signal List'!E30)</f>
        <v/>
      </c>
      <c r="F30" s="82" t="str">
        <f>IF('0) Signal List'!F30="","",'0) Signal List'!F30)</f>
        <v/>
      </c>
      <c r="G30" s="88" t="str">
        <f>IF('0) Signal List'!G30="","",'0) Signal List'!G30)</f>
        <v>WFPS</v>
      </c>
      <c r="H30" s="133" t="str">
        <f>IF('0) Signal List'!H30="","",'0) Signal List'!H30)</f>
        <v xml:space="preserve">N/A </v>
      </c>
      <c r="I30" s="134" t="s">
        <v>174</v>
      </c>
      <c r="J30" s="135"/>
      <c r="K30" s="135"/>
      <c r="L30" s="136"/>
    </row>
    <row r="31" spans="1:12" ht="14.25" customHeight="1">
      <c r="A31" s="81" t="str">
        <f>IF('0) Signal List'!A31="","",'0) Signal List'!A31)</f>
        <v>B3</v>
      </c>
      <c r="B31" s="82" t="str">
        <f>IF('0) Signal List'!B31="","",'0) Signal List'!B31)</f>
        <v>Frequency Response System Mode Status (feedback)</v>
      </c>
      <c r="C31" s="82" t="str">
        <f>IF('0) Signal List'!C31="","",'0) Signal List'!C31)</f>
        <v/>
      </c>
      <c r="D31" s="82" t="str">
        <f>IF('0) Signal List'!D31="","",'0) Signal List'!D31)</f>
        <v>off</v>
      </c>
      <c r="E31" s="83" t="str">
        <f>IF('0) Signal List'!E31="","",'0) Signal List'!E31)</f>
        <v/>
      </c>
      <c r="F31" s="82" t="str">
        <f>IF('0) Signal List'!F31="","",'0) Signal List'!F31)</f>
        <v/>
      </c>
      <c r="G31" s="88" t="str">
        <f>IF('0) Signal List'!G31="","",'0) Signal List'!G31)</f>
        <v>WFPS</v>
      </c>
      <c r="H31" s="309" t="str">
        <f>IF('0) Signal List'!H31="","",'0) Signal List'!H31)</f>
        <v xml:space="preserve">N/A </v>
      </c>
      <c r="I31" s="134" t="s">
        <v>174</v>
      </c>
      <c r="J31" s="135"/>
      <c r="K31" s="135"/>
      <c r="L31" s="136"/>
    </row>
    <row r="32" spans="1:12" ht="14.25" customHeight="1">
      <c r="A32" s="81" t="str">
        <f>IF('0) Signal List'!A32="","",'0) Signal List'!A32)</f>
        <v>B4</v>
      </c>
      <c r="B32" s="82" t="str">
        <f>IF('0) Signal List'!B32="","",'0) Signal List'!B32)</f>
        <v>Frequency Response System Mode Status (feedback)</v>
      </c>
      <c r="C32" s="82" t="str">
        <f>IF('0) Signal List'!C32="","",'0) Signal List'!C32)</f>
        <v/>
      </c>
      <c r="D32" s="82" t="str">
        <f>IF('0) Signal List'!D32="","",'0) Signal List'!D32)</f>
        <v>on</v>
      </c>
      <c r="E32" s="83" t="str">
        <f>IF('0) Signal List'!E32="","",'0) Signal List'!E32)</f>
        <v/>
      </c>
      <c r="F32" s="82" t="str">
        <f>IF('0) Signal List'!F32="","",'0) Signal List'!F32)</f>
        <v/>
      </c>
      <c r="G32" s="88" t="str">
        <f>IF('0) Signal List'!G32="","",'0) Signal List'!G32)</f>
        <v>WFPS</v>
      </c>
      <c r="H32" s="88" t="str">
        <f>IF('0) Signal List'!H32="","",'0) Signal List'!H32)</f>
        <v xml:space="preserve">N/A </v>
      </c>
      <c r="I32" s="134" t="s">
        <v>174</v>
      </c>
      <c r="J32" s="135"/>
      <c r="K32" s="135"/>
      <c r="L32" s="136"/>
    </row>
    <row r="33" spans="1:12" ht="14.25" customHeight="1">
      <c r="A33" s="81" t="str">
        <f>IF('0) Signal List'!A33="","",'0) Signal List'!A33)</f>
        <v>B5</v>
      </c>
      <c r="B33" s="82" t="str">
        <f>IF('0) Signal List'!B33="","",'0) Signal List'!B33)</f>
        <v>Frequency Response Curve (feedback)</v>
      </c>
      <c r="C33" s="82" t="str">
        <f>IF('0) Signal List'!C33="","",'0) Signal List'!C33)</f>
        <v/>
      </c>
      <c r="D33" s="82" t="str">
        <f>IF('0) Signal List'!D33="","",'0) Signal List'!D33)</f>
        <v>Curve 1</v>
      </c>
      <c r="E33" s="83" t="str">
        <f>IF('0) Signal List'!E33="","",'0) Signal List'!E33)</f>
        <v/>
      </c>
      <c r="F33" s="82" t="str">
        <f>IF('0) Signal List'!F33="","",'0) Signal List'!F33)</f>
        <v/>
      </c>
      <c r="G33" s="88" t="str">
        <f>IF('0) Signal List'!G33="","",'0) Signal List'!G33)</f>
        <v>WFPS</v>
      </c>
      <c r="H33" s="88" t="str">
        <f>IF('0) Signal List'!H33="","",'0) Signal List'!H33)</f>
        <v xml:space="preserve">N/A </v>
      </c>
      <c r="I33" s="134" t="s">
        <v>174</v>
      </c>
      <c r="J33" s="135"/>
      <c r="K33" s="135"/>
      <c r="L33" s="136"/>
    </row>
    <row r="34" spans="1:12" ht="14.25" customHeight="1">
      <c r="A34" s="81" t="str">
        <f>IF('0) Signal List'!A34="","",'0) Signal List'!A34)</f>
        <v>B6</v>
      </c>
      <c r="B34" s="82" t="str">
        <f>IF('0) Signal List'!B34="","",'0) Signal List'!B34)</f>
        <v>Frequency Response Curve (feedback)</v>
      </c>
      <c r="C34" s="89" t="str">
        <f>IF('0) Signal List'!C34="","",'0) Signal List'!C34)</f>
        <v/>
      </c>
      <c r="D34" s="90" t="str">
        <f>IF('0) Signal List'!D34="","",'0) Signal List'!D34)</f>
        <v>Curve 2</v>
      </c>
      <c r="E34" s="91" t="str">
        <f>IF('0) Signal List'!E34="","",'0) Signal List'!E34)</f>
        <v/>
      </c>
      <c r="F34" s="82" t="str">
        <f>IF('0) Signal List'!F34="","",'0) Signal List'!F34)</f>
        <v/>
      </c>
      <c r="G34" s="88" t="str">
        <f>IF('0) Signal List'!G34="","",'0) Signal List'!G34)</f>
        <v>WFPS</v>
      </c>
      <c r="H34" s="88" t="str">
        <f>IF('0) Signal List'!H34="","",'0) Signal List'!H34)</f>
        <v xml:space="preserve">N/A </v>
      </c>
      <c r="I34" s="134" t="s">
        <v>174</v>
      </c>
      <c r="J34" s="135"/>
      <c r="K34" s="135"/>
      <c r="L34" s="136"/>
    </row>
    <row r="35" spans="1:12" ht="14.25" customHeight="1">
      <c r="A35" s="81" t="str">
        <f>IF('0) Signal List'!A35="","",'0) Signal List'!A35)</f>
        <v>B7</v>
      </c>
      <c r="B35" s="82" t="str">
        <f>IF('0) Signal List'!B35="","",'0) Signal List'!B35)</f>
        <v>AVR (kV) Control facility status (feedback)</v>
      </c>
      <c r="C35" s="82" t="str">
        <f>IF('0) Signal List'!C35="","",'0) Signal List'!C35)</f>
        <v/>
      </c>
      <c r="D35" s="82" t="str">
        <f>IF('0) Signal List'!D35="","",'0) Signal List'!D35)</f>
        <v>off</v>
      </c>
      <c r="E35" s="83" t="str">
        <f>IF('0) Signal List'!E35="","",'0) Signal List'!E35)</f>
        <v/>
      </c>
      <c r="F35" s="82" t="str">
        <f>IF('0) Signal List'!F35="","",'0) Signal List'!F35)</f>
        <v/>
      </c>
      <c r="G35" s="88" t="str">
        <f>IF('0) Signal List'!G35="","",'0) Signal List'!G35)</f>
        <v>WFPS</v>
      </c>
      <c r="H35" s="88" t="str">
        <f>IF('0) Signal List'!H35="","",'0) Signal List'!H35)</f>
        <v xml:space="preserve">N/A </v>
      </c>
      <c r="I35" s="134" t="s">
        <v>174</v>
      </c>
      <c r="J35" s="135"/>
      <c r="K35" s="135"/>
      <c r="L35" s="136"/>
    </row>
    <row r="36" spans="1:12" ht="14.25" customHeight="1">
      <c r="A36" s="81" t="str">
        <f>IF('0) Signal List'!A36="","",'0) Signal List'!A36)</f>
        <v>B8</v>
      </c>
      <c r="B36" s="130" t="str">
        <f>IF('0) Signal List'!B36="","",'0) Signal List'!B36)</f>
        <v>AVR (kV) Control facility status (feedback)</v>
      </c>
      <c r="C36" s="82" t="str">
        <f>IF('0) Signal List'!C36="","",'0) Signal List'!C36)</f>
        <v/>
      </c>
      <c r="D36" s="82" t="str">
        <f>IF('0) Signal List'!D36="","",'0) Signal List'!D36)</f>
        <v>on</v>
      </c>
      <c r="E36" s="83" t="str">
        <f>IF('0) Signal List'!E36="","",'0) Signal List'!E36)</f>
        <v/>
      </c>
      <c r="F36" s="82" t="str">
        <f>IF('0) Signal List'!F36="","",'0) Signal List'!F36)</f>
        <v/>
      </c>
      <c r="G36" s="88" t="str">
        <f>IF('0) Signal List'!G36="","",'0) Signal List'!G36)</f>
        <v>WFPS</v>
      </c>
      <c r="H36" s="133" t="str">
        <f>IF('0) Signal List'!H36="","",'0) Signal List'!H36)</f>
        <v xml:space="preserve">N/A </v>
      </c>
      <c r="I36" s="134" t="s">
        <v>174</v>
      </c>
      <c r="J36" s="135"/>
      <c r="K36" s="135"/>
      <c r="L36" s="136"/>
    </row>
    <row r="37" spans="1:12" ht="14.25" customHeight="1">
      <c r="A37" s="81" t="str">
        <f>IF('0) Signal List'!A37="","",'0) Signal List'!A37)</f>
        <v>B9</v>
      </c>
      <c r="B37" s="130" t="str">
        <f>IF('0) Signal List'!B37="","",'0) Signal List'!B37)</f>
        <v>Q (Mvar) Control facility status (feedback)</v>
      </c>
      <c r="C37" s="82" t="str">
        <f>IF('0) Signal List'!C37="","",'0) Signal List'!C37)</f>
        <v/>
      </c>
      <c r="D37" s="82" t="str">
        <f>IF('0) Signal List'!D37="","",'0) Signal List'!D37)</f>
        <v>off</v>
      </c>
      <c r="E37" s="83" t="str">
        <f>IF('0) Signal List'!E37="","",'0) Signal List'!E37)</f>
        <v/>
      </c>
      <c r="F37" s="82" t="str">
        <f>IF('0) Signal List'!F37="","",'0) Signal List'!F37)</f>
        <v/>
      </c>
      <c r="G37" s="88" t="str">
        <f>IF('0) Signal List'!G37="","",'0) Signal List'!G37)</f>
        <v>WFPS</v>
      </c>
      <c r="H37" s="133" t="str">
        <f>IF('0) Signal List'!H37="","",'0) Signal List'!H37)</f>
        <v xml:space="preserve">N/A </v>
      </c>
      <c r="I37" s="134" t="s">
        <v>174</v>
      </c>
      <c r="J37" s="135"/>
      <c r="K37" s="135"/>
      <c r="L37" s="136"/>
    </row>
    <row r="38" spans="1:12" ht="14.25" customHeight="1">
      <c r="A38" s="81" t="str">
        <f>IF('0) Signal List'!A38="","",'0) Signal List'!A38)</f>
        <v>B10</v>
      </c>
      <c r="B38" s="82" t="str">
        <f>IF('0) Signal List'!B38="","",'0) Signal List'!B38)</f>
        <v>Q (Mvar) Control facility status (feedback)</v>
      </c>
      <c r="C38" s="82" t="str">
        <f>IF('0) Signal List'!C38="","",'0) Signal List'!C38)</f>
        <v/>
      </c>
      <c r="D38" s="82" t="str">
        <f>IF('0) Signal List'!D38="","",'0) Signal List'!D38)</f>
        <v>on</v>
      </c>
      <c r="E38" s="83" t="str">
        <f>IF('0) Signal List'!E38="","",'0) Signal List'!E38)</f>
        <v/>
      </c>
      <c r="F38" s="82" t="str">
        <f>IF('0) Signal List'!F38="","",'0) Signal List'!F38)</f>
        <v/>
      </c>
      <c r="G38" s="88" t="str">
        <f>IF('0) Signal List'!G38="","",'0) Signal List'!G38)</f>
        <v>WFPS</v>
      </c>
      <c r="H38" s="133" t="str">
        <f>IF('0) Signal List'!H38="","",'0) Signal List'!H38)</f>
        <v xml:space="preserve">N/A </v>
      </c>
      <c r="I38" s="134" t="s">
        <v>174</v>
      </c>
      <c r="J38" s="135"/>
      <c r="K38" s="135"/>
      <c r="L38" s="136"/>
    </row>
    <row r="39" spans="1:12" ht="14.25" customHeight="1">
      <c r="A39" s="81" t="str">
        <f>IF('0) Signal List'!A39="","",'0) Signal List'!A39)</f>
        <v>B11</v>
      </c>
      <c r="B39" s="82" t="str">
        <f>IF('0) Signal List'!B39="","",'0) Signal List'!B39)</f>
        <v>Power Factor (PF) Control facility status (feedback)</v>
      </c>
      <c r="C39" s="82" t="str">
        <f>IF('0) Signal List'!C39="","",'0) Signal List'!C39)</f>
        <v/>
      </c>
      <c r="D39" s="82" t="str">
        <f>IF('0) Signal List'!D39="","",'0) Signal List'!D39)</f>
        <v>off</v>
      </c>
      <c r="E39" s="83" t="str">
        <f>IF('0) Signal List'!E39="","",'0) Signal List'!E39)</f>
        <v/>
      </c>
      <c r="F39" s="82" t="str">
        <f>IF('0) Signal List'!F39="","",'0) Signal List'!F39)</f>
        <v/>
      </c>
      <c r="G39" s="88" t="str">
        <f>IF('0) Signal List'!G39="","",'0) Signal List'!G39)</f>
        <v>WFPS</v>
      </c>
      <c r="H39" s="133" t="str">
        <f>IF('0) Signal List'!H39="","",'0) Signal List'!H39)</f>
        <v xml:space="preserve">N/A </v>
      </c>
      <c r="I39" s="134" t="s">
        <v>174</v>
      </c>
      <c r="J39" s="135"/>
      <c r="K39" s="135"/>
      <c r="L39" s="136"/>
    </row>
    <row r="40" spans="1:12" ht="14.25" customHeight="1">
      <c r="A40" s="81" t="str">
        <f>IF('0) Signal List'!A40="","",'0) Signal List'!A40)</f>
        <v>B12</v>
      </c>
      <c r="B40" s="82" t="str">
        <f>IF('0) Signal List'!B40="","",'0) Signal List'!B40)</f>
        <v>Power Factor (PF) Control facility status (feedback)</v>
      </c>
      <c r="C40" s="82" t="str">
        <f>IF('0) Signal List'!C40="","",'0) Signal List'!C40)</f>
        <v/>
      </c>
      <c r="D40" s="82" t="str">
        <f>IF('0) Signal List'!D40="","",'0) Signal List'!D40)</f>
        <v>on</v>
      </c>
      <c r="E40" s="83" t="str">
        <f>IF('0) Signal List'!E40="","",'0) Signal List'!E40)</f>
        <v/>
      </c>
      <c r="F40" s="82" t="str">
        <f>IF('0) Signal List'!F40="","",'0) Signal List'!F40)</f>
        <v/>
      </c>
      <c r="G40" s="88" t="str">
        <f>IF('0) Signal List'!G40="","",'0) Signal List'!G40)</f>
        <v>WFPS</v>
      </c>
      <c r="H40" s="133" t="str">
        <f>IF('0) Signal List'!H40="","",'0) Signal List'!H40)</f>
        <v xml:space="preserve">N/A </v>
      </c>
      <c r="I40" s="134" t="s">
        <v>174</v>
      </c>
      <c r="J40" s="135"/>
      <c r="K40" s="135"/>
      <c r="L40" s="136"/>
    </row>
    <row r="41" spans="1:12" s="578" customFormat="1" ht="14.25" customHeight="1">
      <c r="A41" s="573" t="str">
        <f>IF('0) Signal List'!A41="","",'0) Signal List'!A41)</f>
        <v>B13</v>
      </c>
      <c r="B41" s="574" t="s">
        <v>604</v>
      </c>
      <c r="C41" s="574"/>
      <c r="D41" s="574" t="str">
        <f>IF('0) Signal List'!D41="","",'0) Signal List'!D41)</f>
        <v>off</v>
      </c>
      <c r="E41" s="575"/>
      <c r="F41" s="574"/>
      <c r="G41" s="576" t="s">
        <v>492</v>
      </c>
      <c r="H41" s="576" t="s">
        <v>190</v>
      </c>
      <c r="I41" s="134" t="s">
        <v>174</v>
      </c>
      <c r="J41" s="585"/>
      <c r="K41" s="585"/>
      <c r="L41" s="586"/>
    </row>
    <row r="42" spans="1:12" s="578" customFormat="1" ht="14.25" customHeight="1">
      <c r="A42" s="573" t="str">
        <f>IF('0) Signal List'!A42="","",'0) Signal List'!A42)</f>
        <v>B14</v>
      </c>
      <c r="B42" s="574" t="s">
        <v>604</v>
      </c>
      <c r="C42" s="574"/>
      <c r="D42" s="574" t="str">
        <f>IF('0) Signal List'!D42="","",'0) Signal List'!D42)</f>
        <v>on</v>
      </c>
      <c r="E42" s="575"/>
      <c r="F42" s="574"/>
      <c r="G42" s="576" t="s">
        <v>492</v>
      </c>
      <c r="H42" s="576" t="s">
        <v>190</v>
      </c>
      <c r="I42" s="134" t="s">
        <v>174</v>
      </c>
      <c r="J42" s="585"/>
      <c r="K42" s="585"/>
      <c r="L42" s="586"/>
    </row>
    <row r="43" spans="1:12" ht="14.25" customHeight="1">
      <c r="A43" s="81"/>
      <c r="B43" s="82"/>
      <c r="C43" s="82"/>
      <c r="D43" s="82"/>
      <c r="E43" s="83"/>
      <c r="F43" s="82"/>
      <c r="G43" s="88"/>
      <c r="H43" s="554"/>
      <c r="I43" s="129"/>
      <c r="J43" s="130"/>
      <c r="K43" s="130"/>
      <c r="L43" s="131"/>
    </row>
    <row r="44" spans="1:12" ht="14.25" customHeight="1">
      <c r="A44" s="81" t="str">
        <f>IF('0) Signal List'!A44="","",'0) Signal List'!A44)</f>
        <v/>
      </c>
      <c r="B44" s="778" t="str">
        <f>IF('0) Signal List'!B44="","",'0) Signal List'!B44)</f>
        <v>Recommended cable 15-pair, 15 x 2 x 0.6sqmm, Twisted-Pair (TP), stranded</v>
      </c>
      <c r="C44" s="776"/>
      <c r="D44" s="776"/>
      <c r="E44" s="776"/>
      <c r="F44" s="82" t="str">
        <f>IF('0) Signal List'!F44="","",'0) Signal List'!F44)</f>
        <v/>
      </c>
      <c r="G44" s="87" t="str">
        <f>IF('0) Signal List'!G44="","",'0) Signal List'!G44)</f>
        <v/>
      </c>
      <c r="H44" s="132" t="str">
        <f>IF('0) Signal List'!H44="","",'0) Signal List'!H44)</f>
        <v/>
      </c>
      <c r="I44" s="129"/>
      <c r="J44" s="130"/>
      <c r="K44" s="130"/>
      <c r="L44" s="131"/>
    </row>
    <row r="45" spans="1:12" ht="14.25" customHeight="1">
      <c r="A45" s="81" t="str">
        <f>IF('0) Signal List'!A45="","",'0) Signal List'!A45)</f>
        <v/>
      </c>
      <c r="B45" s="82" t="str">
        <f>IF('0) Signal List'!B45="","",'0) Signal List'!B45)</f>
        <v/>
      </c>
      <c r="C45" s="82" t="str">
        <f>IF('0) Signal List'!C45="","",'0) Signal List'!C45)</f>
        <v/>
      </c>
      <c r="D45" s="82" t="str">
        <f>IF('0) Signal List'!D45="","",'0) Signal List'!D45)</f>
        <v/>
      </c>
      <c r="E45" s="83" t="str">
        <f>IF('0) Signal List'!E45="","",'0) Signal List'!E45)</f>
        <v/>
      </c>
      <c r="F45" s="82" t="str">
        <f>IF('0) Signal List'!F45="","",'0) Signal List'!F45)</f>
        <v/>
      </c>
      <c r="G45" s="87" t="str">
        <f>IF('0) Signal List'!G45="","",'0) Signal List'!G45)</f>
        <v/>
      </c>
      <c r="H45" s="132" t="str">
        <f>IF('0) Signal List'!H45="","",'0) Signal List'!H45)</f>
        <v/>
      </c>
      <c r="I45" s="129"/>
      <c r="J45" s="130"/>
      <c r="K45" s="130"/>
      <c r="L45" s="131"/>
    </row>
    <row r="46" spans="1:12" ht="14.4" thickBot="1">
      <c r="A46" s="76" t="str">
        <f>IF('0) Signal List'!A46="","",'0) Signal List'!A46)</f>
        <v>ETIE Ref</v>
      </c>
      <c r="B46" s="77" t="str">
        <f>IF('0) Signal List'!B46="","",'0) Signal List'!B46)</f>
        <v>Analogue Input Signals (to EirGrid)</v>
      </c>
      <c r="C46" s="78" t="str">
        <f>IF('0) Signal List'!C47="","",'0) Signal List'!C47)</f>
        <v/>
      </c>
      <c r="D46" s="78" t="str">
        <f>IF('0) Signal List'!D47="","",'0) Signal List'!D47)</f>
        <v/>
      </c>
      <c r="E46" s="79" t="str">
        <f>IF('0) Signal List'!E47="","",'0) Signal List'!E47)</f>
        <v/>
      </c>
      <c r="F46" s="78" t="str">
        <f>IF('0) Signal List'!F47="","",'0) Signal List'!F47)</f>
        <v/>
      </c>
      <c r="G46" s="77" t="str">
        <f>IF('0) Signal List'!G46="","",'0) Signal List'!G46)</f>
        <v>Provided by</v>
      </c>
      <c r="H46" s="77" t="str">
        <f>IF('0) Signal List'!H46="","",'0) Signal List'!H46)</f>
        <v>TSO Pass-through to</v>
      </c>
      <c r="I46" s="138"/>
      <c r="J46" s="278"/>
      <c r="K46" s="278"/>
      <c r="L46" s="279"/>
    </row>
    <row r="47" spans="1:12" ht="14.25" customHeight="1" thickTop="1">
      <c r="A47" s="281"/>
      <c r="G47" s="116"/>
      <c r="H47" s="283"/>
      <c r="I47" s="61"/>
    </row>
    <row r="48" spans="1:12" ht="14.25" customHeight="1">
      <c r="A48" s="93" t="str">
        <f>IF('0) Signal List'!A48="","",'0) Signal List'!A48)</f>
        <v/>
      </c>
      <c r="B48" s="266" t="str">
        <f>IF('0) Signal List'!B48="","",'0) Signal List'!B48)</f>
        <v>Analogue Input Signals from Sub Station to EirGrid</v>
      </c>
      <c r="C48" s="82" t="str">
        <f>IF('0) Signal List'!C48="","",'0) Signal List'!C48)</f>
        <v/>
      </c>
      <c r="D48" s="82" t="str">
        <f>IF('0) Signal List'!D48="","",'0) Signal List'!D48)</f>
        <v/>
      </c>
      <c r="E48" s="83" t="str">
        <f>IF('0) Signal List'!E48="","",'0) Signal List'!E48)</f>
        <v/>
      </c>
      <c r="F48" s="82" t="str">
        <f>IF('0) Signal List'!F48="","",'0) Signal List'!F48)</f>
        <v/>
      </c>
      <c r="G48" s="87" t="str">
        <f>IF('0) Signal List'!G48="","",'0) Signal List'!G48)</f>
        <v/>
      </c>
      <c r="H48" s="280" t="str">
        <f>IF('0) Signal List'!H48="","",'0) Signal List'!H48)</f>
        <v/>
      </c>
      <c r="I48" s="606"/>
      <c r="J48" s="121"/>
      <c r="K48" s="121"/>
      <c r="L48" s="122"/>
    </row>
    <row r="49" spans="1:12" ht="14.25" customHeight="1">
      <c r="A49" s="81" t="str">
        <f>IF('0) Signal List'!A49="","",'0) Signal List'!A49)</f>
        <v>C1</v>
      </c>
      <c r="B49" s="82" t="str">
        <f>IF('0) Signal List'!B49="","",'0) Signal List'!B49)</f>
        <v>Active Power Output at LV side of Grid Connected Transformer</v>
      </c>
      <c r="C49" s="82" t="str">
        <f>IF('0) Signal List'!C49="","",'0) Signal List'!C49)</f>
        <v>-10 to 0 to 10</v>
      </c>
      <c r="D49" s="82" t="str">
        <f>IF('0) Signal List'!D49="","",'0) Signal List'!D49)</f>
        <v>mA</v>
      </c>
      <c r="E49" s="83" t="e">
        <f>IF('0) Signal List'!E49="","",'0) Signal List'!E49)</f>
        <v>#VALUE!</v>
      </c>
      <c r="F49" s="82" t="str">
        <f>IF('0) Signal List'!F49="","",'0) Signal List'!F49)</f>
        <v>MW</v>
      </c>
      <c r="G49" s="88" t="str">
        <f>IF('0) Signal List'!G49="","",'0) Signal List'!G49)</f>
        <v>WFPS</v>
      </c>
      <c r="H49" s="133" t="str">
        <f>IF('0) Signal List'!H49="","",'0) Signal List'!H49)</f>
        <v xml:space="preserve">N/A </v>
      </c>
      <c r="I49" s="134" t="s">
        <v>145</v>
      </c>
      <c r="J49" s="135"/>
      <c r="K49" s="135"/>
      <c r="L49" s="136"/>
    </row>
    <row r="50" spans="1:12" ht="14.25" customHeight="1">
      <c r="A50" s="81" t="str">
        <f>IF('0) Signal List'!A50="","",'0) Signal List'!A50)</f>
        <v>C2</v>
      </c>
      <c r="B50" s="82" t="str">
        <f>IF('0) Signal List'!B50="","",'0) Signal List'!B50)</f>
        <v>Reactive Power at LV side of Grid Connected Transformer</v>
      </c>
      <c r="C50" s="82" t="str">
        <f>IF('0) Signal List'!C50="","",'0) Signal List'!C50)</f>
        <v>-10 to 0 to 10</v>
      </c>
      <c r="D50" s="82" t="str">
        <f>IF('0) Signal List'!D50="","",'0) Signal List'!D50)</f>
        <v>mA</v>
      </c>
      <c r="E50" s="83" t="e">
        <f>IF('0) Signal List'!E50="","",'0) Signal List'!E50)</f>
        <v>#VALUE!</v>
      </c>
      <c r="F50" s="82" t="str">
        <f>IF('0) Signal List'!F50="","",'0) Signal List'!F50)</f>
        <v>Mvar</v>
      </c>
      <c r="G50" s="88" t="str">
        <f>IF('0) Signal List'!G50="","",'0) Signal List'!G50)</f>
        <v>WFPS</v>
      </c>
      <c r="H50" s="133" t="str">
        <f>IF('0) Signal List'!H50="","",'0) Signal List'!H50)</f>
        <v xml:space="preserve">N/A </v>
      </c>
      <c r="I50" s="134" t="s">
        <v>145</v>
      </c>
      <c r="J50" s="135"/>
      <c r="K50" s="135"/>
      <c r="L50" s="136"/>
    </row>
    <row r="51" spans="1:12" ht="14.25" customHeight="1">
      <c r="A51" s="81" t="str">
        <f>IF('0) Signal List'!A51="","",'0) Signal List'!A51)</f>
        <v>C3</v>
      </c>
      <c r="B51" s="82" t="str">
        <f>IF('0) Signal List'!B51="","",'0) Signal List'!B51)</f>
        <v>Voltage at LV side of Grid Connected Transformer</v>
      </c>
      <c r="C51" s="82" t="str">
        <f>IF('0) Signal List'!C51="","",'0) Signal List'!C51)</f>
        <v>0-10</v>
      </c>
      <c r="D51" s="82" t="str">
        <f>IF('0) Signal List'!D51="","",'0) Signal List'!D51)</f>
        <v>mA</v>
      </c>
      <c r="E51" s="83" t="str">
        <f>IF('0) Signal List'!E51="","",'0) Signal List'!E51)</f>
        <v>0 - 132</v>
      </c>
      <c r="F51" s="82" t="str">
        <f>IF('0) Signal List'!F51="","",'0) Signal List'!F51)</f>
        <v>kV</v>
      </c>
      <c r="G51" s="88" t="str">
        <f>IF('0) Signal List'!G51="","",'0) Signal List'!G51)</f>
        <v>WFPS</v>
      </c>
      <c r="H51" s="133" t="str">
        <f>IF('0) Signal List'!H51="","",'0) Signal List'!H51)</f>
        <v xml:space="preserve">N/A </v>
      </c>
      <c r="I51" s="134" t="s">
        <v>145</v>
      </c>
      <c r="J51" s="135"/>
      <c r="K51" s="135"/>
      <c r="L51" s="136"/>
    </row>
    <row r="52" spans="1:12" ht="14.25" customHeight="1">
      <c r="A52" s="81" t="str">
        <f>IF('0) Signal List'!A52="","",'0) Signal List'!A52)</f>
        <v/>
      </c>
      <c r="B52" s="82" t="str">
        <f>IF('0) Signal List'!B52="","",'0) Signal List'!B52)</f>
        <v/>
      </c>
      <c r="C52" s="82" t="str">
        <f>IF('0) Signal List'!C52="","",'0) Signal List'!C52)</f>
        <v/>
      </c>
      <c r="D52" s="82" t="str">
        <f>IF('0) Signal List'!D52="","",'0) Signal List'!D52)</f>
        <v/>
      </c>
      <c r="E52" s="83" t="str">
        <f>IF('0) Signal List'!E52="","",'0) Signal List'!E52)</f>
        <v/>
      </c>
      <c r="F52" s="82" t="str">
        <f>IF('0) Signal List'!F52="","",'0) Signal List'!F52)</f>
        <v/>
      </c>
      <c r="G52" s="88" t="str">
        <f>IF('0) Signal List'!G52="","",'0) Signal List'!G52)</f>
        <v/>
      </c>
      <c r="H52" s="133" t="str">
        <f>IF('0) Signal List'!H52="","",'0) Signal List'!H52)</f>
        <v/>
      </c>
      <c r="I52" s="129"/>
      <c r="J52" s="130"/>
      <c r="K52" s="130"/>
      <c r="L52" s="131"/>
    </row>
    <row r="53" spans="1:12" ht="14.25" customHeight="1">
      <c r="A53" s="81" t="str">
        <f>IF('0) Signal List'!A53="","",'0) Signal List'!A53)</f>
        <v/>
      </c>
      <c r="B53" s="266" t="str">
        <f>IF('0) Signal List'!B53="","",'0) Signal List'!B53)</f>
        <v>Analogue Input Signals from WTG System to EirGrid</v>
      </c>
      <c r="C53" s="82" t="str">
        <f>IF('0) Signal List'!C53="","",'0) Signal List'!C53)</f>
        <v/>
      </c>
      <c r="D53" s="82" t="str">
        <f>IF('0) Signal List'!D53="","",'0) Signal List'!D53)</f>
        <v/>
      </c>
      <c r="E53" s="83" t="str">
        <f>IF('0) Signal List'!E53="","",'0) Signal List'!E53)</f>
        <v/>
      </c>
      <c r="F53" s="82" t="str">
        <f>IF('0) Signal List'!F53="","",'0) Signal List'!F53)</f>
        <v/>
      </c>
      <c r="G53" s="88" t="str">
        <f>IF('0) Signal List'!G53="","",'0) Signal List'!G53)</f>
        <v/>
      </c>
      <c r="H53" s="133" t="str">
        <f>IF('0) Signal List'!H53="","",'0) Signal List'!H53)</f>
        <v/>
      </c>
      <c r="I53" s="129"/>
      <c r="J53" s="130"/>
      <c r="K53" s="130"/>
      <c r="L53" s="131"/>
    </row>
    <row r="54" spans="1:12" ht="14.25" customHeight="1">
      <c r="A54" s="81" t="str">
        <f>IF('0) Signal List'!A54="","",'0) Signal List'!A54)</f>
        <v>D1</v>
      </c>
      <c r="B54" s="82" t="str">
        <f>IF('0) Signal List'!B54="","",'0) Signal List'!B54)</f>
        <v>Available Active Power</v>
      </c>
      <c r="C54" s="82" t="str">
        <f>IF('0) Signal List'!C54="","",'0) Signal List'!C54)</f>
        <v>0-10</v>
      </c>
      <c r="D54" s="82" t="str">
        <f>IF('0) Signal List'!D54="","",'0) Signal List'!D54)</f>
        <v>mA</v>
      </c>
      <c r="E54" s="83" t="e">
        <f>IF('0) Signal List'!E54="","",'0) Signal List'!E54)</f>
        <v>#VALUE!</v>
      </c>
      <c r="F54" s="82" t="str">
        <f>IF('0) Signal List'!F54="","",'0) Signal List'!F54)</f>
        <v>MW</v>
      </c>
      <c r="G54" s="88" t="str">
        <f>IF('0) Signal List'!G54="","",'0) Signal List'!G54)</f>
        <v>WFPS</v>
      </c>
      <c r="H54" s="133" t="str">
        <f>IF('0) Signal List'!H54="","",'0) Signal List'!H54)</f>
        <v xml:space="preserve">N/A </v>
      </c>
      <c r="I54" s="134" t="s">
        <v>146</v>
      </c>
      <c r="J54" s="135"/>
      <c r="K54" s="135"/>
      <c r="L54" s="136"/>
    </row>
    <row r="55" spans="1:12" ht="14.25" customHeight="1">
      <c r="A55" s="81" t="str">
        <f>IF('0) Signal List'!A55="","",'0) Signal List'!A55)</f>
        <v>D2</v>
      </c>
      <c r="B55" s="82" t="str">
        <f>IF('0) Signal List'!B55="","",'0) Signal List'!B55)</f>
        <v>Active Power Control Setpoint (feedback)</v>
      </c>
      <c r="C55" s="82" t="str">
        <f>IF('0) Signal List'!C55="","",'0) Signal List'!C55)</f>
        <v>0-10</v>
      </c>
      <c r="D55" s="82" t="str">
        <f>IF('0) Signal List'!D55="","",'0) Signal List'!D55)</f>
        <v>mA</v>
      </c>
      <c r="E55" s="83" t="e">
        <f>IF('0) Signal List'!E55="","",'0) Signal List'!E55)</f>
        <v>#VALUE!</v>
      </c>
      <c r="F55" s="82" t="str">
        <f>IF('0) Signal List'!F55="","",'0) Signal List'!F55)</f>
        <v>MW</v>
      </c>
      <c r="G55" s="88" t="str">
        <f>IF('0) Signal List'!G55="","",'0) Signal List'!G55)</f>
        <v>WFPS</v>
      </c>
      <c r="H55" s="133" t="str">
        <f>IF('0) Signal List'!H55="","",'0) Signal List'!H55)</f>
        <v xml:space="preserve">N/A </v>
      </c>
      <c r="I55" s="134" t="s">
        <v>146</v>
      </c>
      <c r="J55" s="135"/>
      <c r="K55" s="135"/>
      <c r="L55" s="136"/>
    </row>
    <row r="56" spans="1:12" ht="14.25" customHeight="1">
      <c r="A56" s="81" t="str">
        <f>IF('0) Signal List'!A56="","",'0) Signal List'!A56)</f>
        <v>D3</v>
      </c>
      <c r="B56" s="82" t="str">
        <f>IF('0) Signal List'!B56="","",'0) Signal List'!B56)</f>
        <v>Voltage Control Setpoint (feedback)</v>
      </c>
      <c r="C56" s="82" t="str">
        <f>IF('0) Signal List'!C56="","",'0) Signal List'!C56)</f>
        <v>0-10</v>
      </c>
      <c r="D56" s="82" t="str">
        <f>IF('0) Signal List'!D56="","",'0) Signal List'!D56)</f>
        <v>mA</v>
      </c>
      <c r="E56" s="83" t="str">
        <f>IF('0) Signal List'!E56="","",'0) Signal List'!E56)</f>
        <v>99 - 132</v>
      </c>
      <c r="F56" s="82" t="str">
        <f>IF('0) Signal List'!F56="","",'0) Signal List'!F56)</f>
        <v>kV</v>
      </c>
      <c r="G56" s="88" t="str">
        <f>IF('0) Signal List'!G56="","",'0) Signal List'!G56)</f>
        <v>WFPS</v>
      </c>
      <c r="H56" s="366" t="str">
        <f>IF('0) Signal List'!H56="","",'0) Signal List'!H56)</f>
        <v xml:space="preserve">N/A </v>
      </c>
      <c r="I56" s="134" t="s">
        <v>146</v>
      </c>
      <c r="J56" s="135"/>
      <c r="K56" s="135"/>
      <c r="L56" s="136"/>
    </row>
    <row r="57" spans="1:12" ht="14.25" customHeight="1">
      <c r="A57" s="81" t="str">
        <f>IF('0) Signal List'!A57="","",'0) Signal List'!A57)</f>
        <v>D4</v>
      </c>
      <c r="B57" s="82" t="str">
        <f>IF('0) Signal List'!B57="","",'0) Signal List'!B57)</f>
        <v>Mvar (Q) Control Setpoint (feedback)</v>
      </c>
      <c r="C57" s="82" t="str">
        <f>IF('0) Signal List'!C57="","",'0) Signal List'!C57)</f>
        <v>-10 to 0 to 10</v>
      </c>
      <c r="D57" s="82" t="str">
        <f>IF('0) Signal List'!D57="","",'0) Signal List'!D57)</f>
        <v>mA</v>
      </c>
      <c r="E57" s="83" t="e">
        <f>IF('0) Signal List'!E57="","",'0) Signal List'!E57)</f>
        <v>#VALUE!</v>
      </c>
      <c r="F57" s="82" t="str">
        <f>IF('0) Signal List'!F57="","",'0) Signal List'!F57)</f>
        <v>Mvar</v>
      </c>
      <c r="G57" s="88" t="str">
        <f>IF('0) Signal List'!G57="","",'0) Signal List'!G57)</f>
        <v>WFPS</v>
      </c>
      <c r="H57" s="366" t="str">
        <f>IF('0) Signal List'!H57="","",'0) Signal List'!H57)</f>
        <v xml:space="preserve">N/A </v>
      </c>
      <c r="I57" s="134" t="s">
        <v>146</v>
      </c>
      <c r="J57" s="135"/>
      <c r="K57" s="135"/>
      <c r="L57" s="136"/>
    </row>
    <row r="58" spans="1:12" ht="14.25" customHeight="1">
      <c r="A58" s="81" t="str">
        <f>IF('0) Signal List'!A58="","",'0) Signal List'!A58)</f>
        <v>D5</v>
      </c>
      <c r="B58" s="82" t="str">
        <f>IF('0) Signal List'!B58="","",'0) Signal List'!B58)</f>
        <v>Power Factor (PF) Control Setpoint (feedback)</v>
      </c>
      <c r="C58" s="82" t="str">
        <f>IF('0) Signal List'!C58="","",'0) Signal List'!C58)</f>
        <v>-10 to 0 to 10</v>
      </c>
      <c r="D58" s="82" t="str">
        <f>IF('0) Signal List'!D58="","",'0) Signal List'!D58)</f>
        <v>mA</v>
      </c>
      <c r="E58" s="83" t="str">
        <f>IF('0) Signal List'!E58="","",'0) Signal List'!E58)</f>
        <v xml:space="preserve"> +/- 90</v>
      </c>
      <c r="F58" s="82" t="str">
        <f>IF('0) Signal List'!F58="","",'0) Signal List'!F58)</f>
        <v>degrees</v>
      </c>
      <c r="G58" s="88" t="str">
        <f>IF('0) Signal List'!G58="","",'0) Signal List'!G58)</f>
        <v>WFPS</v>
      </c>
      <c r="H58" s="366" t="str">
        <f>IF('0) Signal List'!H58="","",'0) Signal List'!H58)</f>
        <v xml:space="preserve">N/A </v>
      </c>
      <c r="I58" s="134" t="s">
        <v>146</v>
      </c>
      <c r="J58" s="135"/>
      <c r="K58" s="135"/>
      <c r="L58" s="136"/>
    </row>
    <row r="59" spans="1:12" ht="14.25" customHeight="1">
      <c r="A59" s="81" t="str">
        <f>IF('0) Signal List'!A59="","",'0) Signal List'!A59)</f>
        <v>D6</v>
      </c>
      <c r="B59" s="82" t="str">
        <f>IF('0) Signal List'!B59="","",'0) Signal List'!B59)</f>
        <v>Frequency Droop Setting (feedback)</v>
      </c>
      <c r="C59" s="82" t="str">
        <f>IF('0) Signal List'!C59="","",'0) Signal List'!C59)</f>
        <v>0-10</v>
      </c>
      <c r="D59" s="82" t="str">
        <f>IF('0) Signal List'!D59="","",'0) Signal List'!D59)</f>
        <v>mA</v>
      </c>
      <c r="E59" s="83" t="str">
        <f>IF('0) Signal List'!E59="","",'0) Signal List'!E59)</f>
        <v xml:space="preserve"> 0-12</v>
      </c>
      <c r="F59" s="82" t="str">
        <f>IF('0) Signal List'!F59="","",'0) Signal List'!F59)</f>
        <v>%</v>
      </c>
      <c r="G59" s="88" t="str">
        <f>IF('0) Signal List'!G59="","",'0) Signal List'!G59)</f>
        <v>WFPS</v>
      </c>
      <c r="H59" s="374" t="str">
        <f>IF('0) Signal List'!H59="","",'0) Signal List'!H59)</f>
        <v xml:space="preserve">N/A </v>
      </c>
      <c r="I59" s="134" t="s">
        <v>146</v>
      </c>
      <c r="J59" s="135"/>
      <c r="K59" s="135"/>
      <c r="L59" s="136"/>
    </row>
    <row r="60" spans="1:12" ht="14.25" customHeight="1">
      <c r="A60" s="81" t="str">
        <f>IF('0) Signal List'!A60="","",'0) Signal List'!A60)</f>
        <v>D7</v>
      </c>
      <c r="B60" s="82" t="str">
        <f>IF('0) Signal List'!B60="","",'0) Signal List'!B60)</f>
        <v>Transformer Tap Position</v>
      </c>
      <c r="C60" s="82" t="str">
        <f>IF('0) Signal List'!C60="","",'0) Signal List'!C60)</f>
        <v>0-10</v>
      </c>
      <c r="D60" s="82" t="str">
        <f>IF('0) Signal List'!D60="","",'0) Signal List'!D60)</f>
        <v>mA</v>
      </c>
      <c r="E60" s="83" t="str">
        <f>IF('0) Signal List'!E60="","",'0) Signal List'!E60)</f>
        <v>1 to 21</v>
      </c>
      <c r="F60" s="82" t="str">
        <f>IF('0) Signal List'!F60="","",'0) Signal List'!F60)</f>
        <v>Tap</v>
      </c>
      <c r="G60" s="88" t="str">
        <f>IF('0) Signal List'!G60="","",'0) Signal List'!G60)</f>
        <v>WFPS</v>
      </c>
      <c r="H60" s="366" t="str">
        <f>IF('0) Signal List'!H60="","",'0) Signal List'!H60)</f>
        <v xml:space="preserve">N/A </v>
      </c>
      <c r="I60" s="134" t="s">
        <v>146</v>
      </c>
      <c r="J60" s="135"/>
      <c r="K60" s="135"/>
      <c r="L60" s="136"/>
    </row>
    <row r="61" spans="1:12" ht="14.25" customHeight="1">
      <c r="A61" s="81" t="str">
        <f>IF('0) Signal List'!A61="","",'0) Signal List'!A61)</f>
        <v/>
      </c>
      <c r="B61" s="82" t="str">
        <f>IF('0) Signal List'!B61="","",'0) Signal List'!B61)</f>
        <v/>
      </c>
      <c r="C61" s="82" t="str">
        <f>IF('0) Signal List'!C61="","",'0) Signal List'!C61)</f>
        <v/>
      </c>
      <c r="D61" s="82" t="str">
        <f>IF('0) Signal List'!D61="","",'0) Signal List'!D61)</f>
        <v/>
      </c>
      <c r="E61" s="83" t="str">
        <f>IF('0) Signal List'!E61="","",'0) Signal List'!E61)</f>
        <v/>
      </c>
      <c r="F61" s="82" t="str">
        <f>IF('0) Signal List'!F61="","",'0) Signal List'!F61)</f>
        <v/>
      </c>
      <c r="G61" s="88" t="str">
        <f>IF('0) Signal List'!G61="","",'0) Signal List'!G61)</f>
        <v/>
      </c>
      <c r="H61" s="133" t="str">
        <f>IF('0) Signal List'!H61="","",'0) Signal List'!H61)</f>
        <v/>
      </c>
      <c r="I61" s="129"/>
      <c r="J61" s="130"/>
      <c r="K61" s="130"/>
      <c r="L61" s="131"/>
    </row>
    <row r="62" spans="1:12" ht="14.25" customHeight="1">
      <c r="A62" s="81" t="str">
        <f>IF('0) Signal List'!A62="","",'0) Signal List'!A62)</f>
        <v/>
      </c>
      <c r="B62" s="781" t="str">
        <f>IF('0) Signal List'!B62="","",'0) Signal List'!B62)</f>
        <v>Analogue WTG Availability</v>
      </c>
      <c r="C62" s="782"/>
      <c r="D62" s="82" t="str">
        <f>IF('0) Signal List'!D62="","",'0) Signal List'!D62)</f>
        <v/>
      </c>
      <c r="E62" s="83" t="str">
        <f>IF('0) Signal List'!E62="","",'0) Signal List'!E62)</f>
        <v/>
      </c>
      <c r="F62" s="82" t="str">
        <f>IF('0) Signal List'!F62="","",'0) Signal List'!F62)</f>
        <v/>
      </c>
      <c r="G62" s="88" t="str">
        <f>IF('0) Signal List'!G62="","",'0) Signal List'!G62)</f>
        <v/>
      </c>
      <c r="H62" s="133" t="str">
        <f>IF('0) Signal List'!H62="","",'0) Signal List'!H62)</f>
        <v/>
      </c>
      <c r="I62" s="129"/>
      <c r="J62" s="130"/>
      <c r="K62" s="130"/>
      <c r="L62" s="131"/>
    </row>
    <row r="63" spans="1:12" ht="14.25" customHeight="1">
      <c r="A63" s="81" t="str">
        <f>IF('0) Signal List'!A63="","",'0) Signal List'!A63)</f>
        <v>D8</v>
      </c>
      <c r="B63" s="82" t="str">
        <f>IF('0) Signal List'!B63="","",'0) Signal List'!B63)</f>
        <v>%WTG not generating due to high wind</v>
      </c>
      <c r="C63" s="82" t="str">
        <f>IF('0) Signal List'!C63="","",'0) Signal List'!C63)</f>
        <v>0-10</v>
      </c>
      <c r="D63" s="82" t="str">
        <f>IF('0) Signal List'!D63="","",'0) Signal List'!D63)</f>
        <v>mA</v>
      </c>
      <c r="E63" s="83" t="str">
        <f>IF('0) Signal List'!E63="","",'0) Signal List'!E63)</f>
        <v>0-110</v>
      </c>
      <c r="F63" s="82" t="str">
        <f>IF('0) Signal List'!F63="","",'0) Signal List'!F63)</f>
        <v>%</v>
      </c>
      <c r="G63" s="88" t="str">
        <f>IF('0) Signal List'!G63="","",'0) Signal List'!G63)</f>
        <v>WFPS</v>
      </c>
      <c r="H63" s="133" t="str">
        <f>IF('0) Signal List'!H63="","",'0) Signal List'!H63)</f>
        <v xml:space="preserve">N/A </v>
      </c>
      <c r="I63" s="134" t="s">
        <v>146</v>
      </c>
      <c r="J63" s="135"/>
      <c r="K63" s="135"/>
      <c r="L63" s="136"/>
    </row>
    <row r="64" spans="1:12" ht="14.25" customHeight="1">
      <c r="A64" s="81" t="str">
        <f>IF('0) Signal List'!A64="","",'0) Signal List'!A64)</f>
        <v>D9</v>
      </c>
      <c r="B64" s="82" t="str">
        <f>IF('0) Signal List'!B64="","",'0) Signal List'!B64)</f>
        <v xml:space="preserve">%WTG not generating due to low wind </v>
      </c>
      <c r="C64" s="82" t="str">
        <f>IF('0) Signal List'!C64="","",'0) Signal List'!C64)</f>
        <v>0-10</v>
      </c>
      <c r="D64" s="82" t="str">
        <f>IF('0) Signal List'!D64="","",'0) Signal List'!D64)</f>
        <v>mA</v>
      </c>
      <c r="E64" s="83" t="str">
        <f>IF('0) Signal List'!E64="","",'0) Signal List'!E64)</f>
        <v>0-110</v>
      </c>
      <c r="F64" s="82" t="str">
        <f>IF('0) Signal List'!F64="","",'0) Signal List'!F64)</f>
        <v>%</v>
      </c>
      <c r="G64" s="88" t="str">
        <f>IF('0) Signal List'!G64="","",'0) Signal List'!G64)</f>
        <v>WFPS</v>
      </c>
      <c r="H64" s="133" t="str">
        <f>IF('0) Signal List'!H64="","",'0) Signal List'!H64)</f>
        <v xml:space="preserve">N/A </v>
      </c>
      <c r="I64" s="134" t="s">
        <v>146</v>
      </c>
      <c r="J64" s="135"/>
      <c r="K64" s="135"/>
      <c r="L64" s="136"/>
    </row>
    <row r="65" spans="1:12" ht="14.25" customHeight="1">
      <c r="A65" s="81" t="str">
        <f>IF('0) Signal List'!A65="","",'0) Signal List'!A65)</f>
        <v>D10</v>
      </c>
      <c r="B65" s="82" t="str">
        <f>IF('0) Signal List'!B65="","",'0) Signal List'!B65)</f>
        <v>Wind Farm Availability</v>
      </c>
      <c r="C65" s="82" t="str">
        <f>IF('0) Signal List'!C65="","",'0) Signal List'!C65)</f>
        <v>0-10</v>
      </c>
      <c r="D65" s="82" t="str">
        <f>IF('0) Signal List'!D65="","",'0) Signal List'!D65)</f>
        <v>mA</v>
      </c>
      <c r="E65" s="83" t="str">
        <f>IF('0) Signal List'!E65="","",'0) Signal List'!E65)</f>
        <v>0-110</v>
      </c>
      <c r="F65" s="82" t="str">
        <f>IF('0) Signal List'!F65="","",'0) Signal List'!F65)</f>
        <v>%</v>
      </c>
      <c r="G65" s="88" t="str">
        <f>IF('0) Signal List'!G65="","",'0) Signal List'!G65)</f>
        <v>WFPS</v>
      </c>
      <c r="H65" s="133" t="str">
        <f>IF('0) Signal List'!H65="","",'0) Signal List'!H65)</f>
        <v xml:space="preserve">N/A </v>
      </c>
      <c r="I65" s="609" t="s">
        <v>146</v>
      </c>
      <c r="J65" s="610"/>
      <c r="K65" s="610"/>
      <c r="L65" s="611"/>
    </row>
    <row r="66" spans="1:12" ht="14.25" customHeight="1">
      <c r="A66" s="81" t="str">
        <f>IF('0) Signal List'!A66="","",'0) Signal List'!A66)</f>
        <v/>
      </c>
      <c r="B66" s="82" t="str">
        <f>IF('0) Signal List'!B66="","",'0) Signal List'!B66)</f>
        <v/>
      </c>
      <c r="C66" s="82" t="str">
        <f>IF('0) Signal List'!C66="","",'0) Signal List'!C66)</f>
        <v/>
      </c>
      <c r="D66" s="82" t="str">
        <f>IF('0) Signal List'!D66="","",'0) Signal List'!D66)</f>
        <v/>
      </c>
      <c r="E66" s="83" t="str">
        <f>IF('0) Signal List'!E66="","",'0) Signal List'!E66)</f>
        <v/>
      </c>
      <c r="F66" s="82" t="str">
        <f>IF('0) Signal List'!F66="","",'0) Signal List'!F66)</f>
        <v/>
      </c>
      <c r="G66" s="88" t="str">
        <f>IF('0) Signal List'!G66="","",'0) Signal List'!G66)</f>
        <v/>
      </c>
      <c r="H66" s="605" t="str">
        <f>IF('0) Signal List'!H66="","",'0) Signal List'!H66)</f>
        <v/>
      </c>
      <c r="I66" s="615"/>
      <c r="J66" s="616"/>
      <c r="K66" s="616"/>
      <c r="L66" s="617"/>
    </row>
    <row r="67" spans="1:12" ht="14.25" customHeight="1">
      <c r="A67" s="81" t="str">
        <f>IF('0) Signal List'!A67="","",'0) Signal List'!A67)</f>
        <v/>
      </c>
      <c r="B67" s="266" t="str">
        <f>IF('0) Signal List'!B67="","",'0) Signal List'!B67)</f>
        <v>Analogue Availability</v>
      </c>
      <c r="C67" s="82" t="str">
        <f>IF('0) Signal List'!C67="","",'0) Signal List'!C67)</f>
        <v/>
      </c>
      <c r="D67" s="82" t="str">
        <f>IF('0) Signal List'!D67="","",'0) Signal List'!D67)</f>
        <v/>
      </c>
      <c r="E67" s="83" t="str">
        <f>IF('0) Signal List'!E67="","",'0) Signal List'!E67)</f>
        <v/>
      </c>
      <c r="F67" s="82" t="str">
        <f>IF('0) Signal List'!F67="","",'0) Signal List'!F67)</f>
        <v/>
      </c>
      <c r="G67" s="88" t="str">
        <f>IF('0) Signal List'!G67="","",'0) Signal List'!G67)</f>
        <v/>
      </c>
      <c r="H67" s="605" t="str">
        <f>IF('0) Signal List'!H67="","",'0) Signal List'!H67)</f>
        <v/>
      </c>
      <c r="I67" s="618"/>
      <c r="J67" s="619"/>
      <c r="K67" s="619"/>
      <c r="L67" s="620"/>
    </row>
    <row r="68" spans="1:12" ht="14.25" customHeight="1">
      <c r="A68" s="573" t="str">
        <f>IF('0) Signal List'!A68="","",'0) Signal List'!A68)</f>
        <v>D11</v>
      </c>
      <c r="B68" s="574" t="str">
        <f>IF('0) Signal List'!B68="","",'0) Signal List'!B68)</f>
        <v>Emulated Inertia FFR availability</v>
      </c>
      <c r="C68" s="574" t="str">
        <f>IF('0) Signal List'!C68="","",'0) Signal List'!C68)</f>
        <v>0-10</v>
      </c>
      <c r="D68" s="574" t="str">
        <f>IF('0) Signal List'!D68="","",'0) Signal List'!D68)</f>
        <v>mA</v>
      </c>
      <c r="E68" s="575" t="str">
        <f>IF('0) Signal List'!E68="","",'0) Signal List'!E68)</f>
        <v>0-XX</v>
      </c>
      <c r="F68" s="574" t="str">
        <f>IF('0) Signal List'!F68="","",'0) Signal List'!F68)</f>
        <v>MW</v>
      </c>
      <c r="G68" s="576" t="str">
        <f>IF('0) Signal List'!G68="","",'0) Signal List'!G68)</f>
        <v>WFPS</v>
      </c>
      <c r="H68" s="582" t="str">
        <f>IF('0) Signal List'!H68="","",'0) Signal List'!H68)</f>
        <v>ESBN</v>
      </c>
      <c r="I68" s="612" t="s">
        <v>146</v>
      </c>
      <c r="J68" s="613"/>
      <c r="K68" s="613"/>
      <c r="L68" s="614"/>
    </row>
    <row r="69" spans="1:12" s="578" customFormat="1" ht="14.25" customHeight="1">
      <c r="A69" s="573" t="str">
        <f>IF('0) Signal List'!A69="","",'0) Signal List'!A69)</f>
        <v>D12</v>
      </c>
      <c r="B69" s="574" t="str">
        <f>IF('0) Signal List'!B69="","",'0) Signal List'!B69)</f>
        <v>Emulated Inertia POR availability</v>
      </c>
      <c r="C69" s="574" t="str">
        <f>IF('0) Signal List'!C69="","",'0) Signal List'!C69)</f>
        <v>0-10</v>
      </c>
      <c r="D69" s="574" t="str">
        <f>IF('0) Signal List'!D69="","",'0) Signal List'!D69)</f>
        <v>mA</v>
      </c>
      <c r="E69" s="575" t="str">
        <f>IF('0) Signal List'!E69="","",'0) Signal List'!E69)</f>
        <v>0-XX</v>
      </c>
      <c r="F69" s="574" t="str">
        <f>IF('0) Signal List'!F69="","",'0) Signal List'!F69)</f>
        <v>MW</v>
      </c>
      <c r="G69" s="576" t="str">
        <f>IF('0) Signal List'!G69="","",'0) Signal List'!G69)</f>
        <v>WFPS</v>
      </c>
      <c r="H69" s="582" t="str">
        <f>IF('0) Signal List'!H69="","",'0) Signal List'!H69)</f>
        <v>ESBN</v>
      </c>
      <c r="I69" s="609" t="s">
        <v>146</v>
      </c>
      <c r="J69" s="610"/>
      <c r="K69" s="610"/>
      <c r="L69" s="611"/>
    </row>
    <row r="70" spans="1:12" ht="14.25" customHeight="1">
      <c r="A70" s="81" t="str">
        <f>IF('0) Signal List'!A70="","",'0) Signal List'!A70)</f>
        <v/>
      </c>
      <c r="B70" s="82" t="str">
        <f>IF('0) Signal List'!B70="","",'0) Signal List'!B70)</f>
        <v/>
      </c>
      <c r="C70" s="82" t="str">
        <f>IF('0) Signal List'!C70="","",'0) Signal List'!C70)</f>
        <v/>
      </c>
      <c r="D70" s="82" t="str">
        <f>IF('0) Signal List'!D70="","",'0) Signal List'!D70)</f>
        <v/>
      </c>
      <c r="E70" s="83" t="str">
        <f>IF('0) Signal List'!E70="","",'0) Signal List'!E70)</f>
        <v/>
      </c>
      <c r="F70" s="82" t="str">
        <f>IF('0) Signal List'!F70="","",'0) Signal List'!F70)</f>
        <v/>
      </c>
      <c r="G70" s="88" t="str">
        <f>IF('0) Signal List'!G70="","",'0) Signal List'!G70)</f>
        <v/>
      </c>
      <c r="H70" s="605" t="str">
        <f>IF('0) Signal List'!H70="","",'0) Signal List'!H70)</f>
        <v/>
      </c>
      <c r="I70" s="615"/>
      <c r="J70" s="616"/>
      <c r="K70" s="616"/>
      <c r="L70" s="617"/>
    </row>
    <row r="71" spans="1:12" ht="14.25" customHeight="1">
      <c r="A71" s="81" t="str">
        <f>IF('0) Signal List'!A71="","",'0) Signal List'!A71)</f>
        <v/>
      </c>
      <c r="B71" s="266" t="str">
        <f>IF('0) Signal List'!B71="","",'0) Signal List'!B71)</f>
        <v>Met 1 (if Registered Capacity &gt;= 10 MW)</v>
      </c>
      <c r="C71" s="82" t="str">
        <f>IF('0) Signal List'!C71="","",'0) Signal List'!C71)</f>
        <v/>
      </c>
      <c r="D71" s="82" t="str">
        <f>IF('0) Signal List'!D71="","",'0) Signal List'!D71)</f>
        <v/>
      </c>
      <c r="E71" s="83" t="str">
        <f>IF('0) Signal List'!E71="","",'0) Signal List'!E71)</f>
        <v/>
      </c>
      <c r="F71" s="82" t="str">
        <f>IF('0) Signal List'!F71="","",'0) Signal List'!F71)</f>
        <v/>
      </c>
      <c r="G71" s="88" t="str">
        <f>IF('0) Signal List'!G71="","",'0) Signal List'!G71)</f>
        <v/>
      </c>
      <c r="H71" s="605" t="str">
        <f>IF('0) Signal List'!H71="","",'0) Signal List'!H71)</f>
        <v/>
      </c>
      <c r="I71" s="618"/>
      <c r="J71" s="619"/>
      <c r="K71" s="619"/>
      <c r="L71" s="620"/>
    </row>
    <row r="72" spans="1:12" ht="14.25" customHeight="1">
      <c r="A72" s="81" t="str">
        <f>IF('0) Signal List'!A72="","",'0) Signal List'!A72)</f>
        <v>D13</v>
      </c>
      <c r="B72" s="82" t="str">
        <f>IF('0) Signal List'!B72="","",'0) Signal List'!B72)</f>
        <v>Wind Speed 1</v>
      </c>
      <c r="C72" s="82" t="str">
        <f>IF('0) Signal List'!C72="","",'0) Signal List'!C72)</f>
        <v>0-10</v>
      </c>
      <c r="D72" s="82" t="str">
        <f>IF('0) Signal List'!D72="","",'0) Signal List'!D72)</f>
        <v>mA</v>
      </c>
      <c r="E72" s="83" t="str">
        <f>IF('0) Signal List'!E72="","",'0) Signal List'!E72)</f>
        <v>0-70</v>
      </c>
      <c r="F72" s="82" t="str">
        <f>IF('0) Signal List'!F72="","",'0) Signal List'!F72)</f>
        <v>m/s</v>
      </c>
      <c r="G72" s="88" t="str">
        <f>IF('0) Signal List'!G72="","",'0) Signal List'!G72)</f>
        <v>WFPS</v>
      </c>
      <c r="H72" s="605" t="str">
        <f>IF('0) Signal List'!H72="","",'0) Signal List'!H72)</f>
        <v xml:space="preserve">N/A </v>
      </c>
      <c r="I72" s="612" t="s">
        <v>146</v>
      </c>
      <c r="J72" s="613"/>
      <c r="K72" s="613"/>
      <c r="L72" s="614"/>
    </row>
    <row r="73" spans="1:12" ht="14.25" customHeight="1">
      <c r="A73" s="81" t="str">
        <f>IF('0) Signal List'!A73="","",'0) Signal List'!A73)</f>
        <v>D14</v>
      </c>
      <c r="B73" s="82" t="str">
        <f>IF('0) Signal List'!B73="","",'0) Signal List'!B73)</f>
        <v>Wind Direction 1</v>
      </c>
      <c r="C73" s="82" t="str">
        <f>IF('0) Signal List'!C73="","",'0) Signal List'!C73)</f>
        <v>0-10</v>
      </c>
      <c r="D73" s="82" t="str">
        <f>IF('0) Signal List'!D73="","",'0) Signal List'!D73)</f>
        <v>mA</v>
      </c>
      <c r="E73" s="83" t="str">
        <f>IF('0) Signal List'!E73="","",'0) Signal List'!E73)</f>
        <v>0-360</v>
      </c>
      <c r="F73" s="82" t="str">
        <f>IF('0) Signal List'!F73="","",'0) Signal List'!F73)</f>
        <v>deg</v>
      </c>
      <c r="G73" s="88" t="str">
        <f>IF('0) Signal List'!G73="","",'0) Signal List'!G73)</f>
        <v>WFPS</v>
      </c>
      <c r="H73" s="605" t="str">
        <f>IF('0) Signal List'!H73="","",'0) Signal List'!H73)</f>
        <v xml:space="preserve">N/A </v>
      </c>
      <c r="I73" s="134" t="s">
        <v>146</v>
      </c>
      <c r="J73" s="135"/>
      <c r="K73" s="135"/>
      <c r="L73" s="136"/>
    </row>
    <row r="74" spans="1:12" ht="14.25" customHeight="1">
      <c r="A74" s="81" t="str">
        <f>IF('0) Signal List'!A74="","",'0) Signal List'!A74)</f>
        <v>D15</v>
      </c>
      <c r="B74" s="82" t="str">
        <f>IF('0) Signal List'!B74="","",'0) Signal List'!B74)</f>
        <v>Air Temperature 1</v>
      </c>
      <c r="C74" s="82" t="str">
        <f>IF('0) Signal List'!C74="","",'0) Signal List'!C74)</f>
        <v>0-10</v>
      </c>
      <c r="D74" s="82" t="str">
        <f>IF('0) Signal List'!D74="","",'0) Signal List'!D74)</f>
        <v>mA</v>
      </c>
      <c r="E74" s="83" t="str">
        <f>IF('0) Signal List'!E74="","",'0) Signal List'!E74)</f>
        <v>-40-70</v>
      </c>
      <c r="F74" s="82" t="str">
        <f>IF('0) Signal List'!F74="","",'0) Signal List'!F74)</f>
        <v>C</v>
      </c>
      <c r="G74" s="88" t="str">
        <f>IF('0) Signal List'!G74="","",'0) Signal List'!G74)</f>
        <v>WFPS</v>
      </c>
      <c r="H74" s="605" t="str">
        <f>IF('0) Signal List'!H74="","",'0) Signal List'!H74)</f>
        <v xml:space="preserve">N/A </v>
      </c>
      <c r="I74" s="134" t="s">
        <v>146</v>
      </c>
      <c r="J74" s="135"/>
      <c r="K74" s="135"/>
      <c r="L74" s="136"/>
    </row>
    <row r="75" spans="1:12" ht="14.25" customHeight="1">
      <c r="A75" s="81" t="str">
        <f>IF('0) Signal List'!A75="","",'0) Signal List'!A75)</f>
        <v>D16</v>
      </c>
      <c r="B75" s="82" t="str">
        <f>IF('0) Signal List'!B75="","",'0) Signal List'!B75)</f>
        <v>Air Pressure 1</v>
      </c>
      <c r="C75" s="82" t="str">
        <f>IF('0) Signal List'!C75="","",'0) Signal List'!C75)</f>
        <v>0-10</v>
      </c>
      <c r="D75" s="82" t="str">
        <f>IF('0) Signal List'!D75="","",'0) Signal List'!D75)</f>
        <v>mA</v>
      </c>
      <c r="E75" s="83" t="str">
        <f>IF('0) Signal List'!E75="","",'0) Signal List'!E75)</f>
        <v>735-1060</v>
      </c>
      <c r="F75" s="82" t="str">
        <f>IF('0) Signal List'!F75="","",'0) Signal List'!F75)</f>
        <v>mBar</v>
      </c>
      <c r="G75" s="88" t="str">
        <f>IF('0) Signal List'!G75="","",'0) Signal List'!G75)</f>
        <v>WFPS</v>
      </c>
      <c r="H75" s="605" t="str">
        <f>IF('0) Signal List'!H75="","",'0) Signal List'!H75)</f>
        <v xml:space="preserve">N/A </v>
      </c>
      <c r="I75" s="609" t="s">
        <v>146</v>
      </c>
      <c r="J75" s="610"/>
      <c r="K75" s="610"/>
      <c r="L75" s="611"/>
    </row>
    <row r="76" spans="1:12" ht="14.25" customHeight="1">
      <c r="A76" s="81" t="str">
        <f>IF('0) Signal List'!A76="","",'0) Signal List'!A76)</f>
        <v/>
      </c>
      <c r="B76" s="82" t="str">
        <f>IF('0) Signal List'!B76="","",'0) Signal List'!B76)</f>
        <v/>
      </c>
      <c r="C76" s="82" t="str">
        <f>IF('0) Signal List'!C76="","",'0) Signal List'!C76)</f>
        <v/>
      </c>
      <c r="D76" s="82" t="str">
        <f>IF('0) Signal List'!D76="","",'0) Signal List'!D76)</f>
        <v/>
      </c>
      <c r="E76" s="83" t="str">
        <f>IF('0) Signal List'!E76="","",'0) Signal List'!E76)</f>
        <v/>
      </c>
      <c r="F76" s="82" t="str">
        <f>IF('0) Signal List'!F76="","",'0) Signal List'!F76)</f>
        <v/>
      </c>
      <c r="G76" s="88" t="str">
        <f>IF('0) Signal List'!G76="","",'0) Signal List'!G76)</f>
        <v/>
      </c>
      <c r="H76" s="605" t="str">
        <f>IF('0) Signal List'!H76="","",'0) Signal List'!H76)</f>
        <v/>
      </c>
      <c r="I76" s="615"/>
      <c r="J76" s="616"/>
      <c r="K76" s="616"/>
      <c r="L76" s="617"/>
    </row>
    <row r="77" spans="1:12" ht="14.25" customHeight="1">
      <c r="A77" s="81" t="str">
        <f>IF('0) Signal List'!A77="","",'0) Signal List'!A77)</f>
        <v/>
      </c>
      <c r="B77" s="266" t="str">
        <f>IF('0) Signal List'!B77="","",'0) Signal List'!B77)</f>
        <v>Met N (if Registered Capacity &gt;= 10 MW)</v>
      </c>
      <c r="C77" s="82" t="str">
        <f>IF('0) Signal List'!C77="","",'0) Signal List'!C77)</f>
        <v/>
      </c>
      <c r="D77" s="82" t="str">
        <f>IF('0) Signal List'!D77="","",'0) Signal List'!D77)</f>
        <v/>
      </c>
      <c r="E77" s="83" t="str">
        <f>IF('0) Signal List'!E77="","",'0) Signal List'!E77)</f>
        <v/>
      </c>
      <c r="F77" s="82" t="str">
        <f>IF('0) Signal List'!F77="","",'0) Signal List'!F77)</f>
        <v/>
      </c>
      <c r="G77" s="88" t="str">
        <f>IF('0) Signal List'!G77="","",'0) Signal List'!G77)</f>
        <v/>
      </c>
      <c r="H77" s="605" t="str">
        <f>IF('0) Signal List'!H77="","",'0) Signal List'!H77)</f>
        <v/>
      </c>
      <c r="I77" s="618"/>
      <c r="J77" s="619"/>
      <c r="K77" s="619"/>
      <c r="L77" s="620"/>
    </row>
    <row r="78" spans="1:12" ht="14.25" customHeight="1">
      <c r="A78" s="81" t="str">
        <f>IF('0) Signal List'!A78="","",'0) Signal List'!A78)</f>
        <v>D17</v>
      </c>
      <c r="B78" s="82" t="str">
        <f>IF('0) Signal List'!B78="","",'0) Signal List'!B78)</f>
        <v>Wind Speed N</v>
      </c>
      <c r="C78" s="82" t="str">
        <f>IF('0) Signal List'!C78="","",'0) Signal List'!C78)</f>
        <v>0-10</v>
      </c>
      <c r="D78" s="82" t="str">
        <f>IF('0) Signal List'!D78="","",'0) Signal List'!D78)</f>
        <v>mA</v>
      </c>
      <c r="E78" s="83" t="str">
        <f>IF('0) Signal List'!E78="","",'0) Signal List'!E78)</f>
        <v>0-70</v>
      </c>
      <c r="F78" s="82" t="str">
        <f>IF('0) Signal List'!F78="","",'0) Signal List'!F78)</f>
        <v>m/s</v>
      </c>
      <c r="G78" s="88" t="str">
        <f>IF('0) Signal List'!G78="","",'0) Signal List'!G78)</f>
        <v>WFPS</v>
      </c>
      <c r="H78" s="605" t="str">
        <f>IF('0) Signal List'!H78="","",'0) Signal List'!H78)</f>
        <v xml:space="preserve">N/A </v>
      </c>
      <c r="I78" s="612" t="s">
        <v>146</v>
      </c>
      <c r="J78" s="613"/>
      <c r="K78" s="613"/>
      <c r="L78" s="614"/>
    </row>
    <row r="79" spans="1:12" ht="14.25" customHeight="1">
      <c r="A79" s="81" t="str">
        <f>IF('0) Signal List'!A79="","",'0) Signal List'!A79)</f>
        <v>D18</v>
      </c>
      <c r="B79" s="82" t="str">
        <f>IF('0) Signal List'!B79="","",'0) Signal List'!B79)</f>
        <v>Wind Direction  N</v>
      </c>
      <c r="C79" s="82" t="str">
        <f>IF('0) Signal List'!C79="","",'0) Signal List'!C79)</f>
        <v>0-10</v>
      </c>
      <c r="D79" s="82" t="str">
        <f>IF('0) Signal List'!D79="","",'0) Signal List'!D79)</f>
        <v>mA</v>
      </c>
      <c r="E79" s="83" t="str">
        <f>IF('0) Signal List'!E79="","",'0) Signal List'!E79)</f>
        <v>0-360</v>
      </c>
      <c r="F79" s="82" t="str">
        <f>IF('0) Signal List'!F79="","",'0) Signal List'!F79)</f>
        <v>deg</v>
      </c>
      <c r="G79" s="88" t="str">
        <f>IF('0) Signal List'!G79="","",'0) Signal List'!G79)</f>
        <v>WFPS</v>
      </c>
      <c r="H79" s="605" t="str">
        <f>IF('0) Signal List'!H79="","",'0) Signal List'!H79)</f>
        <v xml:space="preserve">N/A </v>
      </c>
      <c r="I79" s="134" t="s">
        <v>146</v>
      </c>
      <c r="J79" s="135"/>
      <c r="K79" s="135"/>
      <c r="L79" s="136"/>
    </row>
    <row r="80" spans="1:12" ht="14.25" customHeight="1">
      <c r="A80" s="81" t="str">
        <f>IF('0) Signal List'!A80="","",'0) Signal List'!A80)</f>
        <v>D19</v>
      </c>
      <c r="B80" s="82" t="str">
        <f>IF('0) Signal List'!B80="","",'0) Signal List'!B80)</f>
        <v>Air Temperature N</v>
      </c>
      <c r="C80" s="82" t="str">
        <f>IF('0) Signal List'!C80="","",'0) Signal List'!C80)</f>
        <v>0-10</v>
      </c>
      <c r="D80" s="82" t="str">
        <f>IF('0) Signal List'!D80="","",'0) Signal List'!D80)</f>
        <v>mA</v>
      </c>
      <c r="E80" s="83" t="str">
        <f>IF('0) Signal List'!E80="","",'0) Signal List'!E80)</f>
        <v>-40-70</v>
      </c>
      <c r="F80" s="82" t="str">
        <f>IF('0) Signal List'!F80="","",'0) Signal List'!F80)</f>
        <v>C</v>
      </c>
      <c r="G80" s="88" t="str">
        <f>IF('0) Signal List'!G80="","",'0) Signal List'!G80)</f>
        <v>WFPS</v>
      </c>
      <c r="H80" s="605" t="str">
        <f>IF('0) Signal List'!H80="","",'0) Signal List'!H80)</f>
        <v xml:space="preserve">N/A </v>
      </c>
      <c r="I80" s="134" t="s">
        <v>146</v>
      </c>
      <c r="J80" s="135"/>
      <c r="K80" s="135"/>
      <c r="L80" s="136"/>
    </row>
    <row r="81" spans="1:12" ht="14.25" customHeight="1">
      <c r="A81" s="81" t="str">
        <f>IF('0) Signal List'!A81="","",'0) Signal List'!A81)</f>
        <v>D20</v>
      </c>
      <c r="B81" s="82" t="str">
        <f>IF('0) Signal List'!B81="","",'0) Signal List'!B81)</f>
        <v>Air Pressure N</v>
      </c>
      <c r="C81" s="82" t="str">
        <f>IF('0) Signal List'!C81="","",'0) Signal List'!C81)</f>
        <v>0-10</v>
      </c>
      <c r="D81" s="82" t="str">
        <f>IF('0) Signal List'!D81="","",'0) Signal List'!D81)</f>
        <v>mA</v>
      </c>
      <c r="E81" s="83" t="str">
        <f>IF('0) Signal List'!E81="","",'0) Signal List'!E81)</f>
        <v>735-1060</v>
      </c>
      <c r="F81" s="82" t="str">
        <f>IF('0) Signal List'!F81="","",'0) Signal List'!F81)</f>
        <v>mBar</v>
      </c>
      <c r="G81" s="88" t="str">
        <f>IF('0) Signal List'!G81="","",'0) Signal List'!G81)</f>
        <v>WFPS</v>
      </c>
      <c r="H81" s="605" t="str">
        <f>IF('0) Signal List'!H81="","",'0) Signal List'!H81)</f>
        <v xml:space="preserve">N/A </v>
      </c>
      <c r="I81" s="134" t="s">
        <v>146</v>
      </c>
      <c r="J81" s="135"/>
      <c r="K81" s="135"/>
      <c r="L81" s="136"/>
    </row>
    <row r="82" spans="1:12" ht="14.25" customHeight="1">
      <c r="A82" s="81" t="str">
        <f>IF('0) Signal List'!A82="","",'0) Signal List'!A82)</f>
        <v/>
      </c>
      <c r="B82" s="82" t="str">
        <f>IF('0) Signal List'!B82="","",'0) Signal List'!B82)</f>
        <v/>
      </c>
      <c r="C82" s="82" t="str">
        <f>IF('0) Signal List'!C82="","",'0) Signal List'!C82)</f>
        <v/>
      </c>
      <c r="D82" s="82" t="str">
        <f>IF('0) Signal List'!D82="","",'0) Signal List'!D82)</f>
        <v/>
      </c>
      <c r="E82" s="83" t="str">
        <f>IF('0) Signal List'!E82="","",'0) Signal List'!E82)</f>
        <v/>
      </c>
      <c r="F82" s="82" t="str">
        <f>IF('0) Signal List'!F82="","",'0) Signal List'!F82)</f>
        <v/>
      </c>
      <c r="G82" s="88" t="str">
        <f>IF('0) Signal List'!G82="","",'0) Signal List'!G82)</f>
        <v/>
      </c>
      <c r="H82" s="133" t="str">
        <f>IF('0) Signal List'!H82="","",'0) Signal List'!H82)</f>
        <v/>
      </c>
      <c r="I82" s="129"/>
      <c r="J82" s="130"/>
      <c r="K82" s="130"/>
      <c r="L82" s="131"/>
    </row>
    <row r="83" spans="1:12" ht="13.8">
      <c r="A83" s="81" t="str">
        <f>IF('0) Signal List'!A83="","",'0) Signal List'!A83)</f>
        <v/>
      </c>
      <c r="B83" s="817" t="str">
        <f>IF('0) Signal List'!B83="","",'0) Signal List'!B83)</f>
        <v>Recommended cable 25-pair cable: 25 x 2 x 0.6sqmm TP, stranded, individually screened pairs. Screens to be terminated by WFPS.</v>
      </c>
      <c r="C83" s="818"/>
      <c r="D83" s="818"/>
      <c r="E83" s="818"/>
      <c r="F83" s="819"/>
      <c r="G83" s="88" t="str">
        <f>IF('0) Signal List'!G83="","",'0) Signal List'!G83)</f>
        <v/>
      </c>
      <c r="H83" s="133" t="str">
        <f>IF('0) Signal List'!H83="","",'0) Signal List'!H83)</f>
        <v/>
      </c>
      <c r="I83" s="129"/>
      <c r="J83" s="130"/>
      <c r="K83" s="130"/>
      <c r="L83" s="131"/>
    </row>
    <row r="84" spans="1:12" ht="14.25" customHeight="1">
      <c r="A84" s="81" t="str">
        <f>IF('0) Signal List'!A84="","",'0) Signal List'!A84)</f>
        <v/>
      </c>
      <c r="B84" s="82" t="str">
        <f>IF('0) Signal List'!B84="","",'0) Signal List'!B84)</f>
        <v/>
      </c>
      <c r="C84" s="82" t="str">
        <f>IF('0) Signal List'!C84="","",'0) Signal List'!C84)</f>
        <v/>
      </c>
      <c r="D84" s="82" t="str">
        <f>IF('0) Signal List'!D84="","",'0) Signal List'!D84)</f>
        <v/>
      </c>
      <c r="E84" s="83" t="str">
        <f>IF('0) Signal List'!E84="","",'0) Signal List'!E84)</f>
        <v/>
      </c>
      <c r="F84" s="82" t="str">
        <f>IF('0) Signal List'!F84="","",'0) Signal List'!F84)</f>
        <v/>
      </c>
      <c r="G84" s="87" t="str">
        <f>IF('0) Signal List'!G84="","",'0) Signal List'!G84)</f>
        <v/>
      </c>
      <c r="H84" s="132" t="str">
        <f>IF('0) Signal List'!H84="","",'0) Signal List'!H84)</f>
        <v/>
      </c>
      <c r="I84" s="129"/>
      <c r="J84" s="130"/>
      <c r="K84" s="130"/>
      <c r="L84" s="131"/>
    </row>
    <row r="85" spans="1:12" ht="14.25" customHeight="1" thickBot="1">
      <c r="A85" s="76" t="str">
        <f>IF('0) Signal List'!A85="","",'0) Signal List'!A85)</f>
        <v>ETIE Ref</v>
      </c>
      <c r="B85" s="137" t="str">
        <f>IF('0) Signal List'!B85="","",'0) Signal List'!B85)</f>
        <v>Digital Output Signals (from EirGrid)</v>
      </c>
      <c r="C85" s="97" t="str">
        <f>IF('0) Signal List'!C86="","",'0) Signal List'!C86)</f>
        <v/>
      </c>
      <c r="D85" s="78" t="str">
        <f>IF('0) Signal List'!D86="","",'0) Signal List'!D86)</f>
        <v/>
      </c>
      <c r="E85" s="79" t="str">
        <f>IF('0) Signal List'!E86="","",'0) Signal List'!E86)</f>
        <v/>
      </c>
      <c r="F85" s="78" t="str">
        <f>IF('0) Signal List'!F86="","",'0) Signal List'!F86)</f>
        <v/>
      </c>
      <c r="G85" s="80" t="str">
        <f>IF('0) Signal List'!G85="","",'0) Signal List'!G85)</f>
        <v>Provided to</v>
      </c>
      <c r="H85" s="80" t="str">
        <f>IF('0) Signal List'!H85="","",'0) Signal List'!H85)</f>
        <v>TSO Pass-through to</v>
      </c>
      <c r="I85" s="129"/>
      <c r="J85" s="130"/>
      <c r="K85" s="130"/>
      <c r="L85" s="131"/>
    </row>
    <row r="86" spans="1:12" ht="14.25" customHeight="1" thickTop="1">
      <c r="B86" s="282"/>
      <c r="C86" s="286"/>
      <c r="E86" s="285"/>
      <c r="F86" s="284"/>
      <c r="G86" s="39"/>
      <c r="H86" s="283"/>
      <c r="I86" s="129"/>
      <c r="J86" s="130"/>
      <c r="K86" s="130"/>
      <c r="L86" s="131"/>
    </row>
    <row r="87" spans="1:12" ht="14.25" customHeight="1">
      <c r="A87" s="81" t="str">
        <f>IF('0) Signal List'!A87="","",'0) Signal List'!A87)</f>
        <v/>
      </c>
      <c r="B87" s="86" t="str">
        <f>IF('0) Signal List'!B87="","",'0) Signal List'!B87)</f>
        <v>Double Command Outputs</v>
      </c>
      <c r="C87" s="815" t="str">
        <f>IF('0) Signal List'!C87="","",'0) Signal List'!C87)</f>
        <v>(each individual relay output identified separately)</v>
      </c>
      <c r="D87" s="776"/>
      <c r="E87" s="776"/>
      <c r="F87" s="777"/>
      <c r="G87" s="87" t="str">
        <f>IF('0) Signal List'!G87="","",'0) Signal List'!G87)</f>
        <v/>
      </c>
      <c r="H87" s="280" t="str">
        <f>IF('0) Signal List'!H87="","",'0) Signal List'!H87)</f>
        <v/>
      </c>
      <c r="I87" s="129"/>
      <c r="J87" s="130"/>
      <c r="K87" s="130"/>
      <c r="L87" s="131"/>
    </row>
    <row r="88" spans="1:12" ht="14.25" customHeight="1">
      <c r="A88" s="81" t="str">
        <f>IF('0) Signal List'!A88="","",'0) Signal List'!A88)</f>
        <v/>
      </c>
      <c r="B88" s="266" t="str">
        <f>IF('0) Signal List'!B88="","",'0) Signal List'!B88)</f>
        <v>Digital Output Signals from EirGrid to WTG System</v>
      </c>
      <c r="C88" s="82" t="str">
        <f>IF('0) Signal List'!C88="","",'0) Signal List'!C88)</f>
        <v/>
      </c>
      <c r="D88" s="82" t="str">
        <f>IF('0) Signal List'!D88="","",'0) Signal List'!D88)</f>
        <v/>
      </c>
      <c r="E88" s="83" t="str">
        <f>IF('0) Signal List'!E88="","",'0) Signal List'!E88)</f>
        <v/>
      </c>
      <c r="F88" s="82" t="str">
        <f>IF('0) Signal List'!F88="","",'0) Signal List'!F88)</f>
        <v/>
      </c>
      <c r="G88" s="87" t="str">
        <f>IF('0) Signal List'!G88="","",'0) Signal List'!G88)</f>
        <v/>
      </c>
      <c r="H88" s="132" t="str">
        <f>IF('0) Signal List'!H88="","",'0) Signal List'!H88)</f>
        <v/>
      </c>
      <c r="I88" s="129"/>
      <c r="J88" s="130"/>
      <c r="K88" s="130"/>
      <c r="L88" s="131"/>
    </row>
    <row r="89" spans="1:12" ht="14.25" customHeight="1">
      <c r="A89" s="81" t="str">
        <f>IF('0) Signal List'!A89="","",'0) Signal List'!A89)</f>
        <v>E1</v>
      </c>
      <c r="B89" s="82" t="str">
        <f>IF('0) Signal List'!B89="","",'0) Signal List'!B89)</f>
        <v xml:space="preserve">Active Power Control facility status </v>
      </c>
      <c r="C89" s="98" t="str">
        <f>IF('0) Signal List'!C89="","",'0) Signal List'!C89)</f>
        <v/>
      </c>
      <c r="D89" s="82" t="str">
        <f>IF('0) Signal List'!D89="","",'0) Signal List'!D89)</f>
        <v>off</v>
      </c>
      <c r="E89" s="83" t="str">
        <f>IF('0) Signal List'!E89="","",'0) Signal List'!E89)</f>
        <v>pulse</v>
      </c>
      <c r="F89" s="82" t="str">
        <f>IF('0) Signal List'!F89="","",'0) Signal List'!F89)</f>
        <v>0.5 seconds</v>
      </c>
      <c r="G89" s="88" t="str">
        <f>IF('0) Signal List'!G89="","",'0) Signal List'!G89)</f>
        <v>WFPS</v>
      </c>
      <c r="H89" s="242" t="str">
        <f>IF('0) Signal List'!H89="","",'0) Signal List'!H89)</f>
        <v xml:space="preserve">N/A </v>
      </c>
      <c r="I89" s="134" t="s">
        <v>146</v>
      </c>
      <c r="J89" s="135"/>
      <c r="K89" s="135"/>
      <c r="L89" s="136"/>
    </row>
    <row r="90" spans="1:12" ht="14.25" customHeight="1">
      <c r="A90" s="81" t="str">
        <f>IF('0) Signal List'!A90="","",'0) Signal List'!A90)</f>
        <v>E2</v>
      </c>
      <c r="B90" s="130" t="str">
        <f>IF('0) Signal List'!B90="","",'0) Signal List'!B90)</f>
        <v>Active Power Control facility status</v>
      </c>
      <c r="C90" s="82" t="str">
        <f>IF('0) Signal List'!C90="","",'0) Signal List'!C90)</f>
        <v/>
      </c>
      <c r="D90" s="82" t="str">
        <f>IF('0) Signal List'!D90="","",'0) Signal List'!D90)</f>
        <v>on</v>
      </c>
      <c r="E90" s="91" t="str">
        <f>IF('0) Signal List'!E90="","",'0) Signal List'!E90)</f>
        <v>pulse</v>
      </c>
      <c r="F90" s="82" t="str">
        <f>IF('0) Signal List'!F90="","",'0) Signal List'!F90)</f>
        <v>0.5 seconds</v>
      </c>
      <c r="G90" s="88" t="str">
        <f>IF('0) Signal List'!G90="","",'0) Signal List'!G90)</f>
        <v>WFPS</v>
      </c>
      <c r="H90" s="133" t="str">
        <f>IF('0) Signal List'!H90="","",'0) Signal List'!H90)</f>
        <v xml:space="preserve">N/A </v>
      </c>
      <c r="I90" s="134" t="s">
        <v>146</v>
      </c>
      <c r="J90" s="135"/>
      <c r="K90" s="135"/>
      <c r="L90" s="136"/>
    </row>
    <row r="91" spans="1:12" ht="14.25" customHeight="1">
      <c r="A91" s="81" t="str">
        <f>IF('0) Signal List'!A91="","",'0) Signal List'!A91)</f>
        <v>E3</v>
      </c>
      <c r="B91" s="130" t="str">
        <f>IF('0) Signal List'!B91="","",'0) Signal List'!B91)</f>
        <v>Frequency Response System Mode Status</v>
      </c>
      <c r="C91" s="82" t="str">
        <f>IF('0) Signal List'!C91="","",'0) Signal List'!C91)</f>
        <v/>
      </c>
      <c r="D91" s="82" t="str">
        <f>IF('0) Signal List'!D91="","",'0) Signal List'!D91)</f>
        <v>off</v>
      </c>
      <c r="E91" s="91" t="str">
        <f>IF('0) Signal List'!E91="","",'0) Signal List'!E91)</f>
        <v>pulse</v>
      </c>
      <c r="F91" s="82" t="str">
        <f>IF('0) Signal List'!F91="","",'0) Signal List'!F91)</f>
        <v>0.5 seconds</v>
      </c>
      <c r="G91" s="88" t="str">
        <f>IF('0) Signal List'!G91="","",'0) Signal List'!G91)</f>
        <v>WFPS</v>
      </c>
      <c r="H91" s="133" t="str">
        <f>IF('0) Signal List'!H91="","",'0) Signal List'!H91)</f>
        <v xml:space="preserve">N/A </v>
      </c>
      <c r="I91" s="134" t="s">
        <v>146</v>
      </c>
      <c r="J91" s="135"/>
      <c r="K91" s="135"/>
      <c r="L91" s="136"/>
    </row>
    <row r="92" spans="1:12" ht="14.25" customHeight="1">
      <c r="A92" s="81" t="str">
        <f>IF('0) Signal List'!A92="","",'0) Signal List'!A92)</f>
        <v>E4</v>
      </c>
      <c r="B92" s="82" t="str">
        <f>IF('0) Signal List'!B92="","",'0) Signal List'!B92)</f>
        <v>Frequency Response System Mode Status</v>
      </c>
      <c r="C92" s="82" t="str">
        <f>IF('0) Signal List'!C92="","",'0) Signal List'!C92)</f>
        <v/>
      </c>
      <c r="D92" s="82" t="str">
        <f>IF('0) Signal List'!D92="","",'0) Signal List'!D92)</f>
        <v>on</v>
      </c>
      <c r="E92" s="91" t="str">
        <f>IF('0) Signal List'!E92="","",'0) Signal List'!E92)</f>
        <v>pulse</v>
      </c>
      <c r="F92" s="82" t="str">
        <f>IF('0) Signal List'!F92="","",'0) Signal List'!F92)</f>
        <v>0.5 seconds</v>
      </c>
      <c r="G92" s="88" t="str">
        <f>IF('0) Signal List'!G92="","",'0) Signal List'!G92)</f>
        <v>WFPS</v>
      </c>
      <c r="H92" s="133" t="str">
        <f>IF('0) Signal List'!H92="","",'0) Signal List'!H92)</f>
        <v xml:space="preserve">N/A </v>
      </c>
      <c r="I92" s="134" t="s">
        <v>146</v>
      </c>
      <c r="J92" s="135"/>
      <c r="K92" s="135"/>
      <c r="L92" s="136"/>
    </row>
    <row r="93" spans="1:12" ht="14.25" customHeight="1">
      <c r="A93" s="81" t="str">
        <f>IF('0) Signal List'!A93="","",'0) Signal List'!A93)</f>
        <v>E5</v>
      </c>
      <c r="B93" s="82" t="str">
        <f>IF('0) Signal List'!B93="","",'0) Signal List'!B93)</f>
        <v>Frequency Response Curve Select</v>
      </c>
      <c r="C93" s="82" t="str">
        <f>IF('0) Signal List'!C93="","",'0) Signal List'!C93)</f>
        <v/>
      </c>
      <c r="D93" s="82" t="str">
        <f>IF('0) Signal List'!D93="","",'0) Signal List'!D93)</f>
        <v>Curve 1</v>
      </c>
      <c r="E93" s="91" t="str">
        <f>IF('0) Signal List'!E93="","",'0) Signal List'!E93)</f>
        <v>pulse</v>
      </c>
      <c r="F93" s="82" t="str">
        <f>IF('0) Signal List'!F93="","",'0) Signal List'!F93)</f>
        <v>0.5 seconds</v>
      </c>
      <c r="G93" s="88" t="str">
        <f>IF('0) Signal List'!G93="","",'0) Signal List'!G93)</f>
        <v>WFPS</v>
      </c>
      <c r="H93" s="133" t="str">
        <f>IF('0) Signal List'!H93="","",'0) Signal List'!H93)</f>
        <v xml:space="preserve">N/A </v>
      </c>
      <c r="I93" s="134" t="s">
        <v>146</v>
      </c>
      <c r="J93" s="135"/>
      <c r="K93" s="135"/>
      <c r="L93" s="136"/>
    </row>
    <row r="94" spans="1:12" ht="14.25" customHeight="1">
      <c r="A94" s="81" t="str">
        <f>IF('0) Signal List'!A94="","",'0) Signal List'!A94)</f>
        <v>E6</v>
      </c>
      <c r="B94" s="82" t="str">
        <f>IF('0) Signal List'!B94="","",'0) Signal List'!B94)</f>
        <v>Frequency Response Curve Select</v>
      </c>
      <c r="C94" s="82" t="str">
        <f>IF('0) Signal List'!C94="","",'0) Signal List'!C94)</f>
        <v/>
      </c>
      <c r="D94" s="82" t="str">
        <f>IF('0) Signal List'!D94="","",'0) Signal List'!D94)</f>
        <v>Curve 2</v>
      </c>
      <c r="E94" s="91" t="str">
        <f>IF('0) Signal List'!E94="","",'0) Signal List'!E94)</f>
        <v>pulse</v>
      </c>
      <c r="F94" s="82" t="str">
        <f>IF('0) Signal List'!F94="","",'0) Signal List'!F94)</f>
        <v>0.5 seconds</v>
      </c>
      <c r="G94" s="88" t="str">
        <f>IF('0) Signal List'!G94="","",'0) Signal List'!G94)</f>
        <v>WFPS</v>
      </c>
      <c r="H94" s="133" t="str">
        <f>IF('0) Signal List'!H94="","",'0) Signal List'!H94)</f>
        <v xml:space="preserve">N/A </v>
      </c>
      <c r="I94" s="134" t="s">
        <v>146</v>
      </c>
      <c r="J94" s="135"/>
      <c r="K94" s="135"/>
      <c r="L94" s="136"/>
    </row>
    <row r="95" spans="1:12" s="578" customFormat="1" ht="14.25" customHeight="1">
      <c r="A95" s="573" t="str">
        <f>IF('0) Signal List'!A95="","",'0) Signal List'!A95)</f>
        <v>E7</v>
      </c>
      <c r="B95" s="574" t="str">
        <f>IF('0) Signal List'!B95="","",'0) Signal List'!B95)</f>
        <v xml:space="preserve">Emulated Intertia </v>
      </c>
      <c r="C95" s="574"/>
      <c r="D95" s="574" t="str">
        <f>IF('0) Signal List'!D95="","",'0) Signal List'!D95)</f>
        <v>off</v>
      </c>
      <c r="E95" s="581" t="str">
        <f>IF('0) Signal List'!E95="","",'0) Signal List'!E95)</f>
        <v>pulse</v>
      </c>
      <c r="F95" s="574" t="str">
        <f>IF('0) Signal List'!F95="","",'0) Signal List'!F95)</f>
        <v>0.5 seconds</v>
      </c>
      <c r="G95" s="576" t="str">
        <f>IF('0) Signal List'!G95="","",'0) Signal List'!G95)</f>
        <v>WFPS</v>
      </c>
      <c r="H95" s="582" t="str">
        <f>IF('0) Signal List'!H95="","",'0) Signal List'!H95)</f>
        <v xml:space="preserve">N/A </v>
      </c>
      <c r="I95" s="134" t="s">
        <v>146</v>
      </c>
      <c r="J95" s="585"/>
      <c r="K95" s="585"/>
      <c r="L95" s="586"/>
    </row>
    <row r="96" spans="1:12" s="578" customFormat="1" ht="14.25" customHeight="1">
      <c r="A96" s="573" t="str">
        <f>IF('0) Signal List'!A96="","",'0) Signal List'!A96)</f>
        <v>E8</v>
      </c>
      <c r="B96" s="574" t="str">
        <f>IF('0) Signal List'!B96="","",'0) Signal List'!B96)</f>
        <v>Emulated Intertia</v>
      </c>
      <c r="C96" s="574"/>
      <c r="D96" s="574" t="str">
        <f>IF('0) Signal List'!D96="","",'0) Signal List'!D96)</f>
        <v>on</v>
      </c>
      <c r="E96" s="581" t="str">
        <f>IF('0) Signal List'!E96="","",'0) Signal List'!E96)</f>
        <v>pulse</v>
      </c>
      <c r="F96" s="574" t="str">
        <f>IF('0) Signal List'!F96="","",'0) Signal List'!F96)</f>
        <v>0.5 seconds</v>
      </c>
      <c r="G96" s="576" t="str">
        <f>IF('0) Signal List'!G96="","",'0) Signal List'!G96)</f>
        <v>WFPS</v>
      </c>
      <c r="H96" s="582" t="str">
        <f>IF('0) Signal List'!H96="","",'0) Signal List'!H96)</f>
        <v xml:space="preserve">N/A </v>
      </c>
      <c r="I96" s="134" t="s">
        <v>146</v>
      </c>
      <c r="J96" s="585"/>
      <c r="K96" s="585"/>
      <c r="L96" s="586"/>
    </row>
    <row r="97" spans="1:12" ht="14.25" customHeight="1">
      <c r="A97" s="81" t="str">
        <f>IF('0) Signal List'!A97="","",'0) Signal List'!A97)</f>
        <v/>
      </c>
      <c r="B97" s="82" t="str">
        <f>IF('0) Signal List'!B97="","",'0) Signal List'!B97)</f>
        <v/>
      </c>
      <c r="C97" s="82" t="str">
        <f>IF('0) Signal List'!C97="","",'0) Signal List'!C97)</f>
        <v/>
      </c>
      <c r="D97" s="82" t="str">
        <f>IF('0) Signal List'!D97="","",'0) Signal List'!D97)</f>
        <v/>
      </c>
      <c r="E97" s="91" t="str">
        <f>IF('0) Signal List'!E97="","",'0) Signal List'!E97)</f>
        <v/>
      </c>
      <c r="F97" s="82" t="str">
        <f>IF('0) Signal List'!F97="","",'0) Signal List'!F97)</f>
        <v/>
      </c>
      <c r="G97" s="88" t="str">
        <f>IF('0) Signal List'!G97="","",'0) Signal List'!G97)</f>
        <v/>
      </c>
      <c r="H97" s="303" t="str">
        <f>IF('0) Signal List'!H97="","",'0) Signal List'!H97)</f>
        <v/>
      </c>
      <c r="I97" s="129"/>
      <c r="J97" s="566"/>
      <c r="K97" s="566"/>
      <c r="L97" s="566"/>
    </row>
    <row r="98" spans="1:12" ht="14.25" customHeight="1">
      <c r="A98" s="81" t="str">
        <f>IF('0) Signal List'!A98="","",'0) Signal List'!A98)</f>
        <v/>
      </c>
      <c r="B98" s="266" t="str">
        <f>IF('0) Signal List'!B98="","",'0) Signal List'!B98)</f>
        <v>Digital Output Signals from EirGrid to Sub Station</v>
      </c>
      <c r="C98" s="82" t="str">
        <f>IF('0) Signal List'!C98="","",'0) Signal List'!C98)</f>
        <v/>
      </c>
      <c r="D98" s="82" t="str">
        <f>IF('0) Signal List'!D98="","",'0) Signal List'!D98)</f>
        <v/>
      </c>
      <c r="E98" s="91" t="str">
        <f>IF('0) Signal List'!E98="","",'0) Signal List'!E98)</f>
        <v/>
      </c>
      <c r="F98" s="82" t="str">
        <f>IF('0) Signal List'!F98="","",'0) Signal List'!F98)</f>
        <v/>
      </c>
      <c r="G98" s="88" t="str">
        <f>IF('0) Signal List'!G98="","",'0) Signal List'!G98)</f>
        <v/>
      </c>
      <c r="H98" s="303" t="str">
        <f>IF('0) Signal List'!H98="","",'0) Signal List'!H98)</f>
        <v/>
      </c>
      <c r="I98" s="129"/>
      <c r="J98" s="68"/>
      <c r="K98" s="68"/>
      <c r="L98" s="68"/>
    </row>
    <row r="99" spans="1:12" ht="14.25" customHeight="1">
      <c r="A99" s="81" t="str">
        <f>IF('0) Signal List'!A99="","",'0) Signal List'!A99)</f>
        <v>F1</v>
      </c>
      <c r="B99" s="82" t="str">
        <f>IF('0) Signal List'!B99="","",'0) Signal List'!B99)</f>
        <v>Blackstart Shutdown</v>
      </c>
      <c r="C99" s="82" t="str">
        <f>IF('0) Signal List'!C99="","",'0) Signal List'!C99)</f>
        <v/>
      </c>
      <c r="D99" s="82" t="str">
        <f>IF('0) Signal List'!D99="","",'0) Signal List'!D99)</f>
        <v xml:space="preserve">off </v>
      </c>
      <c r="E99" s="91" t="str">
        <f>IF('0) Signal List'!E99="","",'0) Signal List'!E99)</f>
        <v>pulse</v>
      </c>
      <c r="F99" s="82" t="str">
        <f>IF('0) Signal List'!F99="","",'0) Signal List'!F99)</f>
        <v>0.5 seconds</v>
      </c>
      <c r="G99" s="88" t="str">
        <f>IF('0) Signal List'!G99="","",'0) Signal List'!G99)</f>
        <v>WFPS</v>
      </c>
      <c r="H99" s="309" t="str">
        <f>IF('0) Signal List'!H99="","",'0) Signal List'!H99)</f>
        <v xml:space="preserve">N/A </v>
      </c>
      <c r="I99" s="134" t="s">
        <v>145</v>
      </c>
      <c r="J99" s="135"/>
      <c r="K99" s="135"/>
      <c r="L99" s="136"/>
    </row>
    <row r="100" spans="1:12" ht="14.25" customHeight="1">
      <c r="A100" s="81" t="str">
        <f>IF('0) Signal List'!A100="","",'0) Signal List'!A100)</f>
        <v>F2</v>
      </c>
      <c r="B100" s="82" t="str">
        <f>IF('0) Signal List'!B100="","",'0) Signal List'!B100)</f>
        <v>Blackstart Shutdown</v>
      </c>
      <c r="C100" s="82" t="str">
        <f>IF('0) Signal List'!C100="","",'0) Signal List'!C100)</f>
        <v/>
      </c>
      <c r="D100" s="82" t="str">
        <f>IF('0) Signal List'!D100="","",'0) Signal List'!D100)</f>
        <v xml:space="preserve">on </v>
      </c>
      <c r="E100" s="91" t="str">
        <f>IF('0) Signal List'!E100="","",'0) Signal List'!E100)</f>
        <v>pulse</v>
      </c>
      <c r="F100" s="82" t="str">
        <f>IF('0) Signal List'!F100="","",'0) Signal List'!F100)</f>
        <v>0.5 seconds</v>
      </c>
      <c r="G100" s="88" t="str">
        <f>IF('0) Signal List'!G100="","",'0) Signal List'!G100)</f>
        <v>WFPS</v>
      </c>
      <c r="H100" s="309" t="str">
        <f>IF('0) Signal List'!H100="","",'0) Signal List'!H100)</f>
        <v xml:space="preserve">N/A </v>
      </c>
      <c r="I100" s="134" t="s">
        <v>145</v>
      </c>
      <c r="J100" s="135"/>
      <c r="K100" s="135"/>
      <c r="L100" s="136"/>
    </row>
    <row r="101" spans="1:12" s="37" customFormat="1" ht="14.25" customHeight="1">
      <c r="A101" s="81" t="str">
        <f>IF('0) Signal List'!A101="","",'0) Signal List'!A101)</f>
        <v/>
      </c>
      <c r="B101" s="82" t="str">
        <f>IF('0) Signal List'!B101="","",'0) Signal List'!B101)</f>
        <v/>
      </c>
      <c r="C101" s="89" t="str">
        <f>IF('0) Signal List'!C101="","",'0) Signal List'!C101)</f>
        <v/>
      </c>
      <c r="D101" s="90" t="str">
        <f>IF('0) Signal List'!D101="","",'0) Signal List'!D101)</f>
        <v/>
      </c>
      <c r="E101" s="91" t="str">
        <f>IF('0) Signal List'!E101="","",'0) Signal List'!E101)</f>
        <v/>
      </c>
      <c r="F101" s="82" t="str">
        <f>IF('0) Signal List'!F101="","",'0) Signal List'!F101)</f>
        <v/>
      </c>
      <c r="G101" s="88" t="str">
        <f>IF('0) Signal List'!G101="","",'0) Signal List'!G101)</f>
        <v/>
      </c>
      <c r="H101" s="133" t="str">
        <f>IF('0) Signal List'!H101="","",'0) Signal List'!H101)</f>
        <v/>
      </c>
      <c r="I101" s="129"/>
      <c r="J101" s="130"/>
      <c r="K101" s="130"/>
      <c r="L101" s="131"/>
    </row>
    <row r="102" spans="1:12" ht="14.25" customHeight="1">
      <c r="A102" s="95" t="str">
        <f>IF('0) Signal List'!A102="","",'0) Signal List'!A102)</f>
        <v/>
      </c>
      <c r="B102" s="86" t="str">
        <f>IF('0) Signal List'!B102="","",'0) Signal List'!B102)</f>
        <v>Strobe Enable Pulse</v>
      </c>
      <c r="C102" s="82" t="str">
        <f>IF('0) Signal List'!C102="","",'0) Signal List'!C102)</f>
        <v/>
      </c>
      <c r="D102" s="82" t="str">
        <f>IF('0) Signal List'!D102="","",'0) Signal List'!D102)</f>
        <v/>
      </c>
      <c r="E102" s="91" t="str">
        <f>IF('0) Signal List'!E102="","",'0) Signal List'!E102)</f>
        <v/>
      </c>
      <c r="F102" s="82" t="str">
        <f>IF('0) Signal List'!F102="","",'0) Signal List'!F102)</f>
        <v/>
      </c>
      <c r="G102" s="87" t="str">
        <f>IF('0) Signal List'!G102="","",'0) Signal List'!G102)</f>
        <v/>
      </c>
      <c r="H102" s="132" t="str">
        <f>IF('0) Signal List'!H102="","",'0) Signal List'!H102)</f>
        <v/>
      </c>
      <c r="I102" s="129"/>
      <c r="J102" s="130"/>
      <c r="K102" s="130"/>
      <c r="L102" s="131"/>
    </row>
    <row r="103" spans="1:12" ht="14.25" customHeight="1">
      <c r="A103" s="81" t="str">
        <f>IF('0) Signal List'!A103="","",'0) Signal List'!A103)</f>
        <v/>
      </c>
      <c r="B103" s="266" t="str">
        <f>IF('0) Signal List'!B103="","",'0) Signal List'!B103)</f>
        <v>Digital Output Signals from EirGrid to WTG System</v>
      </c>
      <c r="C103" s="82" t="str">
        <f>IF('0) Signal List'!C103="","",'0) Signal List'!C103)</f>
        <v/>
      </c>
      <c r="D103" s="82" t="str">
        <f>IF('0) Signal List'!D103="","",'0) Signal List'!D103)</f>
        <v/>
      </c>
      <c r="E103" s="91" t="str">
        <f>IF('0) Signal List'!E103="","",'0) Signal List'!E103)</f>
        <v/>
      </c>
      <c r="F103" s="82" t="str">
        <f>IF('0) Signal List'!F103="","",'0) Signal List'!F103)</f>
        <v/>
      </c>
      <c r="G103" s="87" t="str">
        <f>IF('0) Signal List'!G103="","",'0) Signal List'!G103)</f>
        <v/>
      </c>
      <c r="H103" s="132" t="str">
        <f>IF('0) Signal List'!H103="","",'0) Signal List'!H103)</f>
        <v/>
      </c>
      <c r="I103" s="129"/>
      <c r="J103" s="130"/>
      <c r="K103" s="130"/>
      <c r="L103" s="131"/>
    </row>
    <row r="104" spans="1:12" ht="14.25" customHeight="1">
      <c r="A104" s="81" t="str">
        <f>IF('0) Signal List'!A104="","",'0) Signal List'!A104)</f>
        <v>E9</v>
      </c>
      <c r="B104" s="82" t="str">
        <f>IF('0) Signal List'!B104="","",'0) Signal List'!B104)</f>
        <v>Digital Output Active Power Control Setpoint Enable</v>
      </c>
      <c r="C104" s="82" t="str">
        <f>IF('0) Signal List'!C104="","",'0) Signal List'!C104)</f>
        <v/>
      </c>
      <c r="D104" s="82" t="str">
        <f>IF('0) Signal List'!D104="","",'0) Signal List'!D104)</f>
        <v/>
      </c>
      <c r="E104" s="91" t="str">
        <f>IF('0) Signal List'!E104="","",'0) Signal List'!E104)</f>
        <v>pulse</v>
      </c>
      <c r="F104" s="82" t="str">
        <f>IF('0) Signal List'!F104="","",'0) Signal List'!F104)</f>
        <v>0.5 seconds</v>
      </c>
      <c r="G104" s="88" t="str">
        <f>IF('0) Signal List'!G104="","",'0) Signal List'!G104)</f>
        <v>WFPS</v>
      </c>
      <c r="H104" s="242" t="str">
        <f>IF('0) Signal List'!H104="","",'0) Signal List'!H104)</f>
        <v xml:space="preserve">N/A </v>
      </c>
      <c r="I104" s="134" t="s">
        <v>146</v>
      </c>
      <c r="J104" s="135"/>
      <c r="K104" s="135"/>
      <c r="L104" s="136"/>
    </row>
    <row r="105" spans="1:12" ht="14.25" customHeight="1">
      <c r="A105" s="81" t="str">
        <f>IF('0) Signal List'!A105="","",'0) Signal List'!A105)</f>
        <v>E10</v>
      </c>
      <c r="B105" s="82" t="str">
        <f>IF('0) Signal List'!B105="","",'0) Signal List'!B105)</f>
        <v>Digital Output Voltage Control (kV) Setpoint Enable</v>
      </c>
      <c r="C105" s="82" t="str">
        <f>IF('0) Signal List'!C105="","",'0) Signal List'!C105)</f>
        <v/>
      </c>
      <c r="D105" s="82" t="str">
        <f>IF('0) Signal List'!D105="","",'0) Signal List'!D105)</f>
        <v/>
      </c>
      <c r="E105" s="91" t="str">
        <f>IF('0) Signal List'!E105="","",'0) Signal List'!E105)</f>
        <v>pulse</v>
      </c>
      <c r="F105" s="82" t="str">
        <f>IF('0) Signal List'!F105="","",'0) Signal List'!F105)</f>
        <v>0.5 seconds</v>
      </c>
      <c r="G105" s="88" t="str">
        <f>IF('0) Signal List'!G105="","",'0) Signal List'!G105)</f>
        <v>WFPS</v>
      </c>
      <c r="H105" s="366" t="str">
        <f>IF('0) Signal List'!H105="","",'0) Signal List'!H105)</f>
        <v xml:space="preserve">N/A </v>
      </c>
      <c r="I105" s="134" t="s">
        <v>146</v>
      </c>
      <c r="J105" s="135"/>
      <c r="K105" s="135"/>
      <c r="L105" s="136"/>
    </row>
    <row r="106" spans="1:12" ht="14.25" customHeight="1">
      <c r="A106" s="81" t="str">
        <f>IF('0) Signal List'!A106="","",'0) Signal List'!A106)</f>
        <v>E11</v>
      </c>
      <c r="B106" s="82" t="str">
        <f>IF('0) Signal List'!B106="","",'0) Signal List'!B106)</f>
        <v>Digital Output Mvar Control (Q) Setpoint Enable</v>
      </c>
      <c r="C106" s="82" t="str">
        <f>IF('0) Signal List'!C106="","",'0) Signal List'!C106)</f>
        <v/>
      </c>
      <c r="D106" s="82" t="str">
        <f>IF('0) Signal List'!D106="","",'0) Signal List'!D106)</f>
        <v/>
      </c>
      <c r="E106" s="91" t="str">
        <f>IF('0) Signal List'!E106="","",'0) Signal List'!E106)</f>
        <v>pulse</v>
      </c>
      <c r="F106" s="82" t="str">
        <f>IF('0) Signal List'!F106="","",'0) Signal List'!F106)</f>
        <v>0.5 seconds</v>
      </c>
      <c r="G106" s="88" t="str">
        <f>IF('0) Signal List'!G106="","",'0) Signal List'!G106)</f>
        <v>WFPS</v>
      </c>
      <c r="H106" s="366" t="str">
        <f>IF('0) Signal List'!H106="","",'0) Signal List'!H106)</f>
        <v xml:space="preserve">N/A </v>
      </c>
      <c r="I106" s="134" t="s">
        <v>146</v>
      </c>
      <c r="J106" s="135"/>
      <c r="K106" s="135"/>
      <c r="L106" s="136"/>
    </row>
    <row r="107" spans="1:12" ht="14.25" customHeight="1">
      <c r="A107" s="81" t="str">
        <f>IF('0) Signal List'!A107="","",'0) Signal List'!A107)</f>
        <v>E12</v>
      </c>
      <c r="B107" s="82" t="str">
        <f>IF('0) Signal List'!B107="","",'0) Signal List'!B107)</f>
        <v>Digital Output Power Factor Control (PF) Setpoint Enable</v>
      </c>
      <c r="C107" s="82" t="str">
        <f>IF('0) Signal List'!C107="","",'0) Signal List'!C107)</f>
        <v/>
      </c>
      <c r="D107" s="82" t="str">
        <f>IF('0) Signal List'!D107="","",'0) Signal List'!D107)</f>
        <v/>
      </c>
      <c r="E107" s="91" t="str">
        <f>IF('0) Signal List'!E107="","",'0) Signal List'!E107)</f>
        <v>pulse</v>
      </c>
      <c r="F107" s="82" t="str">
        <f>IF('0) Signal List'!F107="","",'0) Signal List'!F107)</f>
        <v>0.5 seconds</v>
      </c>
      <c r="G107" s="88" t="str">
        <f>IF('0) Signal List'!G107="","",'0) Signal List'!G107)</f>
        <v>WFPS</v>
      </c>
      <c r="H107" s="366" t="str">
        <f>IF('0) Signal List'!H107="","",'0) Signal List'!H107)</f>
        <v xml:space="preserve">N/A </v>
      </c>
      <c r="I107" s="134" t="s">
        <v>146</v>
      </c>
      <c r="J107" s="135"/>
      <c r="K107" s="135"/>
      <c r="L107" s="136"/>
    </row>
    <row r="108" spans="1:12" ht="14.25" customHeight="1">
      <c r="A108" s="81" t="str">
        <f>IF('0) Signal List'!A108="","",'0) Signal List'!A108)</f>
        <v>E13</v>
      </c>
      <c r="B108" s="82" t="str">
        <f>IF('0) Signal List'!B108="","",'0) Signal List'!B108)</f>
        <v>Digital Output Frequency Droop Setting Enable</v>
      </c>
      <c r="C108" s="82" t="str">
        <f>IF('0) Signal List'!C108="","",'0) Signal List'!C108)</f>
        <v/>
      </c>
      <c r="D108" s="82" t="str">
        <f>IF('0) Signal List'!D108="","",'0) Signal List'!D108)</f>
        <v/>
      </c>
      <c r="E108" s="91" t="str">
        <f>IF('0) Signal List'!E108="","",'0) Signal List'!E108)</f>
        <v>pulse</v>
      </c>
      <c r="F108" s="82" t="str">
        <f>IF('0) Signal List'!F108="","",'0) Signal List'!F108)</f>
        <v>0.5 seconds</v>
      </c>
      <c r="G108" s="88" t="str">
        <f>IF('0) Signal List'!G108="","",'0) Signal List'!G108)</f>
        <v>WFPS</v>
      </c>
      <c r="H108" s="374" t="str">
        <f>IF('0) Signal List'!H108="","",'0) Signal List'!H108)</f>
        <v xml:space="preserve">N/A </v>
      </c>
      <c r="I108" s="134" t="s">
        <v>146</v>
      </c>
      <c r="J108" s="135"/>
      <c r="K108" s="135"/>
      <c r="L108" s="136"/>
    </row>
    <row r="109" spans="1:12" ht="14.25" customHeight="1">
      <c r="A109" s="81"/>
      <c r="B109" s="82"/>
      <c r="C109" s="82"/>
      <c r="D109" s="82"/>
      <c r="E109" s="91"/>
      <c r="F109" s="82"/>
      <c r="G109" s="88"/>
      <c r="H109" s="565"/>
      <c r="I109" s="129"/>
      <c r="J109" s="566"/>
      <c r="K109" s="566"/>
      <c r="L109" s="566"/>
    </row>
    <row r="110" spans="1:12" ht="14.25" customHeight="1">
      <c r="A110" s="81" t="str">
        <f>IF('0) Signal List'!A110="","",'0) Signal List'!A110)</f>
        <v/>
      </c>
      <c r="B110" s="86" t="str">
        <f>IF('0) Signal List'!B110="","",'0) Signal List'!B110)</f>
        <v>Single Command Outputs</v>
      </c>
      <c r="C110" s="82" t="str">
        <f>IF('0) Signal List'!C110="","",'0) Signal List'!C110)</f>
        <v/>
      </c>
      <c r="D110" s="82" t="str">
        <f>IF('0) Signal List'!D110="","",'0) Signal List'!D110)</f>
        <v/>
      </c>
      <c r="E110" s="91" t="str">
        <f>IF('0) Signal List'!E110="","",'0) Signal List'!E110)</f>
        <v/>
      </c>
      <c r="F110" s="82" t="str">
        <f>IF('0) Signal List'!F110="","",'0) Signal List'!F110)</f>
        <v/>
      </c>
      <c r="G110" s="88" t="str">
        <f>IF('0) Signal List'!G110="","",'0) Signal List'!G110)</f>
        <v/>
      </c>
      <c r="H110" s="374" t="str">
        <f>IF('0) Signal List'!H110="","",'0) Signal List'!H110)</f>
        <v/>
      </c>
      <c r="I110" s="129"/>
      <c r="J110" s="68"/>
      <c r="K110" s="68"/>
      <c r="L110" s="68"/>
    </row>
    <row r="111" spans="1:12" ht="14.25" customHeight="1">
      <c r="A111" s="81" t="str">
        <f>IF('0) Signal List'!A111="","",'0) Signal List'!A111)</f>
        <v>E14</v>
      </c>
      <c r="B111" s="82" t="str">
        <f>IF('0) Signal List'!B111="","",'0) Signal List'!B111)</f>
        <v>Voltage Control facility status ON</v>
      </c>
      <c r="C111" s="82" t="str">
        <f>IF('0) Signal List'!C111="","",'0) Signal List'!C111)</f>
        <v/>
      </c>
      <c r="D111" s="82" t="str">
        <f>IF('0) Signal List'!D111="","",'0) Signal List'!D111)</f>
        <v>on</v>
      </c>
      <c r="E111" s="91" t="str">
        <f>IF('0) Signal List'!E111="","",'0) Signal List'!E111)</f>
        <v>pulse</v>
      </c>
      <c r="F111" s="82" t="str">
        <f>IF('0) Signal List'!F111="","",'0) Signal List'!F111)</f>
        <v>0.5 seconds</v>
      </c>
      <c r="G111" s="88" t="str">
        <f>IF('0) Signal List'!G111="","",'0) Signal List'!G111)</f>
        <v>WFPS</v>
      </c>
      <c r="H111" s="374" t="str">
        <f>IF('0) Signal List'!H111="","",'0) Signal List'!H111)</f>
        <v xml:space="preserve">N/A </v>
      </c>
      <c r="I111" s="134" t="s">
        <v>146</v>
      </c>
      <c r="J111" s="135"/>
      <c r="K111" s="135"/>
      <c r="L111" s="136"/>
    </row>
    <row r="112" spans="1:12" ht="14.25" customHeight="1">
      <c r="A112" s="81" t="str">
        <f>IF('0) Signal List'!A112="","",'0) Signal List'!A112)</f>
        <v>E15</v>
      </c>
      <c r="B112" s="82" t="str">
        <f>IF('0) Signal List'!B112="","",'0) Signal List'!B112)</f>
        <v>Mvar (Q) Control Facility status ON</v>
      </c>
      <c r="C112" s="82" t="str">
        <f>IF('0) Signal List'!C112="","",'0) Signal List'!C112)</f>
        <v/>
      </c>
      <c r="D112" s="82" t="str">
        <f>IF('0) Signal List'!D112="","",'0) Signal List'!D112)</f>
        <v>on</v>
      </c>
      <c r="E112" s="91" t="str">
        <f>IF('0) Signal List'!E112="","",'0) Signal List'!E112)</f>
        <v>pulse</v>
      </c>
      <c r="F112" s="82" t="str">
        <f>IF('0) Signal List'!F112="","",'0) Signal List'!F112)</f>
        <v>0.5 seconds</v>
      </c>
      <c r="G112" s="88" t="str">
        <f>IF('0) Signal List'!G112="","",'0) Signal List'!G112)</f>
        <v>WFPS</v>
      </c>
      <c r="H112" s="374" t="str">
        <f>IF('0) Signal List'!H112="","",'0) Signal List'!H112)</f>
        <v xml:space="preserve">N/A </v>
      </c>
      <c r="I112" s="134" t="s">
        <v>146</v>
      </c>
      <c r="J112" s="135"/>
      <c r="K112" s="135"/>
      <c r="L112" s="136"/>
    </row>
    <row r="113" spans="1:12" ht="14.25" customHeight="1">
      <c r="A113" s="81" t="str">
        <f>IF('0) Signal List'!A113="","",'0) Signal List'!A113)</f>
        <v>E16</v>
      </c>
      <c r="B113" s="82" t="str">
        <f>IF('0) Signal List'!B113="","",'0) Signal List'!B113)</f>
        <v>Power Factor (PF) Control facility status ON</v>
      </c>
      <c r="C113" s="82" t="str">
        <f>IF('0) Signal List'!C113="","",'0) Signal List'!C113)</f>
        <v/>
      </c>
      <c r="D113" s="82" t="str">
        <f>IF('0) Signal List'!D113="","",'0) Signal List'!D113)</f>
        <v>on</v>
      </c>
      <c r="E113" s="91" t="str">
        <f>IF('0) Signal List'!E113="","",'0) Signal List'!E113)</f>
        <v>pulse</v>
      </c>
      <c r="F113" s="82" t="str">
        <f>IF('0) Signal List'!F113="","",'0) Signal List'!F113)</f>
        <v>0.5 seconds</v>
      </c>
      <c r="G113" s="88" t="str">
        <f>IF('0) Signal List'!G113="","",'0) Signal List'!G113)</f>
        <v>WFPS</v>
      </c>
      <c r="H113" s="453" t="str">
        <f>IF('0) Signal List'!H113="","",'0) Signal List'!H113)</f>
        <v xml:space="preserve">N/A </v>
      </c>
      <c r="I113" s="134" t="s">
        <v>146</v>
      </c>
      <c r="J113" s="135"/>
      <c r="K113" s="135"/>
      <c r="L113" s="136"/>
    </row>
    <row r="114" spans="1:12" ht="14.4" thickBot="1">
      <c r="A114" s="81" t="str">
        <f>IF('0) Signal List'!A114="","",'0) Signal List'!A114)</f>
        <v/>
      </c>
      <c r="B114" s="679" t="str">
        <f>IF('0) Signal List'!B114="","",'0) Signal List'!B114)</f>
        <v>Recommended Cable 15-pair Screened Cable : 15 x 2 x 0.6sqmm, Twisted-Pair ( TP).</v>
      </c>
      <c r="C114" s="816"/>
      <c r="D114" s="816"/>
      <c r="E114" s="816"/>
      <c r="F114" s="780"/>
      <c r="G114" s="88" t="str">
        <f>IF('0) Signal List'!G114="","",'0) Signal List'!G114)</f>
        <v/>
      </c>
      <c r="H114" s="133" t="str">
        <f>IF('0) Signal List'!H114="","",'0) Signal List'!H114)</f>
        <v/>
      </c>
      <c r="I114" s="138"/>
      <c r="J114" s="126"/>
      <c r="K114" s="126"/>
      <c r="L114" s="127"/>
    </row>
    <row r="115" spans="1:12" ht="14.4" thickTop="1">
      <c r="A115" s="81"/>
      <c r="B115" s="562"/>
      <c r="C115" s="564"/>
      <c r="D115" s="564"/>
      <c r="E115" s="564"/>
      <c r="F115" s="563"/>
      <c r="G115" s="88"/>
      <c r="H115" s="565"/>
      <c r="I115" s="567"/>
      <c r="J115" s="306"/>
      <c r="K115" s="306"/>
      <c r="L115" s="568"/>
    </row>
    <row r="116" spans="1:12" ht="14.25" customHeight="1">
      <c r="A116" s="81" t="str">
        <f>IF('0) Signal List'!A115="","",'0) Signal List'!A115)</f>
        <v/>
      </c>
      <c r="B116" s="130"/>
      <c r="C116" s="82"/>
      <c r="D116" s="82"/>
      <c r="E116" s="91"/>
      <c r="F116" s="82"/>
      <c r="G116" s="88"/>
      <c r="H116" s="133"/>
      <c r="I116" s="129"/>
      <c r="J116" s="130"/>
      <c r="K116" s="130"/>
      <c r="L116" s="131"/>
    </row>
    <row r="117" spans="1:12" ht="14.25" customHeight="1" thickBot="1">
      <c r="A117" s="100" t="str">
        <f>IF('0) Signal List'!A116="","",'0) Signal List'!A116)</f>
        <v>ETIE Ref</v>
      </c>
      <c r="B117" s="77" t="str">
        <f>IF('0) Signal List'!B116="","",'0) Signal List'!B116)</f>
        <v>Analogue Output Signals (from EirGrid)</v>
      </c>
      <c r="C117" s="78" t="str">
        <f>IF('0) Signal List'!C116="","",'0) Signal List'!C116)</f>
        <v/>
      </c>
      <c r="D117" s="78" t="str">
        <f>IF('0) Signal List'!D116="","",'0) Signal List'!D116)</f>
        <v/>
      </c>
      <c r="E117" s="79" t="str">
        <f>IF('0) Signal List'!E116="","",'0) Signal List'!E116)</f>
        <v/>
      </c>
      <c r="F117" s="78" t="str">
        <f>IF('0) Signal List'!F116="","",'0) Signal List'!F116)</f>
        <v/>
      </c>
      <c r="G117" s="80" t="str">
        <f>IF('0) Signal List'!G116="","",'0) Signal List'!G116)</f>
        <v>Provided to</v>
      </c>
      <c r="H117" s="126" t="str">
        <f>IF('0) Signal List'!H116="","",'0) Signal List'!H116)</f>
        <v>TSO Pass-through to</v>
      </c>
      <c r="I117" s="129"/>
      <c r="J117" s="130"/>
      <c r="K117" s="130"/>
      <c r="L117" s="131"/>
    </row>
    <row r="118" spans="1:12" ht="14.25" customHeight="1" thickTop="1">
      <c r="A118" s="101" t="str">
        <f>IF('0) Signal List'!A117="","",'0) Signal List'!A117)</f>
        <v/>
      </c>
      <c r="B118" s="82" t="str">
        <f>IF('0) Signal List'!B117="","",'0) Signal List'!B117)</f>
        <v/>
      </c>
      <c r="C118" s="82" t="str">
        <f>IF('0) Signal List'!C117="","",'0) Signal List'!C117)</f>
        <v/>
      </c>
      <c r="D118" s="82" t="str">
        <f>IF('0) Signal List'!D117="","",'0) Signal List'!D117)</f>
        <v/>
      </c>
      <c r="E118" s="83" t="str">
        <f>IF('0) Signal List'!E117="","",'0) Signal List'!E117)</f>
        <v/>
      </c>
      <c r="F118" s="82" t="str">
        <f>IF('0) Signal List'!F117="","",'0) Signal List'!F117)</f>
        <v/>
      </c>
      <c r="G118" s="84" t="str">
        <f>IF('0) Signal List'!G117="","",'0) Signal List'!G117)</f>
        <v/>
      </c>
      <c r="H118" s="128" t="str">
        <f>IF('0) Signal List'!H117="","",'0) Signal List'!H117)</f>
        <v/>
      </c>
      <c r="I118" s="129"/>
      <c r="J118" s="130"/>
      <c r="K118" s="130"/>
      <c r="L118" s="131"/>
    </row>
    <row r="119" spans="1:12" ht="14.25" customHeight="1">
      <c r="A119" s="95" t="str">
        <f>IF('0) Signal List'!A118="","",'0) Signal List'!A118)</f>
        <v/>
      </c>
      <c r="B119" s="266" t="str">
        <f>IF('0) Signal List'!B118="","",'0) Signal List'!B118)</f>
        <v>Analogue Output Signals from EirGrid to WTG System</v>
      </c>
      <c r="C119" s="82" t="str">
        <f>IF('0) Signal List'!C118="","",'0) Signal List'!C118)</f>
        <v/>
      </c>
      <c r="D119" s="82" t="str">
        <f>IF('0) Signal List'!D118="","",'0) Signal List'!D118)</f>
        <v/>
      </c>
      <c r="E119" s="83" t="str">
        <f>IF('0) Signal List'!E118="","",'0) Signal List'!E118)</f>
        <v/>
      </c>
      <c r="F119" s="82" t="str">
        <f>IF('0) Signal List'!F118="","",'0) Signal List'!F118)</f>
        <v/>
      </c>
      <c r="G119" s="88" t="str">
        <f>IF('0) Signal List'!G118="","",'0) Signal List'!G118)</f>
        <v/>
      </c>
      <c r="H119" s="132" t="str">
        <f>IF('0) Signal List'!H118="","",'0) Signal List'!H118)</f>
        <v/>
      </c>
      <c r="I119" s="129"/>
      <c r="J119" s="130"/>
      <c r="K119" s="130"/>
      <c r="L119" s="131"/>
    </row>
    <row r="120" spans="1:12" ht="14.25" customHeight="1">
      <c r="A120" s="81" t="str">
        <f>IF('0) Signal List'!A119="","",'0) Signal List'!A119)</f>
        <v>G1</v>
      </c>
      <c r="B120" s="130" t="str">
        <f>IF('0) Signal List'!B119="","",'0) Signal List'!B119)</f>
        <v>Analogue Output Active Power Control Setpoint</v>
      </c>
      <c r="C120" s="98" t="str">
        <f>IF('0) Signal List'!C119="","",'0) Signal List'!C119)</f>
        <v>4 - 20</v>
      </c>
      <c r="D120" s="82" t="str">
        <f>IF('0) Signal List'!D119="","",'0) Signal List'!D119)</f>
        <v>mA</v>
      </c>
      <c r="E120" s="83" t="e">
        <f>IF('0) Signal List'!E119="","",'0) Signal List'!E119)</f>
        <v>#VALUE!</v>
      </c>
      <c r="F120" s="82" t="str">
        <f>IF('0) Signal List'!F119="","",'0) Signal List'!F119)</f>
        <v>MW</v>
      </c>
      <c r="G120" s="88" t="str">
        <f>IF('0) Signal List'!G119="","",'0) Signal List'!G119)</f>
        <v>WFPS</v>
      </c>
      <c r="H120" s="133" t="str">
        <f>IF('0) Signal List'!H119="","",'0) Signal List'!H119)</f>
        <v xml:space="preserve">N/A </v>
      </c>
      <c r="I120" s="134" t="s">
        <v>146</v>
      </c>
      <c r="J120" s="135"/>
      <c r="K120" s="135"/>
      <c r="L120" s="136"/>
    </row>
    <row r="121" spans="1:12" ht="14.25" customHeight="1">
      <c r="A121" s="81" t="str">
        <f>IF('0) Signal List'!A120="","",'0) Signal List'!A120)</f>
        <v>G2</v>
      </c>
      <c r="B121" s="130" t="str">
        <f>IF('0) Signal List'!B120="","",'0) Signal List'!B120)</f>
        <v>Analogue Voltage Control Setpoint</v>
      </c>
      <c r="C121" s="98" t="str">
        <f>IF('0) Signal List'!C120="","",'0) Signal List'!C120)</f>
        <v>4 - 20</v>
      </c>
      <c r="D121" s="82" t="str">
        <f>IF('0) Signal List'!D120="","",'0) Signal List'!D120)</f>
        <v>mA</v>
      </c>
      <c r="E121" s="83" t="str">
        <f>IF('0) Signal List'!E120="","",'0) Signal List'!E120)</f>
        <v>99 - 132</v>
      </c>
      <c r="F121" s="82" t="str">
        <f>IF('0) Signal List'!F120="","",'0) Signal List'!F120)</f>
        <v>kV</v>
      </c>
      <c r="G121" s="88" t="str">
        <f>IF('0) Signal List'!G120="","",'0) Signal List'!G120)</f>
        <v>WFPS</v>
      </c>
      <c r="H121" s="366" t="str">
        <f>IF('0) Signal List'!H120="","",'0) Signal List'!H120)</f>
        <v xml:space="preserve">N/A </v>
      </c>
      <c r="I121" s="134" t="s">
        <v>146</v>
      </c>
      <c r="J121" s="135"/>
      <c r="K121" s="135"/>
      <c r="L121" s="136"/>
    </row>
    <row r="122" spans="1:12" ht="14.25" customHeight="1">
      <c r="A122" s="81" t="str">
        <f>IF('0) Signal List'!A121="","",'0) Signal List'!A121)</f>
        <v>G3</v>
      </c>
      <c r="B122" s="130" t="str">
        <f>IF('0) Signal List'!B121="","",'0) Signal List'!B121)</f>
        <v>Analogue Mvar (Q) Control Setpoint</v>
      </c>
      <c r="C122" s="98" t="str">
        <f>IF('0) Signal List'!C121="","",'0) Signal List'!C121)</f>
        <v>4 - 20</v>
      </c>
      <c r="D122" s="82" t="str">
        <f>IF('0) Signal List'!D121="","",'0) Signal List'!D121)</f>
        <v>mA</v>
      </c>
      <c r="E122" s="83" t="e">
        <f>IF('0) Signal List'!E121="","",'0) Signal List'!E121)</f>
        <v>#VALUE!</v>
      </c>
      <c r="F122" s="82" t="str">
        <f>IF('0) Signal List'!F121="","",'0) Signal List'!F121)</f>
        <v>Mvar</v>
      </c>
      <c r="G122" s="88" t="str">
        <f>IF('0) Signal List'!G121="","",'0) Signal List'!G121)</f>
        <v>WFPS</v>
      </c>
      <c r="H122" s="366" t="str">
        <f>IF('0) Signal List'!H121="","",'0) Signal List'!H121)</f>
        <v xml:space="preserve">N/A </v>
      </c>
      <c r="I122" s="134" t="s">
        <v>146</v>
      </c>
      <c r="J122" s="135"/>
      <c r="K122" s="135"/>
      <c r="L122" s="136"/>
    </row>
    <row r="123" spans="1:12" ht="14.25" customHeight="1">
      <c r="A123" s="81" t="str">
        <f>IF('0) Signal List'!A122="","",'0) Signal List'!A122)</f>
        <v>G4</v>
      </c>
      <c r="B123" s="130" t="str">
        <f>IF('0) Signal List'!B122="","",'0) Signal List'!B122)</f>
        <v>Analogue Power Factor (PF) Control Setpoint</v>
      </c>
      <c r="C123" s="98" t="str">
        <f>IF('0) Signal List'!C122="","",'0) Signal List'!C122)</f>
        <v>4 - 20</v>
      </c>
      <c r="D123" s="82" t="str">
        <f>IF('0) Signal List'!D122="","",'0) Signal List'!D122)</f>
        <v>mA</v>
      </c>
      <c r="E123" s="83" t="str">
        <f>IF('0) Signal List'!E122="","",'0) Signal List'!E122)</f>
        <v xml:space="preserve"> +/- 90</v>
      </c>
      <c r="F123" s="82" t="str">
        <f>IF('0) Signal List'!F122="","",'0) Signal List'!F122)</f>
        <v>degrees</v>
      </c>
      <c r="G123" s="88" t="str">
        <f>IF('0) Signal List'!G122="","",'0) Signal List'!G122)</f>
        <v>WFPS</v>
      </c>
      <c r="H123" s="366" t="str">
        <f>IF('0) Signal List'!H122="","",'0) Signal List'!H122)</f>
        <v xml:space="preserve">N/A </v>
      </c>
      <c r="I123" s="134" t="s">
        <v>146</v>
      </c>
      <c r="J123" s="135"/>
      <c r="K123" s="135"/>
      <c r="L123" s="136"/>
    </row>
    <row r="124" spans="1:12" ht="14.25" customHeight="1">
      <c r="A124" s="81" t="str">
        <f>IF('0) Signal List'!A123="","",'0) Signal List'!A123)</f>
        <v>G5</v>
      </c>
      <c r="B124" s="130" t="str">
        <f>IF('0) Signal List'!B123="","",'0) Signal List'!B123)</f>
        <v>Frequency Droop Setting</v>
      </c>
      <c r="C124" s="98" t="str">
        <f>IF('0) Signal List'!C123="","",'0) Signal List'!C123)</f>
        <v>4 - 20</v>
      </c>
      <c r="D124" s="82" t="str">
        <f>IF('0) Signal List'!D123="","",'0) Signal List'!D123)</f>
        <v>mA</v>
      </c>
      <c r="E124" s="83" t="str">
        <f>IF('0) Signal List'!E123="","",'0) Signal List'!E123)</f>
        <v xml:space="preserve"> 0-12</v>
      </c>
      <c r="F124" s="82" t="str">
        <f>IF('0) Signal List'!F123="","",'0) Signal List'!F123)</f>
        <v>%</v>
      </c>
      <c r="G124" s="88" t="str">
        <f>IF('0) Signal List'!G123="","",'0) Signal List'!G123)</f>
        <v>WFPS</v>
      </c>
      <c r="H124" s="374" t="str">
        <f>IF('0) Signal List'!H123="","",'0) Signal List'!H123)</f>
        <v xml:space="preserve">N/A </v>
      </c>
      <c r="I124" s="134" t="s">
        <v>146</v>
      </c>
      <c r="J124" s="135"/>
      <c r="K124" s="135"/>
      <c r="L124" s="136"/>
    </row>
    <row r="125" spans="1:12" ht="14.25" customHeight="1">
      <c r="A125" s="81"/>
      <c r="B125" s="82"/>
      <c r="C125" s="98"/>
      <c r="D125" s="82"/>
      <c r="E125" s="96"/>
      <c r="F125" s="82"/>
      <c r="G125" s="88"/>
      <c r="H125" s="565"/>
      <c r="I125" s="129"/>
      <c r="J125" s="130"/>
      <c r="K125" s="130"/>
      <c r="L125" s="130"/>
    </row>
    <row r="126" spans="1:12" ht="21.75" customHeight="1">
      <c r="A126" s="95" t="str">
        <f>IF('0) Signal List'!A124="","",'0) Signal List'!A124)</f>
        <v/>
      </c>
      <c r="B126" s="778" t="str">
        <f>IF('0) Signal List'!B124="","",'0) Signal List'!B124)</f>
        <v/>
      </c>
      <c r="C126" s="776" t="str">
        <f>IF('0) Signal List'!C124="","",'0) Signal List'!C124)</f>
        <v/>
      </c>
      <c r="D126" s="776" t="str">
        <f>IF('0) Signal List'!D124="","",'0) Signal List'!D124)</f>
        <v/>
      </c>
      <c r="E126" s="776" t="str">
        <f>IF('0) Signal List'!E124="","",'0) Signal List'!E124)</f>
        <v/>
      </c>
      <c r="F126" s="777" t="str">
        <f>IF('0) Signal List'!F124="","",'0) Signal List'!F124)</f>
        <v/>
      </c>
      <c r="G126" s="87" t="str">
        <f>IF('0) Signal List'!G124="","",'0) Signal List'!G124)</f>
        <v/>
      </c>
      <c r="H126" s="132" t="str">
        <f>IF('0) Signal List'!H124="","",'0) Signal List'!H124)</f>
        <v/>
      </c>
      <c r="I126" s="129"/>
    </row>
    <row r="127" spans="1:12" ht="21.75" customHeight="1">
      <c r="A127" s="95" t="str">
        <f>IF('0) Signal List'!A125="","",'0) Signal List'!A125)</f>
        <v/>
      </c>
      <c r="B127" s="817" t="str">
        <f>IF('0) Signal List'!B125="","",'0) Signal List'!B125)</f>
        <v>Recommended cable 5-pair cable: 5 x 2 x 0.6sqmm TP, stranded, individually screened pairs. Screens to be terminated by WFPS.</v>
      </c>
      <c r="C127" s="818"/>
      <c r="D127" s="818"/>
      <c r="E127" s="818"/>
      <c r="F127" s="819"/>
      <c r="G127" s="87" t="str">
        <f>IF('0) Signal List'!G125="","",'0) Signal List'!G125)</f>
        <v/>
      </c>
      <c r="H127" s="132" t="str">
        <f>IF('0) Signal List'!H125="","",'0) Signal List'!H125)</f>
        <v/>
      </c>
      <c r="I127" s="129"/>
    </row>
    <row r="128" spans="1:12" ht="21.75" customHeight="1" thickBot="1">
      <c r="A128" s="153" t="str">
        <f>IF('0) Signal List'!A126="","",'0) Signal List'!A126)</f>
        <v/>
      </c>
      <c r="B128" s="105" t="str">
        <f>IF('0) Signal List'!B126="","",'0) Signal List'!B126)</f>
        <v/>
      </c>
      <c r="C128" s="105" t="str">
        <f>IF('0) Signal List'!C126="","",'0) Signal List'!C126)</f>
        <v/>
      </c>
      <c r="D128" s="105" t="str">
        <f>IF('0) Signal List'!D126="","",'0) Signal List'!D126)</f>
        <v/>
      </c>
      <c r="E128" s="107" t="str">
        <f>IF('0) Signal List'!E126="","",'0) Signal List'!E126)</f>
        <v/>
      </c>
      <c r="F128" s="105" t="str">
        <f>IF('0) Signal List'!F126="","",'0) Signal List'!F126)</f>
        <v/>
      </c>
      <c r="G128" s="108" t="str">
        <f>IF('0) Signal List'!G126="","",'0) Signal List'!G126)</f>
        <v/>
      </c>
      <c r="H128" s="156" t="str">
        <f>IF('0) Signal List'!H126="","",'0) Signal List'!H126)</f>
        <v/>
      </c>
      <c r="I128" s="607" t="str">
        <f>IF('0) Signal List'!I126="","",'0) Signal List'!I126)</f>
        <v/>
      </c>
      <c r="J128" s="569" t="str">
        <f>IF('0) Signal List'!J126="","",'0) Signal List'!J126)</f>
        <v/>
      </c>
      <c r="K128" s="569" t="str">
        <f>IF('0) Signal List'!K126="","",'0) Signal List'!K126)</f>
        <v/>
      </c>
      <c r="L128" s="569" t="str">
        <f>IF('0) Signal List'!L126="","",'0) Signal List'!L126)</f>
        <v/>
      </c>
    </row>
    <row r="129" spans="1:12" ht="21.75" customHeight="1">
      <c r="A129" t="str">
        <f>IF('0) Signal List'!A128="","",'0) Signal List'!A128)</f>
        <v/>
      </c>
      <c r="B129" s="34" t="str">
        <f>IF('0) Signal List'!B128="","",'0) Signal List'!B128)</f>
        <v/>
      </c>
      <c r="C129" s="34" t="str">
        <f>IF('0) Signal List'!C128="","",'0) Signal List'!C128)</f>
        <v/>
      </c>
      <c r="D129" s="34" t="str">
        <f>IF('0) Signal List'!D128="","",'0) Signal List'!D128)</f>
        <v/>
      </c>
      <c r="E129" s="27" t="str">
        <f>IF('0) Signal List'!E128="","",'0) Signal List'!E128)</f>
        <v/>
      </c>
      <c r="F129" s="34" t="str">
        <f>IF('0) Signal List'!F128="","",'0) Signal List'!F128)</f>
        <v/>
      </c>
      <c r="G129" s="793" t="s">
        <v>167</v>
      </c>
      <c r="H129" s="794"/>
      <c r="I129" s="802"/>
      <c r="J129" s="803"/>
      <c r="K129" s="803"/>
      <c r="L129" s="804"/>
    </row>
    <row r="130" spans="1:12" ht="21.75" customHeight="1">
      <c r="A130" t="str">
        <f>IF('0) Signal List'!A129="","",'0) Signal List'!A129)</f>
        <v/>
      </c>
      <c r="B130" s="523"/>
      <c r="C130" s="523"/>
      <c r="D130" s="523"/>
      <c r="E130" s="523"/>
      <c r="F130" s="34" t="str">
        <f>IF('0) Signal List'!F129="","",'0) Signal List'!F129)</f>
        <v/>
      </c>
      <c r="G130" s="800" t="s">
        <v>168</v>
      </c>
      <c r="H130" s="801"/>
      <c r="I130" s="797"/>
      <c r="J130" s="798"/>
      <c r="K130" s="798"/>
      <c r="L130" s="799"/>
    </row>
    <row r="131" spans="1:12" ht="21.75" customHeight="1">
      <c r="A131" t="str">
        <f>IF('0) Signal List'!A130="","",'0) Signal List'!A130)</f>
        <v/>
      </c>
      <c r="B131" s="523"/>
      <c r="C131" s="523"/>
      <c r="D131" s="523"/>
      <c r="E131" s="523"/>
      <c r="F131" s="34" t="str">
        <f>IF('0) Signal List'!F130="","",'0) Signal List'!F130)</f>
        <v/>
      </c>
      <c r="G131" s="795"/>
      <c r="H131" s="795"/>
    </row>
    <row r="132" spans="1:12" ht="21.75" customHeight="1">
      <c r="A132" t="str">
        <f>IF('0) Signal List'!A131="","",'0) Signal List'!A131)</f>
        <v/>
      </c>
      <c r="B132" s="503"/>
      <c r="C132" s="503"/>
      <c r="D132" s="503"/>
      <c r="E132" s="503"/>
      <c r="F132" s="34" t="str">
        <f>IF('0) Signal List'!F131="","",'0) Signal List'!F131)</f>
        <v/>
      </c>
      <c r="G132" s="808" t="s">
        <v>506</v>
      </c>
      <c r="H132" s="809"/>
      <c r="I132" s="805">
        <f>'1a) Inst.Info &amp; Contact Details'!E24</f>
        <v>0</v>
      </c>
      <c r="J132" s="806"/>
      <c r="K132" s="806"/>
      <c r="L132" s="807"/>
    </row>
    <row r="133" spans="1:12" ht="42" customHeight="1">
      <c r="A133" t="str">
        <f>IF('0) Signal List'!A132="","",'0) Signal List'!A132)</f>
        <v/>
      </c>
      <c r="B133" s="503"/>
      <c r="C133" s="503"/>
      <c r="D133" s="503"/>
      <c r="E133" s="503"/>
      <c r="F133" s="34" t="str">
        <f>IF('0) Signal List'!F132="","",'0) Signal List'!F132)</f>
        <v/>
      </c>
      <c r="G133" s="793" t="s">
        <v>503</v>
      </c>
      <c r="H133" s="794"/>
      <c r="I133" s="802"/>
      <c r="J133" s="803"/>
      <c r="K133" s="803"/>
      <c r="L133" s="804"/>
    </row>
    <row r="134" spans="1:12" ht="21.75" customHeight="1">
      <c r="A134" t="str">
        <f>IF('0) Signal List'!A133="","",'0) Signal List'!A133)</f>
        <v/>
      </c>
      <c r="B134" s="503"/>
      <c r="C134" s="503"/>
      <c r="D134" s="503"/>
      <c r="E134" s="503"/>
      <c r="F134" s="34" t="str">
        <f>IF('0) Signal List'!F133="","",'0) Signal List'!F133)</f>
        <v/>
      </c>
      <c r="G134" s="808" t="s">
        <v>193</v>
      </c>
      <c r="H134" s="809"/>
      <c r="I134" s="805"/>
      <c r="J134" s="806"/>
      <c r="K134" s="806"/>
      <c r="L134" s="807"/>
    </row>
    <row r="135" spans="1:12" ht="21.75" customHeight="1">
      <c r="A135" t="str">
        <f>IF('0) Signal List'!A134="","",'0) Signal List'!A134)</f>
        <v/>
      </c>
      <c r="B135" s="503"/>
      <c r="C135" s="503"/>
      <c r="D135" s="503"/>
      <c r="E135" s="503"/>
      <c r="F135" s="34" t="str">
        <f>IF('0) Signal List'!F134="","",'0) Signal List'!F134)</f>
        <v/>
      </c>
      <c r="G135" s="793" t="s">
        <v>140</v>
      </c>
      <c r="H135" s="794"/>
      <c r="I135" s="802"/>
      <c r="J135" s="803"/>
      <c r="K135" s="803"/>
      <c r="L135" s="804"/>
    </row>
    <row r="136" spans="1:12" ht="21">
      <c r="A136" t="str">
        <f>IF('0) Signal List'!A135="","",'0) Signal List'!A135)</f>
        <v/>
      </c>
      <c r="B136" s="796" t="s">
        <v>505</v>
      </c>
      <c r="C136" s="796"/>
      <c r="D136" s="796"/>
      <c r="E136" s="796"/>
      <c r="F136" s="34" t="str">
        <f>IF('0) Signal List'!F135="","",'0) Signal List'!F135)</f>
        <v/>
      </c>
      <c r="G136" s="791" t="s">
        <v>194</v>
      </c>
      <c r="H136" s="792"/>
      <c r="I136" s="805" t="str">
        <f>'1a) Inst.Info &amp; Contact Details'!E14</f>
        <v>ESBTS Team</v>
      </c>
      <c r="J136" s="806"/>
      <c r="K136" s="806"/>
      <c r="L136" s="807"/>
    </row>
    <row r="137" spans="1:12" ht="21">
      <c r="A137" t="str">
        <f>IF('0) Signal List'!A136="","",'0) Signal List'!A136)</f>
        <v/>
      </c>
      <c r="B137" s="790" t="s">
        <v>579</v>
      </c>
      <c r="C137" s="790"/>
      <c r="D137" s="790"/>
      <c r="E137" s="790"/>
      <c r="F137" s="34" t="str">
        <f>IF('0) Signal List'!F136="","",'0) Signal List'!F136)</f>
        <v/>
      </c>
      <c r="G137" s="793" t="s">
        <v>147</v>
      </c>
      <c r="H137" s="794"/>
      <c r="I137" s="802"/>
      <c r="J137" s="803"/>
      <c r="K137" s="803"/>
      <c r="L137" s="804"/>
    </row>
    <row r="138" spans="1:12" ht="21">
      <c r="A138" t="str">
        <f>IF('0) Signal List'!A137="","",'0) Signal List'!A137)</f>
        <v/>
      </c>
      <c r="B138" s="790"/>
      <c r="C138" s="790"/>
      <c r="D138" s="790"/>
      <c r="E138" s="790"/>
      <c r="F138" s="34" t="str">
        <f>IF('0) Signal List'!F137="","",'0) Signal List'!F137)</f>
        <v/>
      </c>
      <c r="G138" s="800" t="s">
        <v>138</v>
      </c>
      <c r="H138" s="801"/>
      <c r="I138" s="797"/>
      <c r="J138" s="798"/>
      <c r="K138" s="798"/>
      <c r="L138" s="799"/>
    </row>
    <row r="139" spans="1:12">
      <c r="A139" t="str">
        <f>IF('0) Signal List'!A138="","",'0) Signal List'!A138)</f>
        <v/>
      </c>
      <c r="B139" s="34" t="str">
        <f>IF('0) Signal List'!B138="","",'0) Signal List'!B138)</f>
        <v/>
      </c>
      <c r="C139" s="34" t="str">
        <f>IF('0) Signal List'!C138="","",'0) Signal List'!C138)</f>
        <v/>
      </c>
      <c r="D139" s="34" t="str">
        <f>IF('0) Signal List'!D138="","",'0) Signal List'!D138)</f>
        <v/>
      </c>
      <c r="E139" s="27" t="str">
        <f>IF('0) Signal List'!E138="","",'0) Signal List'!E138)</f>
        <v/>
      </c>
      <c r="F139" s="34" t="str">
        <f>IF('0) Signal List'!F138="","",'0) Signal List'!F138)</f>
        <v/>
      </c>
      <c r="G139" s="14" t="str">
        <f>IF('0) Signal List'!G138="","",'0) Signal List'!G138)</f>
        <v/>
      </c>
      <c r="H139" s="14" t="str">
        <f>IF('0) Signal List'!H138="","",'0) Signal List'!H138)</f>
        <v/>
      </c>
    </row>
    <row r="140" spans="1:12">
      <c r="A140" s="4" t="str">
        <f>IF('0) Signal List'!A139="","",'0) Signal List'!A139)</f>
        <v/>
      </c>
      <c r="B140" s="34" t="str">
        <f>IF('0) Signal List'!B139="","",'0) Signal List'!B139)</f>
        <v/>
      </c>
      <c r="C140" s="34" t="str">
        <f>IF('0) Signal List'!C139="","",'0) Signal List'!C139)</f>
        <v/>
      </c>
      <c r="D140" s="34" t="str">
        <f>IF('0) Signal List'!D139="","",'0) Signal List'!D139)</f>
        <v/>
      </c>
      <c r="E140" s="27" t="str">
        <f>IF('0) Signal List'!E139="","",'0) Signal List'!E139)</f>
        <v/>
      </c>
      <c r="F140" s="34" t="str">
        <f>IF('0) Signal List'!F139="","",'0) Signal List'!F139)</f>
        <v/>
      </c>
      <c r="G140" s="14" t="str">
        <f>IF('0) Signal List'!G139="","",'0) Signal List'!G139)</f>
        <v/>
      </c>
      <c r="H140" s="14" t="str">
        <f>IF('0) Signal List'!H139="","",'0) Signal List'!H139)</f>
        <v/>
      </c>
    </row>
    <row r="141" spans="1:12">
      <c r="A141" s="4" t="str">
        <f>IF('0) Signal List'!A140="","",'0) Signal List'!A140)</f>
        <v/>
      </c>
      <c r="B141" s="34" t="str">
        <f>IF('0) Signal List'!B140="","",'0) Signal List'!B140)</f>
        <v/>
      </c>
      <c r="C141" s="34" t="str">
        <f>IF('0) Signal List'!C140="","",'0) Signal List'!C140)</f>
        <v/>
      </c>
      <c r="D141" s="34" t="str">
        <f>IF('0) Signal List'!D140="","",'0) Signal List'!D140)</f>
        <v/>
      </c>
      <c r="E141" s="27" t="str">
        <f>IF('0) Signal List'!E140="","",'0) Signal List'!E140)</f>
        <v/>
      </c>
      <c r="F141" s="34" t="str">
        <f>IF('0) Signal List'!F140="","",'0) Signal List'!F140)</f>
        <v/>
      </c>
      <c r="G141" s="14" t="str">
        <f>IF('0) Signal List'!G140="","",'0) Signal List'!G140)</f>
        <v/>
      </c>
      <c r="H141" s="14" t="str">
        <f>IF('0) Signal List'!H140="","",'0) Signal List'!H140)</f>
        <v/>
      </c>
    </row>
    <row r="142" spans="1:12">
      <c r="A142" s="4" t="str">
        <f>IF('0) Signal List'!A141="","",'0) Signal List'!A141)</f>
        <v/>
      </c>
      <c r="B142" s="34" t="str">
        <f>IF('0) Signal List'!B141="","",'0) Signal List'!B141)</f>
        <v/>
      </c>
      <c r="C142" s="34" t="str">
        <f>IF('0) Signal List'!C141="","",'0) Signal List'!C141)</f>
        <v/>
      </c>
      <c r="D142" s="34" t="str">
        <f>IF('0) Signal List'!D141="","",'0) Signal List'!D141)</f>
        <v/>
      </c>
      <c r="E142" s="27" t="str">
        <f>IF('0) Signal List'!E141="","",'0) Signal List'!E141)</f>
        <v/>
      </c>
      <c r="F142" s="34" t="str">
        <f>IF('0) Signal List'!F141="","",'0) Signal List'!F141)</f>
        <v/>
      </c>
      <c r="G142" s="14" t="str">
        <f>IF('0) Signal List'!G141="","",'0) Signal List'!G141)</f>
        <v/>
      </c>
      <c r="H142" s="14" t="str">
        <f>IF('0) Signal List'!H141="","",'0) Signal List'!H141)</f>
        <v/>
      </c>
    </row>
    <row r="143" spans="1:12">
      <c r="A143" s="4" t="str">
        <f>IF('0) Signal List'!A142="","",'0) Signal List'!A142)</f>
        <v/>
      </c>
      <c r="B143" s="34" t="str">
        <f>IF('0) Signal List'!B142="","",'0) Signal List'!B142)</f>
        <v/>
      </c>
      <c r="C143" s="34" t="str">
        <f>IF('0) Signal List'!C142="","",'0) Signal List'!C142)</f>
        <v/>
      </c>
      <c r="D143" s="34" t="str">
        <f>IF('0) Signal List'!D142="","",'0) Signal List'!D142)</f>
        <v/>
      </c>
      <c r="E143" s="27" t="str">
        <f>IF('0) Signal List'!E142="","",'0) Signal List'!E142)</f>
        <v/>
      </c>
      <c r="F143" s="34" t="str">
        <f>IF('0) Signal List'!F142="","",'0) Signal List'!F142)</f>
        <v/>
      </c>
      <c r="G143" s="14" t="str">
        <f>IF('0) Signal List'!G142="","",'0) Signal List'!G142)</f>
        <v/>
      </c>
      <c r="H143" s="14" t="str">
        <f>IF('0) Signal List'!H142="","",'0) Signal List'!H142)</f>
        <v/>
      </c>
    </row>
    <row r="144" spans="1:12">
      <c r="A144" s="4" t="str">
        <f>IF('0) Signal List'!A143="","",'0) Signal List'!A143)</f>
        <v/>
      </c>
      <c r="B144" s="34" t="str">
        <f>IF('0) Signal List'!B143="","",'0) Signal List'!B143)</f>
        <v/>
      </c>
      <c r="C144" s="34" t="str">
        <f>IF('0) Signal List'!C143="","",'0) Signal List'!C143)</f>
        <v/>
      </c>
      <c r="D144" s="34" t="str">
        <f>IF('0) Signal List'!D143="","",'0) Signal List'!D143)</f>
        <v/>
      </c>
      <c r="E144" s="27" t="str">
        <f>IF('0) Signal List'!E143="","",'0) Signal List'!E143)</f>
        <v/>
      </c>
      <c r="F144" s="34" t="str">
        <f>IF('0) Signal List'!F143="","",'0) Signal List'!F143)</f>
        <v/>
      </c>
      <c r="G144" s="14" t="str">
        <f>IF('0) Signal List'!G143="","",'0) Signal List'!G143)</f>
        <v/>
      </c>
      <c r="H144" s="14" t="str">
        <f>IF('0) Signal List'!H143="","",'0) Signal List'!H143)</f>
        <v/>
      </c>
    </row>
    <row r="145" spans="1:8">
      <c r="A145" s="4" t="str">
        <f>IF('0) Signal List'!A144="","",'0) Signal List'!A144)</f>
        <v/>
      </c>
      <c r="B145" s="34" t="str">
        <f>IF('0) Signal List'!B144="","",'0) Signal List'!B144)</f>
        <v/>
      </c>
      <c r="C145" s="34" t="str">
        <f>IF('0) Signal List'!C144="","",'0) Signal List'!C144)</f>
        <v/>
      </c>
      <c r="D145" s="34" t="str">
        <f>IF('0) Signal List'!D144="","",'0) Signal List'!D144)</f>
        <v/>
      </c>
      <c r="E145" s="27" t="str">
        <f>IF('0) Signal List'!E144="","",'0) Signal List'!E144)</f>
        <v/>
      </c>
      <c r="F145" s="34" t="str">
        <f>IF('0) Signal List'!F144="","",'0) Signal List'!F144)</f>
        <v/>
      </c>
      <c r="G145" s="14" t="str">
        <f>IF('0) Signal List'!G144="","",'0) Signal List'!G144)</f>
        <v/>
      </c>
      <c r="H145" s="14" t="str">
        <f>IF('0) Signal List'!H144="","",'0) Signal List'!H144)</f>
        <v/>
      </c>
    </row>
    <row r="146" spans="1:8">
      <c r="A146" s="4" t="str">
        <f>IF('0) Signal List'!A145="","",'0) Signal List'!A145)</f>
        <v/>
      </c>
      <c r="B146" s="34" t="str">
        <f>IF('0) Signal List'!B145="","",'0) Signal List'!B145)</f>
        <v/>
      </c>
      <c r="C146" s="34" t="str">
        <f>IF('0) Signal List'!C145="","",'0) Signal List'!C145)</f>
        <v/>
      </c>
      <c r="D146" s="34" t="str">
        <f>IF('0) Signal List'!D145="","",'0) Signal List'!D145)</f>
        <v/>
      </c>
      <c r="E146" s="27" t="str">
        <f>IF('0) Signal List'!E145="","",'0) Signal List'!E145)</f>
        <v/>
      </c>
      <c r="F146" s="34" t="str">
        <f>IF('0) Signal List'!F145="","",'0) Signal List'!F145)</f>
        <v/>
      </c>
      <c r="G146" s="14" t="str">
        <f>IF('0) Signal List'!G145="","",'0) Signal List'!G145)</f>
        <v/>
      </c>
      <c r="H146" s="14" t="str">
        <f>IF('0) Signal List'!H145="","",'0) Signal List'!H145)</f>
        <v/>
      </c>
    </row>
    <row r="147" spans="1:8">
      <c r="A147" s="4" t="str">
        <f>IF('0) Signal List'!A146="","",'0) Signal List'!A146)</f>
        <v/>
      </c>
      <c r="B147" s="34" t="str">
        <f>IF('0) Signal List'!B146="","",'0) Signal List'!B146)</f>
        <v/>
      </c>
      <c r="C147" s="34" t="str">
        <f>IF('0) Signal List'!C146="","",'0) Signal List'!C146)</f>
        <v/>
      </c>
      <c r="D147" s="34" t="str">
        <f>IF('0) Signal List'!D146="","",'0) Signal List'!D146)</f>
        <v/>
      </c>
      <c r="E147" s="27" t="str">
        <f>IF('0) Signal List'!E146="","",'0) Signal List'!E146)</f>
        <v/>
      </c>
      <c r="F147" s="34" t="str">
        <f>IF('0) Signal List'!F146="","",'0) Signal List'!F146)</f>
        <v/>
      </c>
      <c r="G147" s="14" t="str">
        <f>IF('0) Signal List'!G146="","",'0) Signal List'!G146)</f>
        <v/>
      </c>
      <c r="H147" s="14" t="str">
        <f>IF('0) Signal List'!H146="","",'0) Signal List'!H146)</f>
        <v/>
      </c>
    </row>
    <row r="148" spans="1:8">
      <c r="A148" s="4" t="str">
        <f>IF('0) Signal List'!A147="","",'0) Signal List'!A147)</f>
        <v/>
      </c>
      <c r="B148" s="34" t="str">
        <f>IF('0) Signal List'!B147="","",'0) Signal List'!B147)</f>
        <v/>
      </c>
      <c r="C148" s="34" t="str">
        <f>IF('0) Signal List'!C147="","",'0) Signal List'!C147)</f>
        <v/>
      </c>
      <c r="D148" s="34" t="str">
        <f>IF('0) Signal List'!D147="","",'0) Signal List'!D147)</f>
        <v/>
      </c>
      <c r="E148" s="27" t="str">
        <f>IF('0) Signal List'!E147="","",'0) Signal List'!E147)</f>
        <v/>
      </c>
      <c r="F148" s="34" t="str">
        <f>IF('0) Signal List'!F147="","",'0) Signal List'!F147)</f>
        <v/>
      </c>
      <c r="G148" s="14" t="str">
        <f>IF('0) Signal List'!G147="","",'0) Signal List'!G147)</f>
        <v/>
      </c>
      <c r="H148" s="14" t="str">
        <f>IF('0) Signal List'!H147="","",'0) Signal List'!H147)</f>
        <v/>
      </c>
    </row>
    <row r="149" spans="1:8">
      <c r="A149" s="4" t="str">
        <f>IF('0) Signal List'!A148="","",'0) Signal List'!A148)</f>
        <v/>
      </c>
      <c r="B149" s="34" t="str">
        <f>IF('0) Signal List'!B148="","",'0) Signal List'!B148)</f>
        <v/>
      </c>
      <c r="C149" s="34" t="str">
        <f>IF('0) Signal List'!C148="","",'0) Signal List'!C148)</f>
        <v/>
      </c>
      <c r="D149" s="34" t="str">
        <f>IF('0) Signal List'!D148="","",'0) Signal List'!D148)</f>
        <v/>
      </c>
      <c r="E149" s="27" t="str">
        <f>IF('0) Signal List'!E148="","",'0) Signal List'!E148)</f>
        <v/>
      </c>
      <c r="F149" s="34" t="str">
        <f>IF('0) Signal List'!F148="","",'0) Signal List'!F148)</f>
        <v/>
      </c>
      <c r="G149" s="14" t="str">
        <f>IF('0) Signal List'!G148="","",'0) Signal List'!G148)</f>
        <v/>
      </c>
      <c r="H149" s="14" t="str">
        <f>IF('0) Signal List'!H148="","",'0) Signal List'!H148)</f>
        <v/>
      </c>
    </row>
    <row r="150" spans="1:8">
      <c r="A150" s="4" t="str">
        <f>IF('0) Signal List'!A149="","",'0) Signal List'!A149)</f>
        <v/>
      </c>
      <c r="B150" s="34" t="str">
        <f>IF('0) Signal List'!B149="","",'0) Signal List'!B149)</f>
        <v/>
      </c>
      <c r="C150" s="34" t="str">
        <f>IF('0) Signal List'!C149="","",'0) Signal List'!C149)</f>
        <v/>
      </c>
      <c r="D150" s="34" t="str">
        <f>IF('0) Signal List'!D149="","",'0) Signal List'!D149)</f>
        <v/>
      </c>
      <c r="E150" s="27" t="str">
        <f>IF('0) Signal List'!E149="","",'0) Signal List'!E149)</f>
        <v/>
      </c>
      <c r="F150" s="34" t="str">
        <f>IF('0) Signal List'!F149="","",'0) Signal List'!F149)</f>
        <v/>
      </c>
      <c r="G150" s="14" t="str">
        <f>IF('0) Signal List'!G149="","",'0) Signal List'!G149)</f>
        <v/>
      </c>
      <c r="H150" s="14" t="str">
        <f>IF('0) Signal List'!H149="","",'0) Signal List'!H149)</f>
        <v/>
      </c>
    </row>
    <row r="151" spans="1:8">
      <c r="A151" s="4" t="str">
        <f>IF('0) Signal List'!A150="","",'0) Signal List'!A150)</f>
        <v/>
      </c>
      <c r="B151" s="34" t="str">
        <f>IF('0) Signal List'!B150="","",'0) Signal List'!B150)</f>
        <v/>
      </c>
      <c r="C151" s="34" t="str">
        <f>IF('0) Signal List'!C150="","",'0) Signal List'!C150)</f>
        <v/>
      </c>
      <c r="D151" s="34" t="str">
        <f>IF('0) Signal List'!D150="","",'0) Signal List'!D150)</f>
        <v/>
      </c>
      <c r="E151" s="27" t="str">
        <f>IF('0) Signal List'!E150="","",'0) Signal List'!E150)</f>
        <v/>
      </c>
      <c r="F151" s="34" t="str">
        <f>IF('0) Signal List'!F150="","",'0) Signal List'!F150)</f>
        <v/>
      </c>
      <c r="G151" s="14" t="str">
        <f>IF('0) Signal List'!G150="","",'0) Signal List'!G150)</f>
        <v/>
      </c>
      <c r="H151" s="14" t="str">
        <f>IF('0) Signal List'!H150="","",'0) Signal List'!H150)</f>
        <v/>
      </c>
    </row>
    <row r="152" spans="1:8">
      <c r="A152" s="4" t="str">
        <f>IF('0) Signal List'!A151="","",'0) Signal List'!A151)</f>
        <v/>
      </c>
      <c r="B152" s="34" t="str">
        <f>IF('0) Signal List'!B151="","",'0) Signal List'!B151)</f>
        <v/>
      </c>
      <c r="C152" s="34" t="str">
        <f>IF('0) Signal List'!C151="","",'0) Signal List'!C151)</f>
        <v/>
      </c>
      <c r="D152" s="34" t="str">
        <f>IF('0) Signal List'!D151="","",'0) Signal List'!D151)</f>
        <v/>
      </c>
      <c r="E152" s="27" t="str">
        <f>IF('0) Signal List'!E151="","",'0) Signal List'!E151)</f>
        <v/>
      </c>
      <c r="F152" s="34" t="str">
        <f>IF('0) Signal List'!F151="","",'0) Signal List'!F151)</f>
        <v/>
      </c>
      <c r="G152" s="14" t="str">
        <f>IF('0) Signal List'!G151="","",'0) Signal List'!G151)</f>
        <v/>
      </c>
      <c r="H152" s="14" t="str">
        <f>IF('0) Signal List'!H151="","",'0) Signal List'!H151)</f>
        <v/>
      </c>
    </row>
    <row r="153" spans="1:8">
      <c r="A153" s="4" t="str">
        <f>IF('0) Signal List'!A152="","",'0) Signal List'!A152)</f>
        <v/>
      </c>
      <c r="B153" s="34" t="str">
        <f>IF('0) Signal List'!B152="","",'0) Signal List'!B152)</f>
        <v/>
      </c>
      <c r="C153" s="34" t="str">
        <f>IF('0) Signal List'!C152="","",'0) Signal List'!C152)</f>
        <v/>
      </c>
      <c r="D153" s="34" t="str">
        <f>IF('0) Signal List'!D152="","",'0) Signal List'!D152)</f>
        <v/>
      </c>
      <c r="E153" s="27" t="str">
        <f>IF('0) Signal List'!E152="","",'0) Signal List'!E152)</f>
        <v/>
      </c>
      <c r="F153" s="34" t="str">
        <f>IF('0) Signal List'!F152="","",'0) Signal List'!F152)</f>
        <v/>
      </c>
      <c r="G153" s="14" t="str">
        <f>IF('0) Signal List'!G152="","",'0) Signal List'!G152)</f>
        <v/>
      </c>
      <c r="H153" s="14" t="str">
        <f>IF('0) Signal List'!H152="","",'0) Signal List'!H152)</f>
        <v/>
      </c>
    </row>
    <row r="154" spans="1:8">
      <c r="A154" s="4" t="str">
        <f>IF('0) Signal List'!A153="","",'0) Signal List'!A153)</f>
        <v/>
      </c>
      <c r="B154" s="34" t="str">
        <f>IF('0) Signal List'!B153="","",'0) Signal List'!B153)</f>
        <v/>
      </c>
      <c r="C154" s="34" t="str">
        <f>IF('0) Signal List'!C153="","",'0) Signal List'!C153)</f>
        <v/>
      </c>
      <c r="D154" s="34" t="str">
        <f>IF('0) Signal List'!D153="","",'0) Signal List'!D153)</f>
        <v/>
      </c>
      <c r="E154" s="27" t="str">
        <f>IF('0) Signal List'!E153="","",'0) Signal List'!E153)</f>
        <v/>
      </c>
      <c r="F154" s="34" t="str">
        <f>IF('0) Signal List'!F153="","",'0) Signal List'!F153)</f>
        <v/>
      </c>
      <c r="G154" s="14" t="str">
        <f>IF('0) Signal List'!G153="","",'0) Signal List'!G153)</f>
        <v/>
      </c>
      <c r="H154" s="14" t="str">
        <f>IF('0) Signal List'!H153="","",'0) Signal List'!H153)</f>
        <v/>
      </c>
    </row>
    <row r="155" spans="1:8">
      <c r="A155" s="4" t="str">
        <f>IF('0) Signal List'!A154="","",'0) Signal List'!A154)</f>
        <v/>
      </c>
      <c r="B155" s="34" t="str">
        <f>IF('0) Signal List'!B154="","",'0) Signal List'!B154)</f>
        <v/>
      </c>
      <c r="C155" s="34" t="str">
        <f>IF('0) Signal List'!C154="","",'0) Signal List'!C154)</f>
        <v/>
      </c>
      <c r="D155" s="34" t="str">
        <f>IF('0) Signal List'!D154="","",'0) Signal List'!D154)</f>
        <v/>
      </c>
      <c r="E155" s="27" t="str">
        <f>IF('0) Signal List'!E154="","",'0) Signal List'!E154)</f>
        <v/>
      </c>
      <c r="F155" s="34" t="str">
        <f>IF('0) Signal List'!F154="","",'0) Signal List'!F154)</f>
        <v/>
      </c>
      <c r="G155" s="14" t="str">
        <f>IF('0) Signal List'!G154="","",'0) Signal List'!G154)</f>
        <v/>
      </c>
      <c r="H155" s="14" t="str">
        <f>IF('0) Signal List'!H154="","",'0) Signal List'!H154)</f>
        <v/>
      </c>
    </row>
    <row r="156" spans="1:8">
      <c r="A156" s="4" t="str">
        <f>IF('0) Signal List'!A155="","",'0) Signal List'!A155)</f>
        <v/>
      </c>
      <c r="B156" s="34" t="str">
        <f>IF('0) Signal List'!B155="","",'0) Signal List'!B155)</f>
        <v/>
      </c>
      <c r="C156" s="34" t="str">
        <f>IF('0) Signal List'!C155="","",'0) Signal List'!C155)</f>
        <v/>
      </c>
      <c r="D156" s="34" t="str">
        <f>IF('0) Signal List'!D155="","",'0) Signal List'!D155)</f>
        <v/>
      </c>
      <c r="E156" s="27" t="str">
        <f>IF('0) Signal List'!E155="","",'0) Signal List'!E155)</f>
        <v/>
      </c>
      <c r="F156" s="34" t="str">
        <f>IF('0) Signal List'!F155="","",'0) Signal List'!F155)</f>
        <v/>
      </c>
      <c r="G156" s="14" t="str">
        <f>IF('0) Signal List'!G155="","",'0) Signal List'!G155)</f>
        <v/>
      </c>
      <c r="H156" s="14" t="str">
        <f>IF('0) Signal List'!H155="","",'0) Signal List'!H155)</f>
        <v/>
      </c>
    </row>
    <row r="157" spans="1:8">
      <c r="A157" s="4" t="str">
        <f>IF('0) Signal List'!A156="","",'0) Signal List'!A156)</f>
        <v/>
      </c>
      <c r="B157" s="34" t="str">
        <f>IF('0) Signal List'!B156="","",'0) Signal List'!B156)</f>
        <v/>
      </c>
      <c r="C157" s="34" t="str">
        <f>IF('0) Signal List'!C156="","",'0) Signal List'!C156)</f>
        <v/>
      </c>
      <c r="D157" s="34" t="str">
        <f>IF('0) Signal List'!D156="","",'0) Signal List'!D156)</f>
        <v/>
      </c>
      <c r="E157" s="27" t="str">
        <f>IF('0) Signal List'!E156="","",'0) Signal List'!E156)</f>
        <v/>
      </c>
      <c r="F157" s="34" t="str">
        <f>IF('0) Signal List'!F156="","",'0) Signal List'!F156)</f>
        <v/>
      </c>
      <c r="G157" s="14" t="str">
        <f>IF('0) Signal List'!G156="","",'0) Signal List'!G156)</f>
        <v/>
      </c>
      <c r="H157" s="14" t="str">
        <f>IF('0) Signal List'!H156="","",'0) Signal List'!H156)</f>
        <v/>
      </c>
    </row>
    <row r="158" spans="1:8">
      <c r="A158" s="4" t="str">
        <f>IF('0) Signal List'!A157="","",'0) Signal List'!A157)</f>
        <v/>
      </c>
      <c r="B158" s="34" t="str">
        <f>IF('0) Signal List'!B157="","",'0) Signal List'!B157)</f>
        <v/>
      </c>
      <c r="C158" s="34" t="str">
        <f>IF('0) Signal List'!C157="","",'0) Signal List'!C157)</f>
        <v/>
      </c>
      <c r="D158" s="34" t="str">
        <f>IF('0) Signal List'!D157="","",'0) Signal List'!D157)</f>
        <v/>
      </c>
      <c r="E158" s="27" t="str">
        <f>IF('0) Signal List'!E157="","",'0) Signal List'!E157)</f>
        <v/>
      </c>
      <c r="F158" s="34" t="str">
        <f>IF('0) Signal List'!F157="","",'0) Signal List'!F157)</f>
        <v/>
      </c>
      <c r="G158" s="14" t="str">
        <f>IF('0) Signal List'!G157="","",'0) Signal List'!G157)</f>
        <v/>
      </c>
      <c r="H158" s="14" t="str">
        <f>IF('0) Signal List'!H157="","",'0) Signal List'!H157)</f>
        <v/>
      </c>
    </row>
  </sheetData>
  <customSheetViews>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1"/>
      <headerFooter alignWithMargins="0">
        <oddHeader>&amp;L&amp;G&amp;C&amp;24Joint (IPP/ESBTS/EMS) Signals Test Certificate</oddHeader>
        <oddFooter>&amp;L&amp;14EirGrid Confidential - &amp;F&amp;R&amp;14Page &amp;P
&amp;D</oddFooter>
      </headerFooter>
    </customSheetView>
  </customSheetViews>
  <mergeCells count="32">
    <mergeCell ref="I1:L1"/>
    <mergeCell ref="A1:B1"/>
    <mergeCell ref="G129:H129"/>
    <mergeCell ref="G130:H130"/>
    <mergeCell ref="A2:H2"/>
    <mergeCell ref="B44:E44"/>
    <mergeCell ref="C87:F87"/>
    <mergeCell ref="B126:F126"/>
    <mergeCell ref="C7:F7"/>
    <mergeCell ref="B114:F114"/>
    <mergeCell ref="B62:C62"/>
    <mergeCell ref="B83:F83"/>
    <mergeCell ref="B127:F127"/>
    <mergeCell ref="I138:L138"/>
    <mergeCell ref="G138:H138"/>
    <mergeCell ref="I129:L129"/>
    <mergeCell ref="I130:L130"/>
    <mergeCell ref="I132:L132"/>
    <mergeCell ref="I133:L133"/>
    <mergeCell ref="I134:L134"/>
    <mergeCell ref="I135:L135"/>
    <mergeCell ref="I136:L136"/>
    <mergeCell ref="I137:L137"/>
    <mergeCell ref="G132:H132"/>
    <mergeCell ref="G133:H133"/>
    <mergeCell ref="G134:H134"/>
    <mergeCell ref="G135:H135"/>
    <mergeCell ref="B137:E138"/>
    <mergeCell ref="G136:H136"/>
    <mergeCell ref="G137:H137"/>
    <mergeCell ref="G131:H131"/>
    <mergeCell ref="B136:E136"/>
  </mergeCells>
  <printOptions horizontalCentered="1" verticalCentered="1"/>
  <pageMargins left="0.23622047244094491" right="0.23622047244094491" top="0.74803149606299213" bottom="0.74803149606299213" header="0.31496062992125984" footer="0.31496062992125984"/>
  <pageSetup paperSize="8" scale="54" orientation="portrait" r:id="rId2"/>
  <headerFooter alignWithMargins="0">
    <oddHeader>&amp;L&amp;G&amp;C&amp;24Pre Energisation  Signals and Controls Test Certificate</oddHeader>
    <oddFooter>&amp;L&amp;14EirGrid Confidential - &amp;F&amp;R&amp;14Page &amp;P
&amp;D</oddFooter>
  </headerFooter>
  <legacyDrawing r:id="rId3"/>
  <legacyDrawingHF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56"/>
  <sheetViews>
    <sheetView view="pageBreakPreview" zoomScale="70" zoomScaleNormal="85" zoomScaleSheetLayoutView="70" workbookViewId="0">
      <selection activeCell="I39" sqref="I39"/>
    </sheetView>
  </sheetViews>
  <sheetFormatPr defaultColWidth="9.109375" defaultRowHeight="13.2"/>
  <cols>
    <col min="1" max="1" width="16.33203125" style="4" customWidth="1"/>
    <col min="2" max="2" width="51.5546875" style="34" customWidth="1"/>
    <col min="3" max="3" width="10.33203125" style="34" customWidth="1"/>
    <col min="4" max="4" width="9.109375" style="34"/>
    <col min="5" max="5" width="12" style="27" bestFit="1" customWidth="1"/>
    <col min="6" max="6" width="19.109375" style="34" customWidth="1"/>
    <col min="7" max="7" width="13.5546875" style="14" customWidth="1"/>
    <col min="8" max="8" width="25.6640625" style="14" customWidth="1"/>
    <col min="9" max="9" width="21.44140625" style="22" customWidth="1"/>
    <col min="10" max="10" width="13" style="22" customWidth="1"/>
    <col min="11" max="11" width="9.109375" style="22"/>
    <col min="12" max="12" width="38.44140625" style="22" customWidth="1"/>
    <col min="13" max="16384" width="9.109375" style="22"/>
  </cols>
  <sheetData>
    <row r="1" spans="1:12" s="11" customFormat="1" ht="53.25" customHeight="1">
      <c r="A1" s="813" t="str">
        <f>IF('0) Signal List'!A1="","",'0) Signal List'!A1)</f>
        <v>WINDFARM NAME (TLC)</v>
      </c>
      <c r="B1" s="814" t="str">
        <f>IF('0) Signal List'!B1="","",'0) Signal List'!B1)</f>
        <v/>
      </c>
      <c r="C1" s="224" t="str">
        <f>IF('0) Signal List'!C1="","",'0) Signal List'!C1)</f>
        <v>Type</v>
      </c>
      <c r="D1" s="224" t="str">
        <f>IF('0) Signal List'!D1="","",'0) Signal List'!D1)</f>
        <v>TSO</v>
      </c>
      <c r="E1" s="225" t="str">
        <f>'0) Signal List'!E1</f>
        <v>XX</v>
      </c>
      <c r="F1" s="224" t="str">
        <f>IF('0) Signal List'!F1="","",'0) Signal List'!F1)</f>
        <v>MW</v>
      </c>
      <c r="G1" s="225" t="str">
        <f>'0) Signal List'!G1</f>
        <v>v1.0</v>
      </c>
      <c r="H1" s="225"/>
      <c r="I1" s="810" t="s">
        <v>257</v>
      </c>
      <c r="J1" s="811"/>
      <c r="K1" s="811"/>
      <c r="L1" s="812"/>
    </row>
    <row r="2" spans="1:12" ht="26.4">
      <c r="A2" s="787" t="str">
        <f>IF('0) Signal List'!A2="","",'0) Signal List'!A2)</f>
        <v>EirGrid Signals, Command &amp; Control Specification</v>
      </c>
      <c r="B2" s="788" t="str">
        <f>IF('0) Signal List'!B2="","",'0) Signal List'!B2)</f>
        <v/>
      </c>
      <c r="C2" s="788" t="str">
        <f>IF('0) Signal List'!C2="","",'0) Signal List'!C2)</f>
        <v/>
      </c>
      <c r="D2" s="788" t="str">
        <f>IF('0) Signal List'!D2="","",'0) Signal List'!D2)</f>
        <v/>
      </c>
      <c r="E2" s="788" t="str">
        <f>IF('0) Signal List'!E2="","",'0) Signal List'!E2)</f>
        <v/>
      </c>
      <c r="F2" s="788" t="str">
        <f>IF('0) Signal List'!F2="","",'0) Signal List'!F2)</f>
        <v/>
      </c>
      <c r="G2" s="816"/>
      <c r="H2" s="825"/>
      <c r="I2" s="110" t="s">
        <v>141</v>
      </c>
      <c r="J2" s="111" t="s">
        <v>142</v>
      </c>
      <c r="K2" s="111" t="s">
        <v>143</v>
      </c>
      <c r="L2" s="112" t="s">
        <v>144</v>
      </c>
    </row>
    <row r="3" spans="1:12" ht="33">
      <c r="A3" s="452" t="s">
        <v>457</v>
      </c>
      <c r="B3" s="57"/>
      <c r="C3" s="57"/>
      <c r="D3" s="57"/>
      <c r="E3" s="57"/>
      <c r="F3" s="57"/>
      <c r="G3" s="13"/>
      <c r="H3" s="13"/>
      <c r="I3" s="120"/>
      <c r="J3" s="121"/>
      <c r="K3" s="121"/>
      <c r="L3" s="122"/>
    </row>
    <row r="4" spans="1:12">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4"/>
      <c r="J4" s="121"/>
      <c r="K4" s="121"/>
      <c r="L4" s="122"/>
    </row>
    <row r="5" spans="1:12" ht="13.8" thickBot="1">
      <c r="A5" s="16" t="str">
        <f>IF('0) Signal List'!A5="","",'0) Signal List'!A5)</f>
        <v>ETIE Ref</v>
      </c>
      <c r="B5" s="17" t="str">
        <f>IF('0) Signal List'!B5="","",'0) Signal List'!B5)</f>
        <v>Digital Input Signals (signals sent to EirGrid)</v>
      </c>
      <c r="C5" s="28" t="str">
        <f>IF('0) Signal List'!C5="","",'0) Signal List'!C5)</f>
        <v/>
      </c>
      <c r="D5" s="28" t="str">
        <f>IF('0) Signal List'!D5="","",'0) Signal List'!D5)</f>
        <v/>
      </c>
      <c r="E5" s="18" t="str">
        <f>IF('0) Signal List'!E5="","",'0) Signal List'!E5)</f>
        <v/>
      </c>
      <c r="F5" s="28" t="str">
        <f>IF('0) Signal List'!F5="","",'0) Signal List'!F5)</f>
        <v/>
      </c>
      <c r="G5" s="19" t="str">
        <f>IF('0) Signal List'!G5="","",'0) Signal List'!G5)</f>
        <v>Provided by</v>
      </c>
      <c r="H5" s="115" t="str">
        <f>IF('0) Signal List'!H5="","",'0) Signal List'!H5)</f>
        <v>TSO Pass-through to</v>
      </c>
      <c r="I5" s="296"/>
      <c r="J5" s="297"/>
      <c r="K5" s="297"/>
      <c r="L5" s="298"/>
    </row>
    <row r="6" spans="1:12" ht="14.25" customHeight="1" thickTop="1">
      <c r="A6" s="8" t="str">
        <f>IF('0) Signal List'!A6="","",'0) Signal List'!A6)</f>
        <v/>
      </c>
      <c r="B6" s="22" t="str">
        <f>IF('0) Signal List'!B6="","",'0) Signal List'!B6)</f>
        <v/>
      </c>
      <c r="C6" s="22" t="str">
        <f>IF('0) Signal List'!C6="","",'0) Signal List'!C6)</f>
        <v/>
      </c>
      <c r="D6" s="22" t="str">
        <f>IF('0) Signal List'!D6="","",'0) Signal List'!D6)</f>
        <v/>
      </c>
      <c r="E6" s="3" t="str">
        <f>IF('0) Signal List'!E6="","",'0) Signal List'!E6)</f>
        <v/>
      </c>
      <c r="F6" s="22" t="str">
        <f>IF('0) Signal List'!F6="","",'0) Signal List'!F6)</f>
        <v/>
      </c>
      <c r="G6" s="39" t="str">
        <f>IF('0) Signal List'!G6="","",'0) Signal List'!G6)</f>
        <v/>
      </c>
      <c r="H6" s="116" t="str">
        <f>IF('0) Signal List'!H6="","",'0) Signal List'!H6)</f>
        <v/>
      </c>
      <c r="I6" s="120"/>
      <c r="J6" s="121"/>
      <c r="K6" s="121"/>
      <c r="L6" s="122"/>
    </row>
    <row r="7" spans="1:12" ht="14.25" customHeight="1">
      <c r="A7" s="8" t="str">
        <f>IF('0) Signal List'!A7="","",'0) Signal List'!A7)</f>
        <v/>
      </c>
      <c r="B7" s="21" t="str">
        <f>IF('0) Signal List'!B7="","",'0) Signal List'!B7)</f>
        <v>Double Point Status Indications</v>
      </c>
      <c r="C7" s="823" t="str">
        <f>IF('0) Signal List'!C7="","",'0) Signal List'!C7)</f>
        <v>(each individual input identified separately for clarity)</v>
      </c>
      <c r="D7" s="816"/>
      <c r="E7" s="816"/>
      <c r="F7" s="780"/>
      <c r="G7" s="20" t="str">
        <f>IF('0) Signal List'!G7="","",'0) Signal List'!G7)</f>
        <v/>
      </c>
      <c r="H7" s="117" t="str">
        <f>IF('0) Signal List'!H7="","",'0) Signal List'!H7)</f>
        <v/>
      </c>
      <c r="I7" s="120"/>
      <c r="J7" s="121"/>
      <c r="K7" s="121"/>
      <c r="L7" s="122"/>
    </row>
    <row r="8" spans="1:12" ht="14.25" customHeight="1">
      <c r="A8" s="8" t="str">
        <f>IF('0) Signal List'!A8="","",'0) Signal List'!A8)</f>
        <v/>
      </c>
      <c r="B8" s="293" t="str">
        <f>IF('0) Signal List'!B8="","",'0) Signal List'!B8)</f>
        <v>Digital Input Signals from Sub Station to EirGrid</v>
      </c>
      <c r="C8" s="22" t="str">
        <f>IF('0) Signal List'!C8="","",'0) Signal List'!C8)</f>
        <v/>
      </c>
      <c r="D8" s="22" t="str">
        <f>IF('0) Signal List'!D8="","",'0) Signal List'!D8)</f>
        <v/>
      </c>
      <c r="E8" s="3" t="str">
        <f>IF('0) Signal List'!E8="","",'0) Signal List'!E8)</f>
        <v/>
      </c>
      <c r="F8" s="22" t="str">
        <f>IF('0) Signal List'!F8="","",'0) Signal List'!F8)</f>
        <v/>
      </c>
      <c r="G8" s="20" t="str">
        <f>IF('0) Signal List'!G8="","",'0) Signal List'!G8)</f>
        <v/>
      </c>
      <c r="H8" s="118"/>
      <c r="I8" s="120"/>
      <c r="J8" s="121"/>
      <c r="K8" s="121"/>
      <c r="L8" s="122"/>
    </row>
    <row r="9" spans="1:12" ht="14.25" customHeight="1">
      <c r="A9" s="8" t="str">
        <f>IF('0) Signal List'!A9="","",'0) Signal List'!A9)</f>
        <v>A1</v>
      </c>
      <c r="B9" s="22" t="str">
        <f>IF('0) Signal List'!B9="","",'0) Signal List'!B9)</f>
        <v>WINDFARM T121 WFPS 20 kV CB</v>
      </c>
      <c r="C9" s="22" t="str">
        <f>IF('0) Signal List'!C9="","",'0) Signal List'!C9)</f>
        <v/>
      </c>
      <c r="D9" s="22" t="str">
        <f>IF('0) Signal List'!D9="","",'0) Signal List'!D9)</f>
        <v>open</v>
      </c>
      <c r="E9" s="3" t="str">
        <f>IF('0) Signal List'!E9="","",'0) Signal List'!E9)</f>
        <v/>
      </c>
      <c r="F9" s="22" t="str">
        <f>IF('0) Signal List'!F9="","",'0) Signal List'!F9)</f>
        <v/>
      </c>
      <c r="G9" s="62" t="str">
        <f>IF('0) Signal List'!G9="","",'0) Signal List'!G9)</f>
        <v>WFPS</v>
      </c>
      <c r="H9" s="118" t="str">
        <f>IF('0) Signal List'!H9="","",'0) Signal List'!H9)</f>
        <v xml:space="preserve">N/A </v>
      </c>
      <c r="I9" s="54" t="s">
        <v>145</v>
      </c>
      <c r="J9" s="55"/>
      <c r="K9" s="55"/>
      <c r="L9" s="56"/>
    </row>
    <row r="10" spans="1:12" ht="14.25" customHeight="1">
      <c r="A10" s="8" t="str">
        <f>IF('0) Signal List'!A10="","",'0) Signal List'!A10)</f>
        <v>A2</v>
      </c>
      <c r="B10" s="22" t="str">
        <f>IF('0) Signal List'!B10="","",'0) Signal List'!B10)</f>
        <v>WINDFARM T121 WFPS 20 kV CB</v>
      </c>
      <c r="C10" s="22" t="str">
        <f>IF('0) Signal List'!C10="","",'0) Signal List'!C10)</f>
        <v/>
      </c>
      <c r="D10" s="22" t="str">
        <f>IF('0) Signal List'!D10="","",'0) Signal List'!D10)</f>
        <v>closed</v>
      </c>
      <c r="E10" s="3" t="str">
        <f>IF('0) Signal List'!E10="","",'0) Signal List'!E10)</f>
        <v/>
      </c>
      <c r="F10" s="22" t="str">
        <f>IF('0) Signal List'!F10="","",'0) Signal List'!F10)</f>
        <v/>
      </c>
      <c r="G10" s="62" t="str">
        <f>IF('0) Signal List'!G10="","",'0) Signal List'!G10)</f>
        <v>WFPS</v>
      </c>
      <c r="H10" s="118" t="str">
        <f>IF('0) Signal List'!H10="","",'0) Signal List'!H10)</f>
        <v xml:space="preserve">N/A </v>
      </c>
      <c r="I10" s="54" t="s">
        <v>145</v>
      </c>
      <c r="J10" s="55"/>
      <c r="K10" s="55"/>
      <c r="L10" s="56"/>
    </row>
    <row r="11" spans="1:12" ht="14.25" customHeight="1">
      <c r="A11" s="8" t="str">
        <f>IF('0) Signal List'!A11="","",'0) Signal List'!A11)</f>
        <v>A3</v>
      </c>
      <c r="B11" s="22" t="str">
        <f>IF('0) Signal List'!B11="","",'0) Signal List'!B11)</f>
        <v>WINDFARM Feeder 1 20 kV CB</v>
      </c>
      <c r="C11" s="22" t="str">
        <f>IF('0) Signal List'!C11="","",'0) Signal List'!C11)</f>
        <v/>
      </c>
      <c r="D11" s="22" t="str">
        <f>IF('0) Signal List'!D11="","",'0) Signal List'!D11)</f>
        <v>open</v>
      </c>
      <c r="E11" s="3" t="str">
        <f>IF('0) Signal List'!E11="","",'0) Signal List'!E11)</f>
        <v/>
      </c>
      <c r="F11" s="22" t="str">
        <f>IF('0) Signal List'!F11="","",'0) Signal List'!F11)</f>
        <v/>
      </c>
      <c r="G11" s="38" t="str">
        <f>IF('0) Signal List'!G11="","",'0) Signal List'!G11)</f>
        <v>WFPS</v>
      </c>
      <c r="H11" s="118" t="str">
        <f>IF('0) Signal List'!H11="","",'0) Signal List'!H11)</f>
        <v xml:space="preserve">N/A </v>
      </c>
      <c r="I11" s="54" t="s">
        <v>145</v>
      </c>
      <c r="J11" s="55"/>
      <c r="K11" s="55"/>
      <c r="L11" s="56"/>
    </row>
    <row r="12" spans="1:12" ht="14.25" customHeight="1">
      <c r="A12" s="8" t="str">
        <f>IF('0) Signal List'!A12="","",'0) Signal List'!A12)</f>
        <v>A4</v>
      </c>
      <c r="B12" s="22" t="str">
        <f>IF('0) Signal List'!B12="","",'0) Signal List'!B12)</f>
        <v>WINDFARM Feeder 1 20 kV CB</v>
      </c>
      <c r="C12" s="22" t="str">
        <f>IF('0) Signal List'!C12="","",'0) Signal List'!C12)</f>
        <v/>
      </c>
      <c r="D12" s="22" t="str">
        <f>IF('0) Signal List'!D12="","",'0) Signal List'!D12)</f>
        <v>closed</v>
      </c>
      <c r="E12" s="3" t="str">
        <f>IF('0) Signal List'!E12="","",'0) Signal List'!E12)</f>
        <v/>
      </c>
      <c r="F12" s="22" t="str">
        <f>IF('0) Signal List'!F12="","",'0) Signal List'!F12)</f>
        <v/>
      </c>
      <c r="G12" s="38" t="str">
        <f>IF('0) Signal List'!G12="","",'0) Signal List'!G12)</f>
        <v>WFPS</v>
      </c>
      <c r="H12" s="118" t="str">
        <f>IF('0) Signal List'!H12="","",'0) Signal List'!H12)</f>
        <v xml:space="preserve">N/A </v>
      </c>
      <c r="I12" s="54" t="s">
        <v>145</v>
      </c>
      <c r="J12" s="55"/>
      <c r="K12" s="55"/>
      <c r="L12" s="56"/>
    </row>
    <row r="13" spans="1:12" ht="14.25" customHeight="1">
      <c r="A13" s="8" t="str">
        <f>IF('0) Signal List'!A13="","",'0) Signal List'!A13)</f>
        <v>A5</v>
      </c>
      <c r="B13" s="22" t="str">
        <f>IF('0) Signal List'!B13="","",'0) Signal List'!B13)</f>
        <v>WINDFARM Feeder 2 20 kV CB</v>
      </c>
      <c r="C13" s="22" t="str">
        <f>IF('0) Signal List'!C13="","",'0) Signal List'!C13)</f>
        <v/>
      </c>
      <c r="D13" s="22" t="str">
        <f>IF('0) Signal List'!D13="","",'0) Signal List'!D13)</f>
        <v>open</v>
      </c>
      <c r="E13" s="3" t="str">
        <f>IF('0) Signal List'!E13="","",'0) Signal List'!E13)</f>
        <v/>
      </c>
      <c r="F13" s="22" t="str">
        <f>IF('0) Signal List'!F13="","",'0) Signal List'!F13)</f>
        <v/>
      </c>
      <c r="G13" s="38" t="str">
        <f>IF('0) Signal List'!G13="","",'0) Signal List'!G13)</f>
        <v>WFPS</v>
      </c>
      <c r="H13" s="118" t="str">
        <f>IF('0) Signal List'!H13="","",'0) Signal List'!H13)</f>
        <v xml:space="preserve">N/A </v>
      </c>
      <c r="I13" s="54" t="s">
        <v>145</v>
      </c>
      <c r="J13" s="55"/>
      <c r="K13" s="55"/>
      <c r="L13" s="56"/>
    </row>
    <row r="14" spans="1:12" ht="14.25" customHeight="1">
      <c r="A14" s="8" t="str">
        <f>IF('0) Signal List'!A14="","",'0) Signal List'!A14)</f>
        <v>A6</v>
      </c>
      <c r="B14" s="22" t="str">
        <f>IF('0) Signal List'!B14="","",'0) Signal List'!B14)</f>
        <v>WINDFARM Feeder 2 20 kV CB</v>
      </c>
      <c r="C14" s="22" t="str">
        <f>IF('0) Signal List'!C14="","",'0) Signal List'!C14)</f>
        <v/>
      </c>
      <c r="D14" s="22" t="str">
        <f>IF('0) Signal List'!D14="","",'0) Signal List'!D14)</f>
        <v>closed</v>
      </c>
      <c r="E14" s="3" t="str">
        <f>IF('0) Signal List'!E14="","",'0) Signal List'!E14)</f>
        <v/>
      </c>
      <c r="F14" s="22" t="str">
        <f>IF('0) Signal List'!F14="","",'0) Signal List'!F14)</f>
        <v/>
      </c>
      <c r="G14" s="38" t="str">
        <f>IF('0) Signal List'!G14="","",'0) Signal List'!G14)</f>
        <v>WFPS</v>
      </c>
      <c r="H14" s="118" t="str">
        <f>IF('0) Signal List'!H14="","",'0) Signal List'!H14)</f>
        <v xml:space="preserve">N/A </v>
      </c>
      <c r="I14" s="54" t="s">
        <v>145</v>
      </c>
      <c r="J14" s="55"/>
      <c r="K14" s="55"/>
      <c r="L14" s="56"/>
    </row>
    <row r="15" spans="1:12" ht="14.25" customHeight="1">
      <c r="A15" s="8" t="str">
        <f>IF('0) Signal List'!A15="","",'0) Signal List'!A15)</f>
        <v>A7</v>
      </c>
      <c r="B15" s="22" t="str">
        <f>IF('0) Signal List'!B15="","",'0) Signal List'!B15)</f>
        <v>WINDFARM Feeder 3 20 kV CB</v>
      </c>
      <c r="C15" s="22" t="str">
        <f>IF('0) Signal List'!C15="","",'0) Signal List'!C15)</f>
        <v/>
      </c>
      <c r="D15" s="22" t="str">
        <f>IF('0) Signal List'!D15="","",'0) Signal List'!D15)</f>
        <v>open</v>
      </c>
      <c r="E15" s="3" t="str">
        <f>IF('0) Signal List'!E15="","",'0) Signal List'!E15)</f>
        <v/>
      </c>
      <c r="F15" s="22" t="str">
        <f>IF('0) Signal List'!F15="","",'0) Signal List'!F15)</f>
        <v/>
      </c>
      <c r="G15" s="38" t="str">
        <f>IF('0) Signal List'!G15="","",'0) Signal List'!G15)</f>
        <v>WFPS</v>
      </c>
      <c r="H15" s="118" t="str">
        <f>IF('0) Signal List'!H15="","",'0) Signal List'!H15)</f>
        <v xml:space="preserve">N/A </v>
      </c>
      <c r="I15" s="54" t="s">
        <v>145</v>
      </c>
      <c r="J15" s="55"/>
      <c r="K15" s="55"/>
      <c r="L15" s="56"/>
    </row>
    <row r="16" spans="1:12" ht="14.25" customHeight="1">
      <c r="A16" s="8" t="str">
        <f>IF('0) Signal List'!A16="","",'0) Signal List'!A16)</f>
        <v>A8</v>
      </c>
      <c r="B16" s="22" t="str">
        <f>IF('0) Signal List'!B16="","",'0) Signal List'!B16)</f>
        <v>WINDFARM Feeder 3 20 kV CB</v>
      </c>
      <c r="C16" s="22" t="str">
        <f>IF('0) Signal List'!C16="","",'0) Signal List'!C16)</f>
        <v/>
      </c>
      <c r="D16" s="22" t="str">
        <f>IF('0) Signal List'!D16="","",'0) Signal List'!D16)</f>
        <v>closed</v>
      </c>
      <c r="E16" s="3" t="str">
        <f>IF('0) Signal List'!E16="","",'0) Signal List'!E16)</f>
        <v/>
      </c>
      <c r="F16" s="22" t="str">
        <f>IF('0) Signal List'!F16="","",'0) Signal List'!F16)</f>
        <v/>
      </c>
      <c r="G16" s="38" t="str">
        <f>IF('0) Signal List'!G16="","",'0) Signal List'!G16)</f>
        <v>WFPS</v>
      </c>
      <c r="H16" s="118" t="str">
        <f>IF('0) Signal List'!H16="","",'0) Signal List'!H16)</f>
        <v xml:space="preserve">N/A </v>
      </c>
      <c r="I16" s="54" t="s">
        <v>145</v>
      </c>
      <c r="J16" s="55"/>
      <c r="K16" s="55"/>
      <c r="L16" s="56"/>
    </row>
    <row r="17" spans="1:12" ht="14.25" customHeight="1">
      <c r="A17" s="8" t="str">
        <f>IF('0) Signal List'!A17="","",'0) Signal List'!A17)</f>
        <v>A9</v>
      </c>
      <c r="B17" s="61" t="str">
        <f>IF('0) Signal List'!B17="","",'0) Signal List'!B17)</f>
        <v>WINDFARM Feeder 4 20 kV CB</v>
      </c>
      <c r="C17" s="22" t="str">
        <f>IF('0) Signal List'!C17="","",'0) Signal List'!C17)</f>
        <v/>
      </c>
      <c r="D17" s="22" t="str">
        <f>IF('0) Signal List'!D17="","",'0) Signal List'!D17)</f>
        <v>open</v>
      </c>
      <c r="E17" s="3" t="str">
        <f>IF('0) Signal List'!E17="","",'0) Signal List'!E17)</f>
        <v/>
      </c>
      <c r="F17" s="22" t="str">
        <f>IF('0) Signal List'!F17="","",'0) Signal List'!F17)</f>
        <v/>
      </c>
      <c r="G17" s="38" t="str">
        <f>IF('0) Signal List'!G17="","",'0) Signal List'!G17)</f>
        <v>WFPS</v>
      </c>
      <c r="H17" s="118" t="str">
        <f>IF('0) Signal List'!H17="","",'0) Signal List'!H17)</f>
        <v xml:space="preserve">N/A </v>
      </c>
      <c r="I17" s="54" t="s">
        <v>145</v>
      </c>
      <c r="J17" s="55"/>
      <c r="K17" s="55"/>
      <c r="L17" s="56"/>
    </row>
    <row r="18" spans="1:12" ht="14.25" customHeight="1">
      <c r="A18" s="8" t="str">
        <f>IF('0) Signal List'!A18="","",'0) Signal List'!A18)</f>
        <v>A10</v>
      </c>
      <c r="B18" s="61" t="str">
        <f>IF('0) Signal List'!B18="","",'0) Signal List'!B18)</f>
        <v>WINDFARM Feeder 4 20 kV CB</v>
      </c>
      <c r="C18" s="22" t="str">
        <f>IF('0) Signal List'!C18="","",'0) Signal List'!C18)</f>
        <v/>
      </c>
      <c r="D18" s="22" t="str">
        <f>IF('0) Signal List'!D18="","",'0) Signal List'!D18)</f>
        <v>closed</v>
      </c>
      <c r="E18" s="3" t="str">
        <f>IF('0) Signal List'!E18="","",'0) Signal List'!E18)</f>
        <v/>
      </c>
      <c r="F18" s="22" t="str">
        <f>IF('0) Signal List'!F18="","",'0) Signal List'!F18)</f>
        <v/>
      </c>
      <c r="G18" s="38" t="str">
        <f>IF('0) Signal List'!G18="","",'0) Signal List'!G18)</f>
        <v>WFPS</v>
      </c>
      <c r="H18" s="118" t="str">
        <f>IF('0) Signal List'!H18="","",'0) Signal List'!H18)</f>
        <v xml:space="preserve">N/A </v>
      </c>
      <c r="I18" s="54" t="s">
        <v>145</v>
      </c>
      <c r="J18" s="55"/>
      <c r="K18" s="55"/>
      <c r="L18" s="56"/>
    </row>
    <row r="19" spans="1:12" ht="14.25" customHeight="1">
      <c r="A19" s="8" t="str">
        <f>IF('0) Signal List'!A19="","",'0) Signal List'!A19)</f>
        <v>A11</v>
      </c>
      <c r="B19" s="61" t="str">
        <f>IF('0) Signal List'!B19="","",'0) Signal List'!B19)</f>
        <v>WINDFARM Feeder 5 20 kV CB</v>
      </c>
      <c r="C19" s="22" t="str">
        <f>IF('0) Signal List'!C19="","",'0) Signal List'!C19)</f>
        <v/>
      </c>
      <c r="D19" s="22" t="str">
        <f>IF('0) Signal List'!D19="","",'0) Signal List'!D19)</f>
        <v>open</v>
      </c>
      <c r="E19" s="3" t="str">
        <f>IF('0) Signal List'!E19="","",'0) Signal List'!E19)</f>
        <v/>
      </c>
      <c r="F19" s="22" t="str">
        <f>IF('0) Signal List'!F19="","",'0) Signal List'!F19)</f>
        <v/>
      </c>
      <c r="G19" s="38" t="str">
        <f>IF('0) Signal List'!G19="","",'0) Signal List'!G19)</f>
        <v>WFPS</v>
      </c>
      <c r="H19" s="118" t="str">
        <f>IF('0) Signal List'!H19="","",'0) Signal List'!H19)</f>
        <v xml:space="preserve">N/A </v>
      </c>
      <c r="I19" s="54" t="s">
        <v>145</v>
      </c>
      <c r="J19" s="55"/>
      <c r="K19" s="55"/>
      <c r="L19" s="56"/>
    </row>
    <row r="20" spans="1:12" ht="14.25" customHeight="1">
      <c r="A20" s="8" t="str">
        <f>IF('0) Signal List'!A20="","",'0) Signal List'!A20)</f>
        <v>A12</v>
      </c>
      <c r="B20" s="61" t="str">
        <f>IF('0) Signal List'!B20="","",'0) Signal List'!B20)</f>
        <v>WINDFARM Feeder 5 20 kV CB</v>
      </c>
      <c r="C20" s="22" t="str">
        <f>IF('0) Signal List'!C20="","",'0) Signal List'!C20)</f>
        <v/>
      </c>
      <c r="D20" s="22" t="str">
        <f>IF('0) Signal List'!D20="","",'0) Signal List'!D20)</f>
        <v>closed</v>
      </c>
      <c r="E20" s="3" t="str">
        <f>IF('0) Signal List'!E20="","",'0) Signal List'!E20)</f>
        <v/>
      </c>
      <c r="F20" s="22" t="str">
        <f>IF('0) Signal List'!F20="","",'0) Signal List'!F20)</f>
        <v/>
      </c>
      <c r="G20" s="38" t="str">
        <f>IF('0) Signal List'!G20="","",'0) Signal List'!G20)</f>
        <v>WFPS</v>
      </c>
      <c r="H20" s="118" t="str">
        <f>IF('0) Signal List'!H20="","",'0) Signal List'!H20)</f>
        <v xml:space="preserve">N/A </v>
      </c>
      <c r="I20" s="54" t="s">
        <v>145</v>
      </c>
      <c r="J20" s="55"/>
      <c r="K20" s="55"/>
      <c r="L20" s="56"/>
    </row>
    <row r="21" spans="1:12" ht="14.25" customHeight="1">
      <c r="A21" s="8" t="str">
        <f>IF('0) Signal List'!A21="","",'0) Signal List'!A21)</f>
        <v>A13</v>
      </c>
      <c r="B21" s="61" t="str">
        <f>IF('0) Signal List'!B21="","",'0) Signal List'!B21)</f>
        <v>TSO Remote Control Enable Switch</v>
      </c>
      <c r="C21" s="22" t="str">
        <f>IF('0) Signal List'!C21="","",'0) Signal List'!C21)</f>
        <v/>
      </c>
      <c r="D21" s="22" t="str">
        <f>IF('0) Signal List'!D21="","",'0) Signal List'!D21)</f>
        <v>off</v>
      </c>
      <c r="E21" s="3" t="str">
        <f>IF('0) Signal List'!E21="","",'0) Signal List'!E21)</f>
        <v/>
      </c>
      <c r="F21" s="22" t="str">
        <f>IF('0) Signal List'!F21="","",'0) Signal List'!F21)</f>
        <v/>
      </c>
      <c r="G21" s="38" t="str">
        <f>IF('0) Signal List'!G21="","",'0) Signal List'!G21)</f>
        <v>WFPS</v>
      </c>
      <c r="H21" s="118" t="str">
        <f>IF('0) Signal List'!H21="","",'0) Signal List'!H21)</f>
        <v xml:space="preserve">N/A </v>
      </c>
      <c r="I21" s="54" t="s">
        <v>145</v>
      </c>
      <c r="J21" s="55"/>
      <c r="K21" s="55"/>
      <c r="L21" s="56"/>
    </row>
    <row r="22" spans="1:12" ht="14.25" customHeight="1">
      <c r="A22" s="8" t="str">
        <f>IF('0) Signal List'!A22="","",'0) Signal List'!A22)</f>
        <v>A14</v>
      </c>
      <c r="B22" s="61" t="str">
        <f>IF('0) Signal List'!B22="","",'0) Signal List'!B22)</f>
        <v>TSO Remote Control Enable Switch</v>
      </c>
      <c r="C22" s="22" t="str">
        <f>IF('0) Signal List'!C22="","",'0) Signal List'!C22)</f>
        <v/>
      </c>
      <c r="D22" s="22" t="str">
        <f>IF('0) Signal List'!D22="","",'0) Signal List'!D22)</f>
        <v>on</v>
      </c>
      <c r="E22" s="3" t="str">
        <f>IF('0) Signal List'!E22="","",'0) Signal List'!E22)</f>
        <v/>
      </c>
      <c r="F22" s="22" t="str">
        <f>IF('0) Signal List'!F22="","",'0) Signal List'!F22)</f>
        <v/>
      </c>
      <c r="G22" s="38" t="str">
        <f>IF('0) Signal List'!G22="","",'0) Signal List'!G22)</f>
        <v>WFPS</v>
      </c>
      <c r="H22" s="118" t="str">
        <f>IF('0) Signal List'!H22="","",'0) Signal List'!H22)</f>
        <v xml:space="preserve">N/A </v>
      </c>
      <c r="I22" s="54" t="s">
        <v>145</v>
      </c>
      <c r="J22" s="55"/>
      <c r="K22" s="55"/>
      <c r="L22" s="56"/>
    </row>
    <row r="23" spans="1:12" ht="14.25" customHeight="1">
      <c r="A23" s="8" t="str">
        <f>IF('0) Signal List'!A23="","",'0) Signal List'!A23)</f>
        <v>A15</v>
      </c>
      <c r="B23" s="36" t="str">
        <f>IF('0) Signal List'!B23="","",'0) Signal List'!B23)</f>
        <v>Black Start Shutdown Feedback</v>
      </c>
      <c r="C23" s="5" t="str">
        <f>IF('0) Signal List'!C23="","",'0) Signal List'!C23)</f>
        <v/>
      </c>
      <c r="D23" s="23" t="str">
        <f>IF('0) Signal List'!D23="","",'0) Signal List'!D23)</f>
        <v>off</v>
      </c>
      <c r="E23" s="24" t="str">
        <f>IF('0) Signal List'!E23="","",'0) Signal List'!E23)</f>
        <v/>
      </c>
      <c r="F23" s="22" t="str">
        <f>IF('0) Signal List'!F23="","",'0) Signal List'!F23)</f>
        <v/>
      </c>
      <c r="G23" s="38" t="str">
        <f>IF('0) Signal List'!G23="","",'0) Signal List'!G23)</f>
        <v>ESBN</v>
      </c>
      <c r="H23" s="118" t="str">
        <f>IF('0) Signal List'!H23="","",'0) Signal List'!H23)</f>
        <v xml:space="preserve">N/A </v>
      </c>
      <c r="I23" s="54" t="s">
        <v>145</v>
      </c>
      <c r="J23" s="55"/>
      <c r="K23" s="55"/>
      <c r="L23" s="56"/>
    </row>
    <row r="24" spans="1:12" ht="14.25" customHeight="1">
      <c r="A24" s="8" t="str">
        <f>IF('0) Signal List'!A24="","",'0) Signal List'!A24)</f>
        <v>A16</v>
      </c>
      <c r="B24" s="36" t="str">
        <f>IF('0) Signal List'!B24="","",'0) Signal List'!B24)</f>
        <v>Black Start Shutdown Feedback</v>
      </c>
      <c r="C24" s="5" t="str">
        <f>IF('0) Signal List'!C24="","",'0) Signal List'!C24)</f>
        <v/>
      </c>
      <c r="D24" s="23" t="str">
        <f>IF('0) Signal List'!D24="","",'0) Signal List'!D24)</f>
        <v>on</v>
      </c>
      <c r="E24" s="24" t="str">
        <f>IF('0) Signal List'!E24="","",'0) Signal List'!E24)</f>
        <v/>
      </c>
      <c r="F24" s="22" t="str">
        <f>IF('0) Signal List'!F24="","",'0) Signal List'!F24)</f>
        <v/>
      </c>
      <c r="G24" s="38" t="str">
        <f>IF('0) Signal List'!G24="","",'0) Signal List'!G24)</f>
        <v>ESBN</v>
      </c>
      <c r="H24" s="118" t="str">
        <f>IF('0) Signal List'!H24="","",'0) Signal List'!H24)</f>
        <v xml:space="preserve">N/A </v>
      </c>
      <c r="I24" s="54" t="s">
        <v>145</v>
      </c>
      <c r="J24" s="55"/>
      <c r="K24" s="55"/>
      <c r="L24" s="56"/>
    </row>
    <row r="25" spans="1:12" ht="14.25" customHeight="1">
      <c r="A25" s="8" t="str">
        <f>IF('0) Signal List'!A25="","",'0) Signal List'!A25)</f>
        <v>A17</v>
      </c>
      <c r="B25" s="22" t="str">
        <f>IF('0) Signal List'!B25="","",'0) Signal List'!B25)</f>
        <v>Reactive Device &gt;5 Mvar 1</v>
      </c>
      <c r="C25" s="22" t="str">
        <f>IF('0) Signal List'!C25="","",'0) Signal List'!C25)</f>
        <v/>
      </c>
      <c r="D25" s="22" t="str">
        <f>IF('0) Signal List'!D25="","",'0) Signal List'!D25)</f>
        <v>off</v>
      </c>
      <c r="E25" s="3" t="str">
        <f>IF('0) Signal List'!E25="","",'0) Signal List'!E25)</f>
        <v/>
      </c>
      <c r="F25" s="22" t="str">
        <f>IF('0) Signal List'!F25="","",'0) Signal List'!F25)</f>
        <v/>
      </c>
      <c r="G25" s="38" t="str">
        <f>IF('0) Signal List'!G25="","",'0) Signal List'!G25)</f>
        <v>WFPS</v>
      </c>
      <c r="H25" s="118" t="str">
        <f>IF('0) Signal List'!H25="","",'0) Signal List'!H25)</f>
        <v xml:space="preserve">N/A </v>
      </c>
      <c r="I25" s="54" t="s">
        <v>145</v>
      </c>
      <c r="J25" s="55"/>
      <c r="K25" s="55"/>
      <c r="L25" s="56"/>
    </row>
    <row r="26" spans="1:12" ht="14.25" customHeight="1">
      <c r="A26" s="8" t="str">
        <f>IF('0) Signal List'!A26="","",'0) Signal List'!A26)</f>
        <v>A18</v>
      </c>
      <c r="B26" s="22" t="str">
        <f>IF('0) Signal List'!B26="","",'0) Signal List'!B26)</f>
        <v>Reactive Device &gt;5 Mvar 1</v>
      </c>
      <c r="C26" s="22" t="str">
        <f>IF('0) Signal List'!C26="","",'0) Signal List'!C26)</f>
        <v/>
      </c>
      <c r="D26" s="22" t="str">
        <f>IF('0) Signal List'!D26="","",'0) Signal List'!D26)</f>
        <v>on</v>
      </c>
      <c r="E26" s="3" t="str">
        <f>IF('0) Signal List'!E26="","",'0) Signal List'!E26)</f>
        <v/>
      </c>
      <c r="F26" s="22" t="str">
        <f>IF('0) Signal List'!F26="","",'0) Signal List'!F26)</f>
        <v/>
      </c>
      <c r="G26" s="38" t="str">
        <f>IF('0) Signal List'!G26="","",'0) Signal List'!G26)</f>
        <v>WFPS</v>
      </c>
      <c r="H26" s="118" t="str">
        <f>IF('0) Signal List'!H26="","",'0) Signal List'!H26)</f>
        <v xml:space="preserve">N/A </v>
      </c>
      <c r="I26" s="54" t="s">
        <v>145</v>
      </c>
      <c r="J26" s="55"/>
      <c r="K26" s="55"/>
      <c r="L26" s="56"/>
    </row>
    <row r="27" spans="1:12" ht="14.25" customHeight="1">
      <c r="A27" s="8" t="str">
        <f>IF('0) Signal List'!A27="","",'0) Signal List'!A27)</f>
        <v/>
      </c>
      <c r="B27" s="22" t="str">
        <f>IF('0) Signal List'!B27="","",'0) Signal List'!B27)</f>
        <v/>
      </c>
      <c r="C27" s="22" t="str">
        <f>IF('0) Signal List'!C27="","",'0) Signal List'!C27)</f>
        <v/>
      </c>
      <c r="D27" s="22" t="str">
        <f>IF('0) Signal List'!D27="","",'0) Signal List'!D27)</f>
        <v/>
      </c>
      <c r="E27" s="3" t="str">
        <f>IF('0) Signal List'!E27="","",'0) Signal List'!E27)</f>
        <v/>
      </c>
      <c r="F27" s="22" t="str">
        <f>IF('0) Signal List'!F27="","",'0) Signal List'!F27)</f>
        <v/>
      </c>
      <c r="G27" s="38" t="str">
        <f>IF('0) Signal List'!G27="","",'0) Signal List'!G27)</f>
        <v/>
      </c>
      <c r="H27" s="118" t="str">
        <f>IF('0) Signal List'!H27="","",'0) Signal List'!H27)</f>
        <v/>
      </c>
      <c r="I27" s="120"/>
      <c r="J27" s="121"/>
      <c r="K27" s="121"/>
      <c r="L27" s="122"/>
    </row>
    <row r="28" spans="1:12" ht="14.25" customHeight="1">
      <c r="A28" s="8" t="str">
        <f>IF('0) Signal List'!A28="","",'0) Signal List'!A28)</f>
        <v/>
      </c>
      <c r="B28" s="293" t="str">
        <f>IF('0) Signal List'!B28="","",'0) Signal List'!B28)</f>
        <v>Digital Input Signals from WTG  System to EirGrid</v>
      </c>
      <c r="C28" s="22" t="str">
        <f>IF('0) Signal List'!C28="","",'0) Signal List'!C28)</f>
        <v/>
      </c>
      <c r="D28" s="22" t="str">
        <f>IF('0) Signal List'!D28="","",'0) Signal List'!D28)</f>
        <v/>
      </c>
      <c r="E28" s="3" t="str">
        <f>IF('0) Signal List'!E28="","",'0) Signal List'!E28)</f>
        <v/>
      </c>
      <c r="F28" s="22" t="str">
        <f>IF('0) Signal List'!F28="","",'0) Signal List'!F28)</f>
        <v/>
      </c>
      <c r="G28" s="38" t="str">
        <f>IF('0) Signal List'!G28="","",'0) Signal List'!G28)</f>
        <v/>
      </c>
      <c r="H28" s="118" t="str">
        <f>IF('0) Signal List'!H28="","",'0) Signal List'!H28)</f>
        <v/>
      </c>
      <c r="I28" s="120"/>
      <c r="J28" s="121"/>
      <c r="K28" s="121"/>
      <c r="L28" s="122"/>
    </row>
    <row r="29" spans="1:12" ht="14.25" customHeight="1">
      <c r="A29" s="8" t="str">
        <f>IF('0) Signal List'!A29="","",'0) Signal List'!A29)</f>
        <v>B1</v>
      </c>
      <c r="B29" s="22" t="str">
        <f>IF('0) Signal List'!B29="","",'0) Signal List'!B29)</f>
        <v>Active Power Control facility status (feedback)</v>
      </c>
      <c r="C29" s="22" t="str">
        <f>IF('0) Signal List'!C29="","",'0) Signal List'!C29)</f>
        <v/>
      </c>
      <c r="D29" s="22" t="str">
        <f>IF('0) Signal List'!D29="","",'0) Signal List'!D29)</f>
        <v>off</v>
      </c>
      <c r="E29" s="3" t="str">
        <f>IF('0) Signal List'!E29="","",'0) Signal List'!E29)</f>
        <v/>
      </c>
      <c r="F29" s="22" t="str">
        <f>IF('0) Signal List'!F29="","",'0) Signal List'!F29)</f>
        <v/>
      </c>
      <c r="G29" s="38" t="str">
        <f>IF('0) Signal List'!G29="","",'0) Signal List'!G29)</f>
        <v>WFPS</v>
      </c>
      <c r="H29" s="118" t="str">
        <f>IF('0) Signal List'!H29="","",'0) Signal List'!H29)</f>
        <v xml:space="preserve">N/A </v>
      </c>
      <c r="I29" s="54" t="s">
        <v>145</v>
      </c>
      <c r="J29" s="55"/>
      <c r="K29" s="55"/>
      <c r="L29" s="56"/>
    </row>
    <row r="30" spans="1:12" ht="14.25" customHeight="1">
      <c r="A30" s="8" t="str">
        <f>IF('0) Signal List'!A30="","",'0) Signal List'!A30)</f>
        <v>B2</v>
      </c>
      <c r="B30" s="22" t="str">
        <f>IF('0) Signal List'!B30="","",'0) Signal List'!B30)</f>
        <v>Active Power Control facility status (feedback)</v>
      </c>
      <c r="C30" s="22" t="str">
        <f>IF('0) Signal List'!C30="","",'0) Signal List'!C30)</f>
        <v/>
      </c>
      <c r="D30" s="22" t="str">
        <f>IF('0) Signal List'!D30="","",'0) Signal List'!D30)</f>
        <v>on</v>
      </c>
      <c r="E30" s="3" t="str">
        <f>IF('0) Signal List'!E30="","",'0) Signal List'!E30)</f>
        <v/>
      </c>
      <c r="F30" s="22" t="str">
        <f>IF('0) Signal List'!F30="","",'0) Signal List'!F30)</f>
        <v/>
      </c>
      <c r="G30" s="38" t="str">
        <f>IF('0) Signal List'!G30="","",'0) Signal List'!G30)</f>
        <v>WFPS</v>
      </c>
      <c r="H30" s="118" t="str">
        <f>IF('0) Signal List'!H30="","",'0) Signal List'!H30)</f>
        <v xml:space="preserve">N/A </v>
      </c>
      <c r="I30" s="54" t="s">
        <v>145</v>
      </c>
      <c r="J30" s="55"/>
      <c r="K30" s="55"/>
      <c r="L30" s="56"/>
    </row>
    <row r="31" spans="1:12" ht="14.25" customHeight="1">
      <c r="A31" s="8" t="str">
        <f>IF('0) Signal List'!A31="","",'0) Signal List'!A31)</f>
        <v>B3</v>
      </c>
      <c r="B31" s="22" t="str">
        <f>IF('0) Signal List'!B31="","",'0) Signal List'!B31)</f>
        <v>Frequency Response System Mode Status (feedback)</v>
      </c>
      <c r="C31" s="22" t="str">
        <f>IF('0) Signal List'!C31="","",'0) Signal List'!C31)</f>
        <v/>
      </c>
      <c r="D31" s="22" t="str">
        <f>IF('0) Signal List'!D31="","",'0) Signal List'!D31)</f>
        <v>off</v>
      </c>
      <c r="E31" s="3" t="str">
        <f>IF('0) Signal List'!E31="","",'0) Signal List'!E31)</f>
        <v/>
      </c>
      <c r="F31" s="22" t="str">
        <f>IF('0) Signal List'!F31="","",'0) Signal List'!F31)</f>
        <v/>
      </c>
      <c r="G31" s="38" t="str">
        <f>IF('0) Signal List'!G31="","",'0) Signal List'!G31)</f>
        <v>WFPS</v>
      </c>
      <c r="H31" s="38" t="str">
        <f>IF('0) Signal List'!H31="","",'0) Signal List'!H31)</f>
        <v xml:space="preserve">N/A </v>
      </c>
      <c r="I31" s="54" t="s">
        <v>145</v>
      </c>
      <c r="J31" s="55"/>
      <c r="K31" s="55"/>
      <c r="L31" s="56"/>
    </row>
    <row r="32" spans="1:12" ht="14.25" customHeight="1">
      <c r="A32" s="8" t="str">
        <f>IF('0) Signal List'!A32="","",'0) Signal List'!A32)</f>
        <v>B4</v>
      </c>
      <c r="B32" s="22" t="str">
        <f>IF('0) Signal List'!B32="","",'0) Signal List'!B32)</f>
        <v>Frequency Response System Mode Status (feedback)</v>
      </c>
      <c r="C32" s="22" t="str">
        <f>IF('0) Signal List'!C32="","",'0) Signal List'!C32)</f>
        <v/>
      </c>
      <c r="D32" s="22" t="str">
        <f>IF('0) Signal List'!D32="","",'0) Signal List'!D32)</f>
        <v>on</v>
      </c>
      <c r="E32" s="3" t="str">
        <f>IF('0) Signal List'!E32="","",'0) Signal List'!E32)</f>
        <v/>
      </c>
      <c r="F32" s="22" t="str">
        <f>IF('0) Signal List'!F32="","",'0) Signal List'!F32)</f>
        <v/>
      </c>
      <c r="G32" s="38" t="str">
        <f>IF('0) Signal List'!G32="","",'0) Signal List'!G32)</f>
        <v>WFPS</v>
      </c>
      <c r="H32" s="38" t="str">
        <f>IF('0) Signal List'!H32="","",'0) Signal List'!H32)</f>
        <v xml:space="preserve">N/A </v>
      </c>
      <c r="I32" s="54" t="s">
        <v>145</v>
      </c>
      <c r="J32" s="55"/>
      <c r="K32" s="55"/>
      <c r="L32" s="56"/>
    </row>
    <row r="33" spans="1:12" ht="14.25" customHeight="1">
      <c r="A33" s="8" t="str">
        <f>IF('0) Signal List'!A33="","",'0) Signal List'!A33)</f>
        <v>B5</v>
      </c>
      <c r="B33" s="22" t="str">
        <f>IF('0) Signal List'!B33="","",'0) Signal List'!B33)</f>
        <v>Frequency Response Curve (feedback)</v>
      </c>
      <c r="C33" s="5" t="str">
        <f>IF('0) Signal List'!C33="","",'0) Signal List'!C33)</f>
        <v/>
      </c>
      <c r="D33" s="23" t="str">
        <f>IF('0) Signal List'!D33="","",'0) Signal List'!D33)</f>
        <v>Curve 1</v>
      </c>
      <c r="E33" s="24" t="str">
        <f>IF('0) Signal List'!E33="","",'0) Signal List'!E33)</f>
        <v/>
      </c>
      <c r="F33" s="22" t="str">
        <f>IF('0) Signal List'!F33="","",'0) Signal List'!F33)</f>
        <v/>
      </c>
      <c r="G33" s="38" t="str">
        <f>IF('0) Signal List'!G33="","",'0) Signal List'!G33)</f>
        <v>WFPS</v>
      </c>
      <c r="H33" s="38" t="str">
        <f>IF('0) Signal List'!H33="","",'0) Signal List'!H33)</f>
        <v xml:space="preserve">N/A </v>
      </c>
      <c r="I33" s="54" t="s">
        <v>145</v>
      </c>
      <c r="J33" s="55"/>
      <c r="K33" s="55"/>
      <c r="L33" s="56"/>
    </row>
    <row r="34" spans="1:12" ht="14.25" customHeight="1">
      <c r="A34" s="8" t="str">
        <f>IF('0) Signal List'!A34="","",'0) Signal List'!A34)</f>
        <v>B6</v>
      </c>
      <c r="B34" s="61" t="str">
        <f>IF('0) Signal List'!B34="","",'0) Signal List'!B34)</f>
        <v>Frequency Response Curve (feedback)</v>
      </c>
      <c r="C34" s="22" t="str">
        <f>IF('0) Signal List'!C34="","",'0) Signal List'!C34)</f>
        <v/>
      </c>
      <c r="D34" s="22" t="str">
        <f>IF('0) Signal List'!D34="","",'0) Signal List'!D34)</f>
        <v>Curve 2</v>
      </c>
      <c r="E34" s="3" t="str">
        <f>IF('0) Signal List'!E34="","",'0) Signal List'!E34)</f>
        <v/>
      </c>
      <c r="F34" s="22" t="str">
        <f>IF('0) Signal List'!F34="","",'0) Signal List'!F34)</f>
        <v/>
      </c>
      <c r="G34" s="38" t="str">
        <f>IF('0) Signal List'!G34="","",'0) Signal List'!G34)</f>
        <v>WFPS</v>
      </c>
      <c r="H34" s="38" t="str">
        <f>IF('0) Signal List'!H34="","",'0) Signal List'!H34)</f>
        <v xml:space="preserve">N/A </v>
      </c>
      <c r="I34" s="54" t="s">
        <v>145</v>
      </c>
      <c r="J34" s="55"/>
      <c r="K34" s="55"/>
      <c r="L34" s="56"/>
    </row>
    <row r="35" spans="1:12" ht="14.25" customHeight="1">
      <c r="A35" s="8" t="str">
        <f>IF('0) Signal List'!A35="","",'0) Signal List'!A35)</f>
        <v>B7</v>
      </c>
      <c r="B35" s="35" t="str">
        <f>IF('0) Signal List'!B35="","",'0) Signal List'!B35)</f>
        <v>AVR (kV) Control facility status (feedback)</v>
      </c>
      <c r="C35" s="22" t="str">
        <f>IF('0) Signal List'!C35="","",'0) Signal List'!C35)</f>
        <v/>
      </c>
      <c r="D35" s="22" t="str">
        <f>IF('0) Signal List'!D35="","",'0) Signal List'!D35)</f>
        <v>off</v>
      </c>
      <c r="E35" s="3" t="str">
        <f>IF('0) Signal List'!E35="","",'0) Signal List'!E35)</f>
        <v/>
      </c>
      <c r="F35" s="22" t="str">
        <f>IF('0) Signal List'!F35="","",'0) Signal List'!F35)</f>
        <v/>
      </c>
      <c r="G35" s="38" t="str">
        <f>IF('0) Signal List'!G35="","",'0) Signal List'!G35)</f>
        <v>WFPS</v>
      </c>
      <c r="H35" s="38" t="str">
        <f>IF('0) Signal List'!H35="","",'0) Signal List'!H35)</f>
        <v xml:space="preserve">N/A </v>
      </c>
      <c r="I35" s="54" t="s">
        <v>145</v>
      </c>
      <c r="J35" s="55"/>
      <c r="K35" s="55"/>
      <c r="L35" s="56"/>
    </row>
    <row r="36" spans="1:12" ht="14.25" customHeight="1">
      <c r="A36" s="8" t="str">
        <f>IF('0) Signal List'!A36="","",'0) Signal List'!A36)</f>
        <v>B8</v>
      </c>
      <c r="B36" s="35" t="str">
        <f>IF('0) Signal List'!B36="","",'0) Signal List'!B36)</f>
        <v>AVR (kV) Control facility status (feedback)</v>
      </c>
      <c r="C36" s="22" t="str">
        <f>IF('0) Signal List'!C36="","",'0) Signal List'!C36)</f>
        <v/>
      </c>
      <c r="D36" s="22" t="str">
        <f>IF('0) Signal List'!D36="","",'0) Signal List'!D36)</f>
        <v>on</v>
      </c>
      <c r="E36" s="3" t="str">
        <f>IF('0) Signal List'!E36="","",'0) Signal List'!E36)</f>
        <v/>
      </c>
      <c r="F36" s="22" t="str">
        <f>IF('0) Signal List'!F36="","",'0) Signal List'!F36)</f>
        <v/>
      </c>
      <c r="G36" s="38" t="str">
        <f>IF('0) Signal List'!G36="","",'0) Signal List'!G36)</f>
        <v>WFPS</v>
      </c>
      <c r="H36" s="38" t="str">
        <f>IF('0) Signal List'!H36="","",'0) Signal List'!H36)</f>
        <v xml:space="preserve">N/A </v>
      </c>
      <c r="I36" s="54" t="s">
        <v>145</v>
      </c>
      <c r="J36" s="55"/>
      <c r="K36" s="55"/>
      <c r="L36" s="56"/>
    </row>
    <row r="37" spans="1:12" ht="14.25" customHeight="1">
      <c r="A37" s="8" t="str">
        <f>IF('0) Signal List'!A37="","",'0) Signal List'!A37)</f>
        <v>B9</v>
      </c>
      <c r="B37" s="61" t="str">
        <f>IF('0) Signal List'!B37="","",'0) Signal List'!B37)</f>
        <v>Q (Mvar) Control facility status (feedback)</v>
      </c>
      <c r="C37" s="22" t="str">
        <f>IF('0) Signal List'!C37="","",'0) Signal List'!C37)</f>
        <v/>
      </c>
      <c r="D37" s="22" t="str">
        <f>IF('0) Signal List'!D37="","",'0) Signal List'!D37)</f>
        <v>off</v>
      </c>
      <c r="E37" s="3" t="str">
        <f>IF('0) Signal List'!E37="","",'0) Signal List'!E37)</f>
        <v/>
      </c>
      <c r="F37" s="22" t="str">
        <f>IF('0) Signal List'!F37="","",'0) Signal List'!F37)</f>
        <v/>
      </c>
      <c r="G37" s="38" t="str">
        <f>IF('0) Signal List'!G37="","",'0) Signal List'!G37)</f>
        <v>WFPS</v>
      </c>
      <c r="H37" s="38" t="str">
        <f>IF('0) Signal List'!H37="","",'0) Signal List'!H37)</f>
        <v xml:space="preserve">N/A </v>
      </c>
      <c r="I37" s="54" t="s">
        <v>145</v>
      </c>
      <c r="J37" s="55"/>
      <c r="K37" s="55"/>
      <c r="L37" s="56"/>
    </row>
    <row r="38" spans="1:12" ht="14.25" customHeight="1">
      <c r="A38" s="8" t="str">
        <f>IF('0) Signal List'!A38="","",'0) Signal List'!A38)</f>
        <v>B10</v>
      </c>
      <c r="B38" s="61" t="str">
        <f>IF('0) Signal List'!B38="","",'0) Signal List'!B38)</f>
        <v>Q (Mvar) Control facility status (feedback)</v>
      </c>
      <c r="C38" s="22" t="str">
        <f>IF('0) Signal List'!C38="","",'0) Signal List'!C38)</f>
        <v/>
      </c>
      <c r="D38" s="22" t="str">
        <f>IF('0) Signal List'!D38="","",'0) Signal List'!D38)</f>
        <v>on</v>
      </c>
      <c r="E38" s="3" t="str">
        <f>IF('0) Signal List'!E38="","",'0) Signal List'!E38)</f>
        <v/>
      </c>
      <c r="F38" s="22" t="str">
        <f>IF('0) Signal List'!F38="","",'0) Signal List'!F38)</f>
        <v/>
      </c>
      <c r="G38" s="38" t="str">
        <f>IF('0) Signal List'!G38="","",'0) Signal List'!G38)</f>
        <v>WFPS</v>
      </c>
      <c r="H38" s="38" t="str">
        <f>IF('0) Signal List'!H38="","",'0) Signal List'!H38)</f>
        <v xml:space="preserve">N/A </v>
      </c>
      <c r="I38" s="54" t="s">
        <v>145</v>
      </c>
      <c r="J38" s="55"/>
      <c r="K38" s="55"/>
      <c r="L38" s="56"/>
    </row>
    <row r="39" spans="1:12" ht="14.25" customHeight="1">
      <c r="A39" s="8" t="str">
        <f>IF('0) Signal List'!A39="","",'0) Signal List'!A39)</f>
        <v>B11</v>
      </c>
      <c r="B39" s="61" t="str">
        <f>IF('0) Signal List'!B39="","",'0) Signal List'!B39)</f>
        <v>Power Factor (PF) Control facility status (feedback)</v>
      </c>
      <c r="C39" s="22" t="str">
        <f>IF('0) Signal List'!C39="","",'0) Signal List'!C39)</f>
        <v/>
      </c>
      <c r="D39" s="22" t="str">
        <f>IF('0) Signal List'!D39="","",'0) Signal List'!D39)</f>
        <v>off</v>
      </c>
      <c r="E39" s="3" t="str">
        <f>IF('0) Signal List'!E39="","",'0) Signal List'!E39)</f>
        <v/>
      </c>
      <c r="F39" s="22" t="str">
        <f>IF('0) Signal List'!F39="","",'0) Signal List'!F39)</f>
        <v/>
      </c>
      <c r="G39" s="38" t="str">
        <f>IF('0) Signal List'!G39="","",'0) Signal List'!G39)</f>
        <v>WFPS</v>
      </c>
      <c r="H39" s="118" t="str">
        <f>IF('0) Signal List'!H39="","",'0) Signal List'!H39)</f>
        <v xml:space="preserve">N/A </v>
      </c>
      <c r="I39" s="54" t="s">
        <v>145</v>
      </c>
      <c r="J39" s="55"/>
      <c r="K39" s="55"/>
      <c r="L39" s="56"/>
    </row>
    <row r="40" spans="1:12" ht="14.25" customHeight="1">
      <c r="A40" s="8" t="str">
        <f>IF('0) Signal List'!A40="","",'0) Signal List'!A40)</f>
        <v>B12</v>
      </c>
      <c r="B40" s="61" t="str">
        <f>IF('0) Signal List'!B40="","",'0) Signal List'!B40)</f>
        <v>Power Factor (PF) Control facility status (feedback)</v>
      </c>
      <c r="C40" s="22" t="str">
        <f>IF('0) Signal List'!C40="","",'0) Signal List'!C40)</f>
        <v/>
      </c>
      <c r="D40" s="22" t="str">
        <f>IF('0) Signal List'!D40="","",'0) Signal List'!D40)</f>
        <v>on</v>
      </c>
      <c r="E40" s="3" t="str">
        <f>IF('0) Signal List'!E40="","",'0) Signal List'!E40)</f>
        <v/>
      </c>
      <c r="F40" s="22" t="str">
        <f>IF('0) Signal List'!F40="","",'0) Signal List'!F40)</f>
        <v/>
      </c>
      <c r="G40" s="38" t="str">
        <f>IF('0) Signal List'!G40="","",'0) Signal List'!G40)</f>
        <v>WFPS</v>
      </c>
      <c r="H40" s="118" t="str">
        <f>IF('0) Signal List'!H40="","",'0) Signal List'!H40)</f>
        <v xml:space="preserve">N/A </v>
      </c>
      <c r="I40" s="54" t="s">
        <v>145</v>
      </c>
      <c r="J40" s="55"/>
      <c r="K40" s="55"/>
      <c r="L40" s="56"/>
    </row>
    <row r="41" spans="1:12" s="578" customFormat="1" ht="14.25" customHeight="1">
      <c r="A41" s="587" t="str">
        <f>IF('0) Signal List'!A41="","",'0) Signal List'!A41)</f>
        <v>B13</v>
      </c>
      <c r="B41" s="578" t="str">
        <f>IF('0) Signal List'!B41="","",'0) Signal List'!B41)</f>
        <v>Emulated Inertia status (feedback)</v>
      </c>
      <c r="C41" s="578" t="str">
        <f>IF('0) Signal List'!C41="","",'0) Signal List'!C41)</f>
        <v/>
      </c>
      <c r="D41" s="578" t="str">
        <f>IF('0) Signal List'!D41="","",'0) Signal List'!D41)</f>
        <v>off</v>
      </c>
      <c r="E41" s="588" t="str">
        <f>IF('0) Signal List'!E41="","",'0) Signal List'!E41)</f>
        <v/>
      </c>
      <c r="F41" s="578" t="str">
        <f>IF('0) Signal List'!F41="","",'0) Signal List'!F41)</f>
        <v/>
      </c>
      <c r="G41" s="589" t="str">
        <f>IF('0) Signal List'!G41="","",'0) Signal List'!G41)</f>
        <v>WFPS</v>
      </c>
      <c r="H41" s="590" t="str">
        <f>IF('0) Signal List'!H41="","",'0) Signal List'!H41)</f>
        <v>ESBN</v>
      </c>
      <c r="I41" s="608" t="s">
        <v>145</v>
      </c>
      <c r="J41" s="592"/>
      <c r="K41" s="592"/>
      <c r="L41" s="593"/>
    </row>
    <row r="42" spans="1:12" s="578" customFormat="1" ht="14.25" customHeight="1">
      <c r="A42" s="587" t="str">
        <f>IF('0) Signal List'!A42="","",'0) Signal List'!A42)</f>
        <v>B14</v>
      </c>
      <c r="B42" s="578" t="str">
        <f>IF('0) Signal List'!B42="","",'0) Signal List'!B42)</f>
        <v>Emulated Inertia status (feedback)</v>
      </c>
      <c r="C42" s="578" t="str">
        <f>IF('0) Signal List'!C42="","",'0) Signal List'!C42)</f>
        <v/>
      </c>
      <c r="D42" s="578" t="str">
        <f>IF('0) Signal List'!D42="","",'0) Signal List'!D42)</f>
        <v>on</v>
      </c>
      <c r="E42" s="588" t="str">
        <f>IF('0) Signal List'!E42="","",'0) Signal List'!E42)</f>
        <v/>
      </c>
      <c r="F42" s="578" t="str">
        <f>IF('0) Signal List'!F42="","",'0) Signal List'!F42)</f>
        <v/>
      </c>
      <c r="G42" s="589" t="str">
        <f>IF('0) Signal List'!G42="","",'0) Signal List'!G42)</f>
        <v>WFPS</v>
      </c>
      <c r="H42" s="590" t="str">
        <f>IF('0) Signal List'!H42="","",'0) Signal List'!H42)</f>
        <v>ESBN</v>
      </c>
      <c r="I42" s="608" t="s">
        <v>145</v>
      </c>
      <c r="J42" s="592"/>
      <c r="K42" s="592"/>
      <c r="L42" s="593"/>
    </row>
    <row r="43" spans="1:12" ht="14.25" customHeight="1">
      <c r="A43" s="8" t="str">
        <f>IF('0) Signal List'!A44="","",'0) Signal List'!A44)</f>
        <v/>
      </c>
      <c r="B43" s="824" t="str">
        <f>IF('0) Signal List'!B44="","",'0) Signal List'!B44)</f>
        <v>Recommended cable 15-pair, 15 x 2 x 0.6sqmm, Twisted-Pair (TP), stranded</v>
      </c>
      <c r="C43" s="816"/>
      <c r="D43" s="816"/>
      <c r="E43" s="816"/>
      <c r="F43" s="780"/>
      <c r="G43" s="20" t="str">
        <f>IF('0) Signal List'!G44="","",'0) Signal List'!G44)</f>
        <v/>
      </c>
      <c r="H43" s="117" t="str">
        <f>IF('0) Signal List'!H44="","",'0) Signal List'!H44)</f>
        <v/>
      </c>
      <c r="I43" s="120"/>
      <c r="J43" s="121"/>
      <c r="K43" s="121"/>
      <c r="L43" s="122"/>
    </row>
    <row r="44" spans="1:12" ht="14.25" customHeight="1">
      <c r="A44" s="8" t="str">
        <f>IF('0) Signal List'!A45="","",'0) Signal List'!A45)</f>
        <v/>
      </c>
      <c r="B44" s="22" t="str">
        <f>IF('0) Signal List'!B45="","",'0) Signal List'!B45)</f>
        <v/>
      </c>
      <c r="C44" s="22" t="str">
        <f>IF('0) Signal List'!C45="","",'0) Signal List'!C45)</f>
        <v/>
      </c>
      <c r="D44" s="22" t="str">
        <f>IF('0) Signal List'!D45="","",'0) Signal List'!D45)</f>
        <v/>
      </c>
      <c r="E44" s="3" t="str">
        <f>IF('0) Signal List'!E45="","",'0) Signal List'!E45)</f>
        <v/>
      </c>
      <c r="F44" s="22" t="str">
        <f>IF('0) Signal List'!F45="","",'0) Signal List'!F45)</f>
        <v/>
      </c>
      <c r="G44" s="20" t="str">
        <f>IF('0) Signal List'!G45="","",'0) Signal List'!G45)</f>
        <v/>
      </c>
      <c r="H44" s="117" t="str">
        <f>IF('0) Signal List'!H45="","",'0) Signal List'!H45)</f>
        <v/>
      </c>
      <c r="I44" s="120"/>
      <c r="J44" s="121"/>
      <c r="K44" s="121"/>
      <c r="L44" s="122"/>
    </row>
    <row r="45" spans="1:12" ht="14.25" customHeight="1" thickBot="1">
      <c r="A45" s="16" t="str">
        <f>IF('0) Signal List'!A46="","",'0) Signal List'!A46)</f>
        <v>ETIE Ref</v>
      </c>
      <c r="B45" s="17" t="str">
        <f>IF('0) Signal List'!B46="","",'0) Signal List'!B46)</f>
        <v>Analogue Input Signals (to EirGrid)</v>
      </c>
      <c r="C45" s="28" t="str">
        <f>IF('0) Signal List'!C46="","",'0) Signal List'!C46)</f>
        <v/>
      </c>
      <c r="D45" s="28" t="str">
        <f>IF('0) Signal List'!D46="","",'0) Signal List'!D46)</f>
        <v/>
      </c>
      <c r="E45" s="18" t="str">
        <f>IF('0) Signal List'!E46="","",'0) Signal List'!E46)</f>
        <v/>
      </c>
      <c r="F45" s="28" t="str">
        <f>IF('0) Signal List'!F46="","",'0) Signal List'!F46)</f>
        <v/>
      </c>
      <c r="G45" s="19" t="str">
        <f>IF('0) Signal List'!G46="","",'0) Signal List'!G46)</f>
        <v>Provided by</v>
      </c>
      <c r="H45" s="115" t="str">
        <f>IF('0) Signal List'!H46="","",'0) Signal List'!H46)</f>
        <v>TSO Pass-through to</v>
      </c>
      <c r="I45" s="296"/>
      <c r="J45" s="297"/>
      <c r="K45" s="297"/>
      <c r="L45" s="298"/>
    </row>
    <row r="46" spans="1:12" ht="14.25" customHeight="1" thickTop="1">
      <c r="A46" s="29" t="str">
        <f>IF('0) Signal List'!A47="","",'0) Signal List'!A47)</f>
        <v/>
      </c>
      <c r="B46" s="22" t="str">
        <f>IF('0) Signal List'!B47="","",'0) Signal List'!B47)</f>
        <v/>
      </c>
      <c r="C46" s="22" t="str">
        <f>IF('0) Signal List'!C47="","",'0) Signal List'!C47)</f>
        <v/>
      </c>
      <c r="D46" s="22" t="str">
        <f>IF('0) Signal List'!D47="","",'0) Signal List'!D47)</f>
        <v/>
      </c>
      <c r="E46" s="3" t="str">
        <f>IF('0) Signal List'!E47="","",'0) Signal List'!E47)</f>
        <v/>
      </c>
      <c r="F46" s="22" t="str">
        <f>IF('0) Signal List'!F47="","",'0) Signal List'!F47)</f>
        <v/>
      </c>
      <c r="G46" s="39" t="str">
        <f>IF('0) Signal List'!G47="","",'0) Signal List'!G47)</f>
        <v/>
      </c>
      <c r="H46" s="116" t="str">
        <f>IF('0) Signal List'!H47="","",'0) Signal List'!H47)</f>
        <v/>
      </c>
      <c r="I46" s="120"/>
      <c r="J46" s="121"/>
      <c r="K46" s="121"/>
      <c r="L46" s="122"/>
    </row>
    <row r="47" spans="1:12" ht="14.25" customHeight="1">
      <c r="A47" s="29" t="str">
        <f>IF('0) Signal List'!A48="","",'0) Signal List'!A48)</f>
        <v/>
      </c>
      <c r="B47" s="293" t="str">
        <f>IF('0) Signal List'!B48="","",'0) Signal List'!B48)</f>
        <v>Analogue Input Signals from Sub Station to EirGrid</v>
      </c>
      <c r="C47" s="22" t="str">
        <f>IF('0) Signal List'!C48="","",'0) Signal List'!C48)</f>
        <v/>
      </c>
      <c r="D47" s="22" t="str">
        <f>IF('0) Signal List'!D48="","",'0) Signal List'!D48)</f>
        <v/>
      </c>
      <c r="E47" s="3" t="str">
        <f>IF('0) Signal List'!E48="","",'0) Signal List'!E48)</f>
        <v/>
      </c>
      <c r="F47" s="22" t="str">
        <f>IF('0) Signal List'!F48="","",'0) Signal List'!F48)</f>
        <v/>
      </c>
      <c r="G47" s="20" t="str">
        <f>IF('0) Signal List'!G48="","",'0) Signal List'!G48)</f>
        <v/>
      </c>
      <c r="H47" s="117" t="str">
        <f>IF('0) Signal List'!H48="","",'0) Signal List'!H48)</f>
        <v/>
      </c>
      <c r="I47" s="120"/>
      <c r="J47" s="121"/>
      <c r="K47" s="121"/>
      <c r="L47" s="122"/>
    </row>
    <row r="48" spans="1:12" ht="14.25" customHeight="1">
      <c r="A48" s="8" t="str">
        <f>IF('0) Signal List'!A49="","",'0) Signal List'!A49)</f>
        <v>C1</v>
      </c>
      <c r="B48" s="61" t="str">
        <f>IF('0) Signal List'!B49="","",'0) Signal List'!B49)</f>
        <v>Active Power Output at LV side of Grid Connected Transformer</v>
      </c>
      <c r="C48" s="22" t="str">
        <f>IF('0) Signal List'!C49="","",'0) Signal List'!C49)</f>
        <v>-10 to 0 to 10</v>
      </c>
      <c r="D48" s="22" t="str">
        <f>IF('0) Signal List'!D49="","",'0) Signal List'!D49)</f>
        <v>mA</v>
      </c>
      <c r="E48" s="63" t="e">
        <f>IF('0) Signal List'!E49="","",'0) Signal List'!E49)</f>
        <v>#VALUE!</v>
      </c>
      <c r="F48" s="22" t="str">
        <f>IF('0) Signal List'!F49="","",'0) Signal List'!F49)</f>
        <v>MW</v>
      </c>
      <c r="G48" s="38" t="str">
        <f>IF('0) Signal List'!G49="","",'0) Signal List'!G49)</f>
        <v>WFPS</v>
      </c>
      <c r="H48" s="118" t="str">
        <f>IF('0) Signal List'!H49="","",'0) Signal List'!H49)</f>
        <v xml:space="preserve">N/A </v>
      </c>
      <c r="I48" s="54" t="s">
        <v>145</v>
      </c>
      <c r="J48" s="55"/>
      <c r="K48" s="55"/>
      <c r="L48" s="56"/>
    </row>
    <row r="49" spans="1:12" ht="14.25" customHeight="1">
      <c r="A49" s="8" t="str">
        <f>IF('0) Signal List'!A50="","",'0) Signal List'!A50)</f>
        <v>C2</v>
      </c>
      <c r="B49" s="61" t="str">
        <f>IF('0) Signal List'!B50="","",'0) Signal List'!B50)</f>
        <v>Reactive Power at LV side of Grid Connected Transformer</v>
      </c>
      <c r="C49" s="22" t="str">
        <f>IF('0) Signal List'!C50="","",'0) Signal List'!C50)</f>
        <v>-10 to 0 to 10</v>
      </c>
      <c r="D49" s="22" t="str">
        <f>IF('0) Signal List'!D50="","",'0) Signal List'!D50)</f>
        <v>mA</v>
      </c>
      <c r="E49" s="63" t="e">
        <f>IF('0) Signal List'!E50="","",'0) Signal List'!E50)</f>
        <v>#VALUE!</v>
      </c>
      <c r="F49" s="22" t="str">
        <f>IF('0) Signal List'!F50="","",'0) Signal List'!F50)</f>
        <v>Mvar</v>
      </c>
      <c r="G49" s="38" t="str">
        <f>IF('0) Signal List'!G50="","",'0) Signal List'!G50)</f>
        <v>WFPS</v>
      </c>
      <c r="H49" s="118" t="str">
        <f>IF('0) Signal List'!H50="","",'0) Signal List'!H50)</f>
        <v xml:space="preserve">N/A </v>
      </c>
      <c r="I49" s="54" t="s">
        <v>145</v>
      </c>
      <c r="J49" s="55"/>
      <c r="K49" s="55"/>
      <c r="L49" s="56"/>
    </row>
    <row r="50" spans="1:12" ht="14.25" customHeight="1">
      <c r="A50" s="8" t="str">
        <f>IF('0) Signal List'!A51="","",'0) Signal List'!A51)</f>
        <v>C3</v>
      </c>
      <c r="B50" s="61" t="str">
        <f>IF('0) Signal List'!B51="","",'0) Signal List'!B51)</f>
        <v>Voltage at LV side of Grid Connected Transformer</v>
      </c>
      <c r="C50" s="22" t="str">
        <f>IF('0) Signal List'!C51="","",'0) Signal List'!C51)</f>
        <v>0-10</v>
      </c>
      <c r="D50" s="22" t="str">
        <f>IF('0) Signal List'!D51="","",'0) Signal List'!D51)</f>
        <v>mA</v>
      </c>
      <c r="E50" s="63" t="str">
        <f>IF('0) Signal List'!E51="","",'0) Signal List'!E51)</f>
        <v>0 - 132</v>
      </c>
      <c r="F50" s="22" t="str">
        <f>IF('0) Signal List'!F51="","",'0) Signal List'!F51)</f>
        <v>kV</v>
      </c>
      <c r="G50" s="38" t="str">
        <f>IF('0) Signal List'!G51="","",'0) Signal List'!G51)</f>
        <v>WFPS</v>
      </c>
      <c r="H50" s="118" t="str">
        <f>IF('0) Signal List'!H51="","",'0) Signal List'!H51)</f>
        <v xml:space="preserve">N/A </v>
      </c>
      <c r="I50" s="54" t="s">
        <v>145</v>
      </c>
      <c r="J50" s="55"/>
      <c r="K50" s="55"/>
      <c r="L50" s="56"/>
    </row>
    <row r="51" spans="1:12" ht="14.25" customHeight="1">
      <c r="A51" s="8" t="str">
        <f>IF('0) Signal List'!A52="","",'0) Signal List'!A52)</f>
        <v/>
      </c>
      <c r="B51" s="22" t="str">
        <f>IF('0) Signal List'!B52="","",'0) Signal List'!B52)</f>
        <v/>
      </c>
      <c r="C51" s="22" t="str">
        <f>IF('0) Signal List'!C52="","",'0) Signal List'!C52)</f>
        <v/>
      </c>
      <c r="D51" s="22" t="str">
        <f>IF('0) Signal List'!D52="","",'0) Signal List'!D52)</f>
        <v/>
      </c>
      <c r="E51" s="3" t="str">
        <f>IF('0) Signal List'!E52="","",'0) Signal List'!E52)</f>
        <v/>
      </c>
      <c r="F51" s="22" t="str">
        <f>IF('0) Signal List'!F52="","",'0) Signal List'!F52)</f>
        <v/>
      </c>
      <c r="G51" s="38" t="str">
        <f>IF('0) Signal List'!G52="","",'0) Signal List'!G52)</f>
        <v/>
      </c>
      <c r="H51" s="118" t="str">
        <f>IF('0) Signal List'!H52="","",'0) Signal List'!H52)</f>
        <v/>
      </c>
      <c r="I51" s="120"/>
      <c r="J51" s="121"/>
      <c r="K51" s="121"/>
      <c r="L51" s="122"/>
    </row>
    <row r="52" spans="1:12" ht="14.25" customHeight="1">
      <c r="A52" s="30" t="str">
        <f>IF('0) Signal List'!A53="","",'0) Signal List'!A53)</f>
        <v/>
      </c>
      <c r="B52" s="293" t="str">
        <f>IF('0) Signal List'!B53="","",'0) Signal List'!B53)</f>
        <v>Analogue Input Signals from WTG System to EirGrid</v>
      </c>
      <c r="C52" s="22" t="str">
        <f>IF('0) Signal List'!C53="","",'0) Signal List'!C53)</f>
        <v/>
      </c>
      <c r="D52" s="22" t="str">
        <f>IF('0) Signal List'!D53="","",'0) Signal List'!D53)</f>
        <v/>
      </c>
      <c r="E52" s="3" t="str">
        <f>IF('0) Signal List'!E53="","",'0) Signal List'!E53)</f>
        <v/>
      </c>
      <c r="F52" s="22" t="str">
        <f>IF('0) Signal List'!F53="","",'0) Signal List'!F53)</f>
        <v/>
      </c>
      <c r="G52" s="38" t="str">
        <f>IF('0) Signal List'!G53="","",'0) Signal List'!G53)</f>
        <v/>
      </c>
      <c r="H52" s="118" t="str">
        <f>IF('0) Signal List'!H53="","",'0) Signal List'!H53)</f>
        <v/>
      </c>
      <c r="I52" s="120"/>
      <c r="J52" s="121"/>
      <c r="K52" s="121"/>
      <c r="L52" s="122"/>
    </row>
    <row r="53" spans="1:12" ht="14.25" customHeight="1">
      <c r="A53" s="8" t="str">
        <f>IF('0) Signal List'!A54="","",'0) Signal List'!A54)</f>
        <v>D1</v>
      </c>
      <c r="B53" s="22" t="str">
        <f>IF('0) Signal List'!B54="","",'0) Signal List'!B54)</f>
        <v>Available Active Power</v>
      </c>
      <c r="C53" s="22" t="str">
        <f>IF('0) Signal List'!C54="","",'0) Signal List'!C54)</f>
        <v>0-10</v>
      </c>
      <c r="D53" s="22" t="str">
        <f>IF('0) Signal List'!D54="","",'0) Signal List'!D54)</f>
        <v>mA</v>
      </c>
      <c r="E53" s="63" t="e">
        <f>IF('0) Signal List'!E54="","",'0) Signal List'!E54)</f>
        <v>#VALUE!</v>
      </c>
      <c r="F53" s="22" t="str">
        <f>IF('0) Signal List'!F54="","",'0) Signal List'!F54)</f>
        <v>MW</v>
      </c>
      <c r="G53" s="38" t="str">
        <f>IF('0) Signal List'!G54="","",'0) Signal List'!G54)</f>
        <v>WFPS</v>
      </c>
      <c r="H53" s="118" t="str">
        <f>IF('0) Signal List'!H54="","",'0) Signal List'!H54)</f>
        <v xml:space="preserve">N/A </v>
      </c>
      <c r="I53" s="54" t="s">
        <v>145</v>
      </c>
      <c r="J53" s="55"/>
      <c r="K53" s="55"/>
      <c r="L53" s="56"/>
    </row>
    <row r="54" spans="1:12" ht="14.25" customHeight="1">
      <c r="A54" s="8" t="str">
        <f>IF('0) Signal List'!A55="","",'0) Signal List'!A55)</f>
        <v>D2</v>
      </c>
      <c r="B54" s="22" t="str">
        <f>IF('0) Signal List'!B55="","",'0) Signal List'!B55)</f>
        <v>Active Power Control Setpoint (feedback)</v>
      </c>
      <c r="C54" s="22" t="str">
        <f>IF('0) Signal List'!C55="","",'0) Signal List'!C55)</f>
        <v>0-10</v>
      </c>
      <c r="D54" s="22" t="str">
        <f>IF('0) Signal List'!D55="","",'0) Signal List'!D55)</f>
        <v>mA</v>
      </c>
      <c r="E54" s="3" t="e">
        <f>IF('0) Signal List'!E55="","",'0) Signal List'!E55)</f>
        <v>#VALUE!</v>
      </c>
      <c r="F54" s="22" t="str">
        <f>IF('0) Signal List'!F55="","",'0) Signal List'!F55)</f>
        <v>MW</v>
      </c>
      <c r="G54" s="38" t="str">
        <f>IF('0) Signal List'!G55="","",'0) Signal List'!G55)</f>
        <v>WFPS</v>
      </c>
      <c r="H54" s="118" t="str">
        <f>IF('0) Signal List'!H55="","",'0) Signal List'!H55)</f>
        <v xml:space="preserve">N/A </v>
      </c>
      <c r="I54" s="54" t="s">
        <v>145</v>
      </c>
      <c r="J54" s="55"/>
      <c r="K54" s="55"/>
      <c r="L54" s="56"/>
    </row>
    <row r="55" spans="1:12" ht="14.25" customHeight="1">
      <c r="A55" s="8" t="str">
        <f>IF('0) Signal List'!A56="","",'0) Signal List'!A56)</f>
        <v>D3</v>
      </c>
      <c r="B55" s="22" t="str">
        <f>IF('0) Signal List'!B56="","",'0) Signal List'!B56)</f>
        <v>Voltage Control Setpoint (feedback)</v>
      </c>
      <c r="C55" s="22" t="str">
        <f>IF('0) Signal List'!C56="","",'0) Signal List'!C56)</f>
        <v>0-10</v>
      </c>
      <c r="D55" s="22" t="str">
        <f>IF('0) Signal List'!D56="","",'0) Signal List'!D56)</f>
        <v>mA</v>
      </c>
      <c r="E55" s="63" t="str">
        <f>IF('0) Signal List'!E56="","",'0) Signal List'!E56)</f>
        <v>99 - 132</v>
      </c>
      <c r="F55" s="22" t="str">
        <f>IF('0) Signal List'!F56="","",'0) Signal List'!F56)</f>
        <v>kV</v>
      </c>
      <c r="G55" s="38" t="str">
        <f>IF('0) Signal List'!G56="","",'0) Signal List'!G56)</f>
        <v>WFPS</v>
      </c>
      <c r="H55" s="118" t="str">
        <f>IF('0) Signal List'!H56="","",'0) Signal List'!H56)</f>
        <v xml:space="preserve">N/A </v>
      </c>
      <c r="I55" s="54" t="s">
        <v>145</v>
      </c>
      <c r="J55" s="55"/>
      <c r="K55" s="55"/>
      <c r="L55" s="56"/>
    </row>
    <row r="56" spans="1:12" ht="14.25" customHeight="1">
      <c r="A56" s="8" t="str">
        <f>IF('0) Signal List'!A57="","",'0) Signal List'!A57)</f>
        <v>D4</v>
      </c>
      <c r="B56" s="22" t="str">
        <f>IF('0) Signal List'!B57="","",'0) Signal List'!B57)</f>
        <v>Mvar (Q) Control Setpoint (feedback)</v>
      </c>
      <c r="C56" s="22" t="str">
        <f>IF('0) Signal List'!C57="","",'0) Signal List'!C57)</f>
        <v>-10 to 0 to 10</v>
      </c>
      <c r="D56" s="22" t="str">
        <f>IF('0) Signal List'!D57="","",'0) Signal List'!D57)</f>
        <v>mA</v>
      </c>
      <c r="E56" s="63" t="e">
        <f>IF('0) Signal List'!E57="","",'0) Signal List'!E57)</f>
        <v>#VALUE!</v>
      </c>
      <c r="F56" s="22" t="str">
        <f>IF('0) Signal List'!F57="","",'0) Signal List'!F57)</f>
        <v>Mvar</v>
      </c>
      <c r="G56" s="38" t="str">
        <f>IF('0) Signal List'!G57="","",'0) Signal List'!G57)</f>
        <v>WFPS</v>
      </c>
      <c r="H56" s="118" t="str">
        <f>IF('0) Signal List'!H57="","",'0) Signal List'!H57)</f>
        <v xml:space="preserve">N/A </v>
      </c>
      <c r="I56" s="54" t="s">
        <v>145</v>
      </c>
      <c r="J56" s="55"/>
      <c r="K56" s="55"/>
      <c r="L56" s="56"/>
    </row>
    <row r="57" spans="1:12" ht="14.25" customHeight="1">
      <c r="A57" s="8" t="str">
        <f>IF('0) Signal List'!A58="","",'0) Signal List'!A58)</f>
        <v>D5</v>
      </c>
      <c r="B57" s="22" t="str">
        <f>IF('0) Signal List'!B58="","",'0) Signal List'!B58)</f>
        <v>Power Factor (PF) Control Setpoint (feedback)</v>
      </c>
      <c r="C57" s="22" t="str">
        <f>IF('0) Signal List'!C58="","",'0) Signal List'!C58)</f>
        <v>-10 to 0 to 10</v>
      </c>
      <c r="D57" s="22" t="str">
        <f>IF('0) Signal List'!D58="","",'0) Signal List'!D58)</f>
        <v>mA</v>
      </c>
      <c r="E57" s="63" t="str">
        <f>IF('0) Signal List'!E58="","",'0) Signal List'!E58)</f>
        <v xml:space="preserve"> +/- 90</v>
      </c>
      <c r="F57" s="22" t="str">
        <f>IF('0) Signal List'!F58="","",'0) Signal List'!F58)</f>
        <v>degrees</v>
      </c>
      <c r="G57" s="38" t="str">
        <f>IF('0) Signal List'!G58="","",'0) Signal List'!G58)</f>
        <v>WFPS</v>
      </c>
      <c r="H57" s="118" t="str">
        <f>IF('0) Signal List'!H58="","",'0) Signal List'!H58)</f>
        <v xml:space="preserve">N/A </v>
      </c>
      <c r="I57" s="54" t="s">
        <v>145</v>
      </c>
      <c r="J57" s="55"/>
      <c r="K57" s="55"/>
      <c r="L57" s="56"/>
    </row>
    <row r="58" spans="1:12" ht="14.25" customHeight="1">
      <c r="A58" s="8" t="str">
        <f>IF('0) Signal List'!A59="","",'0) Signal List'!A59)</f>
        <v>D6</v>
      </c>
      <c r="B58" s="22" t="str">
        <f>IF('0) Signal List'!B59="","",'0) Signal List'!B59)</f>
        <v>Frequency Droop Setting (feedback)</v>
      </c>
      <c r="C58" s="22" t="str">
        <f>IF('0) Signal List'!C59="","",'0) Signal List'!C59)</f>
        <v>0-10</v>
      </c>
      <c r="D58" s="22" t="str">
        <f>IF('0) Signal List'!D59="","",'0) Signal List'!D59)</f>
        <v>mA</v>
      </c>
      <c r="E58" s="63" t="str">
        <f>IF('0) Signal List'!E59="","",'0) Signal List'!E59)</f>
        <v xml:space="preserve"> 0-12</v>
      </c>
      <c r="F58" s="22" t="str">
        <f>IF('0) Signal List'!F59="","",'0) Signal List'!F59)</f>
        <v>%</v>
      </c>
      <c r="G58" s="38" t="str">
        <f>IF('0) Signal List'!G59="","",'0) Signal List'!G59)</f>
        <v>WFPS</v>
      </c>
      <c r="H58" s="118" t="str">
        <f>IF('0) Signal List'!H59="","",'0) Signal List'!H59)</f>
        <v xml:space="preserve">N/A </v>
      </c>
      <c r="I58" s="54" t="s">
        <v>145</v>
      </c>
      <c r="J58" s="55"/>
      <c r="K58" s="55"/>
      <c r="L58" s="56"/>
    </row>
    <row r="59" spans="1:12" ht="14.25" customHeight="1">
      <c r="A59" s="8" t="str">
        <f>IF('0) Signal List'!A60="","",'0) Signal List'!A60)</f>
        <v>D7</v>
      </c>
      <c r="B59" s="22" t="str">
        <f>IF('0) Signal List'!B60="","",'0) Signal List'!B60)</f>
        <v>Transformer Tap Position</v>
      </c>
      <c r="C59" s="22" t="str">
        <f>IF('0) Signal List'!C60="","",'0) Signal List'!C60)</f>
        <v>0-10</v>
      </c>
      <c r="D59" s="22" t="str">
        <f>IF('0) Signal List'!D60="","",'0) Signal List'!D60)</f>
        <v>mA</v>
      </c>
      <c r="E59" s="63" t="str">
        <f>IF('0) Signal List'!E60="","",'0) Signal List'!E60)</f>
        <v>1 to 21</v>
      </c>
      <c r="F59" s="22" t="str">
        <f>IF('0) Signal List'!F60="","",'0) Signal List'!F60)</f>
        <v>Tap</v>
      </c>
      <c r="G59" s="38" t="str">
        <f>IF('0) Signal List'!G60="","",'0) Signal List'!G60)</f>
        <v>WFPS</v>
      </c>
      <c r="H59" s="118" t="str">
        <f>IF('0) Signal List'!H60="","",'0) Signal List'!H60)</f>
        <v xml:space="preserve">N/A </v>
      </c>
      <c r="I59" s="54" t="s">
        <v>145</v>
      </c>
      <c r="J59" s="55"/>
      <c r="K59" s="55"/>
      <c r="L59" s="56"/>
    </row>
    <row r="60" spans="1:12" ht="14.25" customHeight="1">
      <c r="A60" s="8" t="str">
        <f>IF('0) Signal List'!A61="","",'0) Signal List'!A61)</f>
        <v/>
      </c>
      <c r="B60" s="22" t="str">
        <f>IF('0) Signal List'!B61="","",'0) Signal List'!B61)</f>
        <v/>
      </c>
      <c r="C60" s="22" t="str">
        <f>IF('0) Signal List'!C61="","",'0) Signal List'!C61)</f>
        <v/>
      </c>
      <c r="D60" s="22" t="str">
        <f>IF('0) Signal List'!D61="","",'0) Signal List'!D61)</f>
        <v/>
      </c>
      <c r="E60" s="3" t="str">
        <f>IF('0) Signal List'!E61="","",'0) Signal List'!E61)</f>
        <v/>
      </c>
      <c r="F60" s="22" t="str">
        <f>IF('0) Signal List'!F61="","",'0) Signal List'!F61)</f>
        <v/>
      </c>
      <c r="G60" s="38" t="str">
        <f>IF('0) Signal List'!G61="","",'0) Signal List'!G61)</f>
        <v/>
      </c>
      <c r="H60" s="118" t="str">
        <f>IF('0) Signal List'!H61="","",'0) Signal List'!H61)</f>
        <v/>
      </c>
      <c r="I60" s="606"/>
      <c r="J60" s="121"/>
      <c r="K60" s="121"/>
      <c r="L60" s="122"/>
    </row>
    <row r="61" spans="1:12" ht="14.25" customHeight="1">
      <c r="A61" s="8" t="str">
        <f>IF('0) Signal List'!A62="","",'0) Signal List'!A62)</f>
        <v/>
      </c>
      <c r="B61" s="293" t="str">
        <f>IF('0) Signal List'!B62="","",'0) Signal List'!B62)</f>
        <v>Analogue WTG Availability</v>
      </c>
      <c r="C61" s="22" t="str">
        <f>IF('0) Signal List'!C62="","",'0) Signal List'!C62)</f>
        <v/>
      </c>
      <c r="D61" s="22" t="str">
        <f>IF('0) Signal List'!D62="","",'0) Signal List'!D62)</f>
        <v/>
      </c>
      <c r="E61" s="3" t="str">
        <f>IF('0) Signal List'!E62="","",'0) Signal List'!E62)</f>
        <v/>
      </c>
      <c r="F61" s="22" t="str">
        <f>IF('0) Signal List'!F62="","",'0) Signal List'!F62)</f>
        <v/>
      </c>
      <c r="G61" s="38" t="str">
        <f>IF('0) Signal List'!G62="","",'0) Signal List'!G62)</f>
        <v/>
      </c>
      <c r="H61" s="118" t="str">
        <f>IF('0) Signal List'!H62="","",'0) Signal List'!H62)</f>
        <v/>
      </c>
      <c r="I61" s="606"/>
      <c r="J61" s="121"/>
      <c r="K61" s="121"/>
      <c r="L61" s="122"/>
    </row>
    <row r="62" spans="1:12" ht="14.25" customHeight="1">
      <c r="A62" s="8" t="str">
        <f>IF('0) Signal List'!A63="","",'0) Signal List'!A63)</f>
        <v>D8</v>
      </c>
      <c r="B62" s="22" t="str">
        <f>IF('0) Signal List'!B63="","",'0) Signal List'!B63)</f>
        <v>%WTG not generating due to high wind</v>
      </c>
      <c r="C62" s="22" t="str">
        <f>IF('0) Signal List'!C63="","",'0) Signal List'!C63)</f>
        <v>0-10</v>
      </c>
      <c r="D62" s="22" t="str">
        <f>IF('0) Signal List'!D63="","",'0) Signal List'!D63)</f>
        <v>mA</v>
      </c>
      <c r="E62" s="3" t="str">
        <f>IF('0) Signal List'!E63="","",'0) Signal List'!E63)</f>
        <v>0-110</v>
      </c>
      <c r="F62" s="22" t="str">
        <f>IF('0) Signal List'!F63="","",'0) Signal List'!F63)</f>
        <v>%</v>
      </c>
      <c r="G62" s="38" t="str">
        <f>IF('0) Signal List'!G63="","",'0) Signal List'!G63)</f>
        <v>WFPS</v>
      </c>
      <c r="H62" s="118" t="str">
        <f>IF('0) Signal List'!H63="","",'0) Signal List'!H63)</f>
        <v xml:space="preserve">N/A </v>
      </c>
      <c r="I62" s="608" t="s">
        <v>145</v>
      </c>
      <c r="J62" s="55"/>
      <c r="K62" s="55"/>
      <c r="L62" s="56"/>
    </row>
    <row r="63" spans="1:12" ht="14.25" customHeight="1">
      <c r="A63" s="8" t="str">
        <f>IF('0) Signal List'!A64="","",'0) Signal List'!A64)</f>
        <v>D9</v>
      </c>
      <c r="B63" s="22" t="str">
        <f>IF('0) Signal List'!B64="","",'0) Signal List'!B64)</f>
        <v xml:space="preserve">%WTG not generating due to low wind </v>
      </c>
      <c r="C63" s="22" t="str">
        <f>IF('0) Signal List'!C64="","",'0) Signal List'!C64)</f>
        <v>0-10</v>
      </c>
      <c r="D63" s="22" t="str">
        <f>IF('0) Signal List'!D64="","",'0) Signal List'!D64)</f>
        <v>mA</v>
      </c>
      <c r="E63" s="3" t="str">
        <f>IF('0) Signal List'!E64="","",'0) Signal List'!E64)</f>
        <v>0-110</v>
      </c>
      <c r="F63" s="22" t="str">
        <f>IF('0) Signal List'!F64="","",'0) Signal List'!F64)</f>
        <v>%</v>
      </c>
      <c r="G63" s="38" t="str">
        <f>IF('0) Signal List'!G64="","",'0) Signal List'!G64)</f>
        <v>WFPS</v>
      </c>
      <c r="H63" s="118" t="str">
        <f>IF('0) Signal List'!H64="","",'0) Signal List'!H64)</f>
        <v xml:space="preserve">N/A </v>
      </c>
      <c r="I63" s="608" t="s">
        <v>145</v>
      </c>
      <c r="J63" s="55"/>
      <c r="K63" s="55"/>
      <c r="L63" s="56"/>
    </row>
    <row r="64" spans="1:12" ht="14.25" customHeight="1">
      <c r="A64" s="8" t="str">
        <f>IF('0) Signal List'!A65="","",'0) Signal List'!A65)</f>
        <v>D10</v>
      </c>
      <c r="B64" s="22" t="str">
        <f>IF('0) Signal List'!B65="","",'0) Signal List'!B65)</f>
        <v>Wind Farm Availability</v>
      </c>
      <c r="C64" s="22" t="str">
        <f>IF('0) Signal List'!C65="","",'0) Signal List'!C65)</f>
        <v>0-10</v>
      </c>
      <c r="D64" s="22" t="str">
        <f>IF('0) Signal List'!D65="","",'0) Signal List'!D65)</f>
        <v>mA</v>
      </c>
      <c r="E64" s="3" t="str">
        <f>IF('0) Signal List'!E65="","",'0) Signal List'!E65)</f>
        <v>0-110</v>
      </c>
      <c r="F64" s="22" t="str">
        <f>IF('0) Signal List'!F65="","",'0) Signal List'!F65)</f>
        <v>%</v>
      </c>
      <c r="G64" s="38" t="str">
        <f>IF('0) Signal List'!G65="","",'0) Signal List'!G65)</f>
        <v>WFPS</v>
      </c>
      <c r="H64" s="118" t="str">
        <f>IF('0) Signal List'!H65="","",'0) Signal List'!H65)</f>
        <v xml:space="preserve">N/A </v>
      </c>
      <c r="I64" s="621" t="s">
        <v>145</v>
      </c>
      <c r="J64" s="622"/>
      <c r="K64" s="622"/>
      <c r="L64" s="623"/>
    </row>
    <row r="65" spans="1:12" ht="14.25" customHeight="1">
      <c r="A65" s="8" t="str">
        <f>IF('0) Signal List'!A66="","",'0) Signal List'!A66)</f>
        <v/>
      </c>
      <c r="B65" s="22" t="str">
        <f>IF('0) Signal List'!B66="","",'0) Signal List'!B66)</f>
        <v/>
      </c>
      <c r="C65" s="22" t="str">
        <f>IF('0) Signal List'!C66="","",'0) Signal List'!C66)</f>
        <v/>
      </c>
      <c r="D65" s="22" t="str">
        <f>IF('0) Signal List'!D66="","",'0) Signal List'!D66)</f>
        <v/>
      </c>
      <c r="E65" s="3" t="str">
        <f>IF('0) Signal List'!E66="","",'0) Signal List'!E66)</f>
        <v/>
      </c>
      <c r="F65" s="22" t="str">
        <f>IF('0) Signal List'!F66="","",'0) Signal List'!F66)</f>
        <v/>
      </c>
      <c r="G65" s="38" t="str">
        <f>IF('0) Signal List'!G66="","",'0) Signal List'!G66)</f>
        <v/>
      </c>
      <c r="H65" s="118" t="str">
        <f>IF('0) Signal List'!H66="","",'0) Signal List'!H66)</f>
        <v/>
      </c>
      <c r="I65" s="627"/>
      <c r="J65" s="566"/>
      <c r="K65" s="566"/>
      <c r="L65" s="628"/>
    </row>
    <row r="66" spans="1:12" ht="14.25" customHeight="1">
      <c r="A66" s="8" t="str">
        <f>IF('0) Signal List'!A67="","",'0) Signal List'!A67)</f>
        <v/>
      </c>
      <c r="B66" s="293" t="str">
        <f>IF('0) Signal List'!B67="","",'0) Signal List'!B67)</f>
        <v>Analogue Availability</v>
      </c>
      <c r="C66" s="22" t="str">
        <f>IF('0) Signal List'!C67="","",'0) Signal List'!C67)</f>
        <v/>
      </c>
      <c r="D66" s="22" t="str">
        <f>IF('0) Signal List'!D67="","",'0) Signal List'!D67)</f>
        <v/>
      </c>
      <c r="E66" s="3" t="str">
        <f>IF('0) Signal List'!E67="","",'0) Signal List'!E67)</f>
        <v/>
      </c>
      <c r="F66" s="22" t="str">
        <f>IF('0) Signal List'!F67="","",'0) Signal List'!F67)</f>
        <v/>
      </c>
      <c r="G66" s="38" t="str">
        <f>IF('0) Signal List'!G67="","",'0) Signal List'!G67)</f>
        <v/>
      </c>
      <c r="H66" s="118" t="str">
        <f>IF('0) Signal List'!H67="","",'0) Signal List'!H67)</f>
        <v/>
      </c>
      <c r="I66" s="629"/>
      <c r="J66" s="68"/>
      <c r="K66" s="68"/>
      <c r="L66" s="630"/>
    </row>
    <row r="67" spans="1:12" ht="14.25" customHeight="1">
      <c r="A67" s="587" t="str">
        <f>IF('0) Signal List'!A68="","",'0) Signal List'!A68)</f>
        <v>D11</v>
      </c>
      <c r="B67" s="578" t="str">
        <f>IF('0) Signal List'!B68="","",'0) Signal List'!B68)</f>
        <v>Emulated Inertia FFR availability</v>
      </c>
      <c r="C67" s="578" t="str">
        <f>IF('0) Signal List'!C68="","",'0) Signal List'!C68)</f>
        <v>0-10</v>
      </c>
      <c r="D67" s="578" t="str">
        <f>IF('0) Signal List'!D68="","",'0) Signal List'!D68)</f>
        <v>mA</v>
      </c>
      <c r="E67" s="588" t="str">
        <f>IF('0) Signal List'!E68="","",'0) Signal List'!E68)</f>
        <v>0-XX</v>
      </c>
      <c r="F67" s="578" t="str">
        <f>IF('0) Signal List'!F68="","",'0) Signal List'!F68)</f>
        <v>MW</v>
      </c>
      <c r="G67" s="589" t="str">
        <f>IF('0) Signal List'!G68="","",'0) Signal List'!G68)</f>
        <v>WFPS</v>
      </c>
      <c r="H67" s="590" t="str">
        <f>IF('0) Signal List'!H68="","",'0) Signal List'!H68)</f>
        <v>ESBN</v>
      </c>
      <c r="I67" s="624" t="s">
        <v>145</v>
      </c>
      <c r="J67" s="625"/>
      <c r="K67" s="625"/>
      <c r="L67" s="626"/>
    </row>
    <row r="68" spans="1:12" s="578" customFormat="1" ht="14.25" customHeight="1">
      <c r="A68" s="587" t="str">
        <f>IF('0) Signal List'!A69="","",'0) Signal List'!A69)</f>
        <v>D12</v>
      </c>
      <c r="B68" s="578" t="str">
        <f>IF('0) Signal List'!B69="","",'0) Signal List'!B69)</f>
        <v>Emulated Inertia POR availability</v>
      </c>
      <c r="C68" s="578" t="str">
        <f>IF('0) Signal List'!C69="","",'0) Signal List'!C69)</f>
        <v>0-10</v>
      </c>
      <c r="D68" s="578" t="str">
        <f>IF('0) Signal List'!D69="","",'0) Signal List'!D69)</f>
        <v>mA</v>
      </c>
      <c r="E68" s="588" t="str">
        <f>IF('0) Signal List'!E69="","",'0) Signal List'!E69)</f>
        <v>0-XX</v>
      </c>
      <c r="F68" s="578" t="str">
        <f>IF('0) Signal List'!F69="","",'0) Signal List'!F69)</f>
        <v>MW</v>
      </c>
      <c r="G68" s="589" t="str">
        <f>IF('0) Signal List'!G69="","",'0) Signal List'!G69)</f>
        <v>WFPS</v>
      </c>
      <c r="H68" s="590" t="str">
        <f>IF('0) Signal List'!H69="","",'0) Signal List'!H69)</f>
        <v>ESBN</v>
      </c>
      <c r="I68" s="621" t="s">
        <v>145</v>
      </c>
      <c r="J68" s="622"/>
      <c r="K68" s="622"/>
      <c r="L68" s="623"/>
    </row>
    <row r="69" spans="1:12" ht="14.25" customHeight="1">
      <c r="A69" s="8" t="str">
        <f>IF('0) Signal List'!A70="","",'0) Signal List'!A70)</f>
        <v/>
      </c>
      <c r="B69" s="22" t="str">
        <f>IF('0) Signal List'!B70="","",'0) Signal List'!B70)</f>
        <v/>
      </c>
      <c r="C69" s="22" t="str">
        <f>IF('0) Signal List'!C70="","",'0) Signal List'!C70)</f>
        <v/>
      </c>
      <c r="D69" s="22" t="str">
        <f>IF('0) Signal List'!D70="","",'0) Signal List'!D70)</f>
        <v/>
      </c>
      <c r="E69" s="3" t="str">
        <f>IF('0) Signal List'!E70="","",'0) Signal List'!E70)</f>
        <v/>
      </c>
      <c r="F69" s="22" t="str">
        <f>IF('0) Signal List'!F70="","",'0) Signal List'!F70)</f>
        <v/>
      </c>
      <c r="G69" s="38" t="str">
        <f>IF('0) Signal List'!G70="","",'0) Signal List'!G70)</f>
        <v/>
      </c>
      <c r="H69" s="118" t="str">
        <f>IF('0) Signal List'!H70="","",'0) Signal List'!H70)</f>
        <v/>
      </c>
      <c r="I69" s="627"/>
      <c r="J69" s="566"/>
      <c r="K69" s="566"/>
      <c r="L69" s="628"/>
    </row>
    <row r="70" spans="1:12" ht="14.25" customHeight="1">
      <c r="A70" s="8" t="str">
        <f>IF('0) Signal List'!A71="","",'0) Signal List'!A71)</f>
        <v/>
      </c>
      <c r="B70" s="293" t="str">
        <f>IF('0) Signal List'!B71="","",'0) Signal List'!B71)</f>
        <v>Met 1 (if Registered Capacity &gt;= 10 MW)</v>
      </c>
      <c r="C70" s="22" t="str">
        <f>IF('0) Signal List'!C71="","",'0) Signal List'!C71)</f>
        <v/>
      </c>
      <c r="D70" s="22" t="str">
        <f>IF('0) Signal List'!D71="","",'0) Signal List'!D71)</f>
        <v/>
      </c>
      <c r="E70" s="3" t="str">
        <f>IF('0) Signal List'!E71="","",'0) Signal List'!E71)</f>
        <v/>
      </c>
      <c r="F70" s="22" t="str">
        <f>IF('0) Signal List'!F71="","",'0) Signal List'!F71)</f>
        <v/>
      </c>
      <c r="G70" s="38" t="str">
        <f>IF('0) Signal List'!G71="","",'0) Signal List'!G71)</f>
        <v/>
      </c>
      <c r="H70" s="118" t="str">
        <f>IF('0) Signal List'!H71="","",'0) Signal List'!H71)</f>
        <v/>
      </c>
      <c r="I70" s="629"/>
      <c r="J70" s="68"/>
      <c r="K70" s="68"/>
      <c r="L70" s="630"/>
    </row>
    <row r="71" spans="1:12" ht="14.25" customHeight="1">
      <c r="A71" s="8" t="str">
        <f>IF('0) Signal List'!A72="","",'0) Signal List'!A72)</f>
        <v>D13</v>
      </c>
      <c r="B71" s="22" t="str">
        <f>IF('0) Signal List'!B72="","",'0) Signal List'!B72)</f>
        <v>Wind Speed 1</v>
      </c>
      <c r="C71" s="22" t="str">
        <f>IF('0) Signal List'!C72="","",'0) Signal List'!C72)</f>
        <v>0-10</v>
      </c>
      <c r="D71" s="22" t="str">
        <f>IF('0) Signal List'!D72="","",'0) Signal List'!D72)</f>
        <v>mA</v>
      </c>
      <c r="E71" s="3" t="str">
        <f>IF('0) Signal List'!E72="","",'0) Signal List'!E72)</f>
        <v>0-70</v>
      </c>
      <c r="F71" s="22" t="str">
        <f>IF('0) Signal List'!F72="","",'0) Signal List'!F72)</f>
        <v>m/s</v>
      </c>
      <c r="G71" s="38" t="str">
        <f>IF('0) Signal List'!G72="","",'0) Signal List'!G72)</f>
        <v>WFPS</v>
      </c>
      <c r="H71" s="118" t="str">
        <f>IF('0) Signal List'!H72="","",'0) Signal List'!H72)</f>
        <v xml:space="preserve">N/A </v>
      </c>
      <c r="I71" s="624" t="s">
        <v>145</v>
      </c>
      <c r="J71" s="625"/>
      <c r="K71" s="625"/>
      <c r="L71" s="626"/>
    </row>
    <row r="72" spans="1:12" ht="14.25" customHeight="1">
      <c r="A72" s="8" t="str">
        <f>IF('0) Signal List'!A73="","",'0) Signal List'!A73)</f>
        <v>D14</v>
      </c>
      <c r="B72" s="22" t="str">
        <f>IF('0) Signal List'!B73="","",'0) Signal List'!B73)</f>
        <v>Wind Direction 1</v>
      </c>
      <c r="C72" s="22" t="str">
        <f>IF('0) Signal List'!C73="","",'0) Signal List'!C73)</f>
        <v>0-10</v>
      </c>
      <c r="D72" s="22" t="str">
        <f>IF('0) Signal List'!D73="","",'0) Signal List'!D73)</f>
        <v>mA</v>
      </c>
      <c r="E72" s="3" t="str">
        <f>IF('0) Signal List'!E73="","",'0) Signal List'!E73)</f>
        <v>0-360</v>
      </c>
      <c r="F72" s="22" t="str">
        <f>IF('0) Signal List'!F73="","",'0) Signal List'!F73)</f>
        <v>deg</v>
      </c>
      <c r="G72" s="38" t="str">
        <f>IF('0) Signal List'!G73="","",'0) Signal List'!G73)</f>
        <v>WFPS</v>
      </c>
      <c r="H72" s="118" t="str">
        <f>IF('0) Signal List'!H73="","",'0) Signal List'!H73)</f>
        <v xml:space="preserve">N/A </v>
      </c>
      <c r="I72" s="608" t="s">
        <v>145</v>
      </c>
      <c r="J72" s="55"/>
      <c r="K72" s="55"/>
      <c r="L72" s="56"/>
    </row>
    <row r="73" spans="1:12" ht="14.25" customHeight="1">
      <c r="A73" s="8" t="str">
        <f>IF('0) Signal List'!A74="","",'0) Signal List'!A74)</f>
        <v>D15</v>
      </c>
      <c r="B73" s="22" t="str">
        <f>IF('0) Signal List'!B74="","",'0) Signal List'!B74)</f>
        <v>Air Temperature 1</v>
      </c>
      <c r="C73" s="22" t="str">
        <f>IF('0) Signal List'!C74="","",'0) Signal List'!C74)</f>
        <v>0-10</v>
      </c>
      <c r="D73" s="22" t="str">
        <f>IF('0) Signal List'!D74="","",'0) Signal List'!D74)</f>
        <v>mA</v>
      </c>
      <c r="E73" s="3" t="str">
        <f>IF('0) Signal List'!E74="","",'0) Signal List'!E74)</f>
        <v>-40-70</v>
      </c>
      <c r="F73" s="22" t="str">
        <f>IF('0) Signal List'!F74="","",'0) Signal List'!F74)</f>
        <v>C</v>
      </c>
      <c r="G73" s="38" t="str">
        <f>IF('0) Signal List'!G74="","",'0) Signal List'!G74)</f>
        <v>WFPS</v>
      </c>
      <c r="H73" s="118" t="str">
        <f>IF('0) Signal List'!H74="","",'0) Signal List'!H74)</f>
        <v xml:space="preserve">N/A </v>
      </c>
      <c r="I73" s="608" t="s">
        <v>145</v>
      </c>
      <c r="J73" s="55"/>
      <c r="K73" s="55"/>
      <c r="L73" s="56"/>
    </row>
    <row r="74" spans="1:12" ht="14.25" customHeight="1">
      <c r="A74" s="8" t="str">
        <f>IF('0) Signal List'!A75="","",'0) Signal List'!A75)</f>
        <v>D16</v>
      </c>
      <c r="B74" s="22" t="str">
        <f>IF('0) Signal List'!B75="","",'0) Signal List'!B75)</f>
        <v>Air Pressure 1</v>
      </c>
      <c r="C74" s="22" t="str">
        <f>IF('0) Signal List'!C75="","",'0) Signal List'!C75)</f>
        <v>0-10</v>
      </c>
      <c r="D74" s="22" t="str">
        <f>IF('0) Signal List'!D75="","",'0) Signal List'!D75)</f>
        <v>mA</v>
      </c>
      <c r="E74" s="3" t="str">
        <f>IF('0) Signal List'!E75="","",'0) Signal List'!E75)</f>
        <v>735-1060</v>
      </c>
      <c r="F74" s="22" t="str">
        <f>IF('0) Signal List'!F75="","",'0) Signal List'!F75)</f>
        <v>mBar</v>
      </c>
      <c r="G74" s="38" t="str">
        <f>IF('0) Signal List'!G75="","",'0) Signal List'!G75)</f>
        <v>WFPS</v>
      </c>
      <c r="H74" s="118" t="str">
        <f>IF('0) Signal List'!H75="","",'0) Signal List'!H75)</f>
        <v xml:space="preserve">N/A </v>
      </c>
      <c r="I74" s="621" t="s">
        <v>145</v>
      </c>
      <c r="J74" s="622"/>
      <c r="K74" s="622"/>
      <c r="L74" s="623"/>
    </row>
    <row r="75" spans="1:12" ht="14.25" customHeight="1">
      <c r="A75" s="8" t="str">
        <f>IF('0) Signal List'!A76="","",'0) Signal List'!A76)</f>
        <v/>
      </c>
      <c r="B75" s="22" t="str">
        <f>IF('0) Signal List'!B76="","",'0) Signal List'!B76)</f>
        <v/>
      </c>
      <c r="C75" s="22" t="str">
        <f>IF('0) Signal List'!C76="","",'0) Signal List'!C76)</f>
        <v/>
      </c>
      <c r="D75" s="22" t="str">
        <f>IF('0) Signal List'!D76="","",'0) Signal List'!D76)</f>
        <v/>
      </c>
      <c r="E75" s="3" t="str">
        <f>IF('0) Signal List'!E76="","",'0) Signal List'!E76)</f>
        <v/>
      </c>
      <c r="F75" s="22" t="str">
        <f>IF('0) Signal List'!F76="","",'0) Signal List'!F76)</f>
        <v/>
      </c>
      <c r="G75" s="38" t="str">
        <f>IF('0) Signal List'!G76="","",'0) Signal List'!G76)</f>
        <v/>
      </c>
      <c r="H75" s="118" t="str">
        <f>IF('0) Signal List'!H76="","",'0) Signal List'!H76)</f>
        <v/>
      </c>
      <c r="I75" s="627"/>
      <c r="J75" s="566"/>
      <c r="K75" s="566"/>
      <c r="L75" s="628"/>
    </row>
    <row r="76" spans="1:12">
      <c r="A76" s="8" t="str">
        <f>IF('0) Signal List'!A77="","",'0) Signal List'!A77)</f>
        <v/>
      </c>
      <c r="B76" s="293" t="str">
        <f>IF('0) Signal List'!B77="","",'0) Signal List'!B77)</f>
        <v>Met N (if Registered Capacity &gt;= 10 MW)</v>
      </c>
      <c r="C76" s="22" t="str">
        <f>IF('0) Signal List'!C77="","",'0) Signal List'!C77)</f>
        <v/>
      </c>
      <c r="D76" s="22" t="str">
        <f>IF('0) Signal List'!D77="","",'0) Signal List'!D77)</f>
        <v/>
      </c>
      <c r="E76" s="3" t="str">
        <f>IF('0) Signal List'!E77="","",'0) Signal List'!E77)</f>
        <v/>
      </c>
      <c r="F76" s="22" t="str">
        <f>IF('0) Signal List'!F77="","",'0) Signal List'!F77)</f>
        <v/>
      </c>
      <c r="G76" s="38" t="str">
        <f>IF('0) Signal List'!G77="","",'0) Signal List'!G77)</f>
        <v/>
      </c>
      <c r="H76" s="118" t="str">
        <f>IF('0) Signal List'!H77="","",'0) Signal List'!H77)</f>
        <v/>
      </c>
      <c r="I76" s="629"/>
      <c r="J76" s="68"/>
      <c r="K76" s="68"/>
      <c r="L76" s="630"/>
    </row>
    <row r="77" spans="1:12" ht="14.25" customHeight="1">
      <c r="A77" s="8" t="str">
        <f>IF('0) Signal List'!A78="","",'0) Signal List'!A78)</f>
        <v>D17</v>
      </c>
      <c r="B77" s="22" t="str">
        <f>IF('0) Signal List'!B78="","",'0) Signal List'!B78)</f>
        <v>Wind Speed N</v>
      </c>
      <c r="C77" s="22" t="str">
        <f>IF('0) Signal List'!C78="","",'0) Signal List'!C78)</f>
        <v>0-10</v>
      </c>
      <c r="D77" s="22" t="str">
        <f>IF('0) Signal List'!D78="","",'0) Signal List'!D78)</f>
        <v>mA</v>
      </c>
      <c r="E77" s="3" t="str">
        <f>IF('0) Signal List'!E78="","",'0) Signal List'!E78)</f>
        <v>0-70</v>
      </c>
      <c r="F77" s="22" t="str">
        <f>IF('0) Signal List'!F78="","",'0) Signal List'!F78)</f>
        <v>m/s</v>
      </c>
      <c r="G77" s="38" t="str">
        <f>IF('0) Signal List'!G78="","",'0) Signal List'!G78)</f>
        <v>WFPS</v>
      </c>
      <c r="H77" s="118" t="str">
        <f>IF('0) Signal List'!H78="","",'0) Signal List'!H78)</f>
        <v xml:space="preserve">N/A </v>
      </c>
      <c r="I77" s="624" t="s">
        <v>145</v>
      </c>
      <c r="J77" s="625"/>
      <c r="K77" s="625"/>
      <c r="L77" s="626"/>
    </row>
    <row r="78" spans="1:12" ht="14.25" customHeight="1">
      <c r="A78" s="8" t="str">
        <f>IF('0) Signal List'!A79="","",'0) Signal List'!A79)</f>
        <v>D18</v>
      </c>
      <c r="B78" s="22" t="str">
        <f>IF('0) Signal List'!B79="","",'0) Signal List'!B79)</f>
        <v>Wind Direction  N</v>
      </c>
      <c r="C78" s="22" t="str">
        <f>IF('0) Signal List'!C79="","",'0) Signal List'!C79)</f>
        <v>0-10</v>
      </c>
      <c r="D78" s="22" t="str">
        <f>IF('0) Signal List'!D79="","",'0) Signal List'!D79)</f>
        <v>mA</v>
      </c>
      <c r="E78" s="3" t="str">
        <f>IF('0) Signal List'!E79="","",'0) Signal List'!E79)</f>
        <v>0-360</v>
      </c>
      <c r="F78" s="22" t="str">
        <f>IF('0) Signal List'!F79="","",'0) Signal List'!F79)</f>
        <v>deg</v>
      </c>
      <c r="G78" s="38" t="str">
        <f>IF('0) Signal List'!G79="","",'0) Signal List'!G79)</f>
        <v>WFPS</v>
      </c>
      <c r="H78" s="118" t="str">
        <f>IF('0) Signal List'!H79="","",'0) Signal List'!H79)</f>
        <v xml:space="preserve">N/A </v>
      </c>
      <c r="I78" s="608" t="s">
        <v>145</v>
      </c>
      <c r="J78" s="55"/>
      <c r="K78" s="55"/>
      <c r="L78" s="56"/>
    </row>
    <row r="79" spans="1:12" ht="14.25" customHeight="1">
      <c r="A79" s="8" t="str">
        <f>IF('0) Signal List'!A80="","",'0) Signal List'!A80)</f>
        <v>D19</v>
      </c>
      <c r="B79" s="22" t="str">
        <f>IF('0) Signal List'!B80="","",'0) Signal List'!B80)</f>
        <v>Air Temperature N</v>
      </c>
      <c r="C79" s="22" t="str">
        <f>IF('0) Signal List'!C80="","",'0) Signal List'!C80)</f>
        <v>0-10</v>
      </c>
      <c r="D79" s="22" t="str">
        <f>IF('0) Signal List'!D80="","",'0) Signal List'!D80)</f>
        <v>mA</v>
      </c>
      <c r="E79" s="3" t="str">
        <f>IF('0) Signal List'!E80="","",'0) Signal List'!E80)</f>
        <v>-40-70</v>
      </c>
      <c r="F79" s="22" t="str">
        <f>IF('0) Signal List'!F80="","",'0) Signal List'!F80)</f>
        <v>C</v>
      </c>
      <c r="G79" s="38" t="str">
        <f>IF('0) Signal List'!G80="","",'0) Signal List'!G80)</f>
        <v>WFPS</v>
      </c>
      <c r="H79" s="118" t="str">
        <f>IF('0) Signal List'!H80="","",'0) Signal List'!H80)</f>
        <v xml:space="preserve">N/A </v>
      </c>
      <c r="I79" s="608" t="s">
        <v>145</v>
      </c>
      <c r="J79" s="55"/>
      <c r="K79" s="55"/>
      <c r="L79" s="56"/>
    </row>
    <row r="80" spans="1:12" ht="14.25" customHeight="1">
      <c r="A80" s="8" t="str">
        <f>IF('0) Signal List'!A81="","",'0) Signal List'!A81)</f>
        <v>D20</v>
      </c>
      <c r="B80" s="22" t="str">
        <f>IF('0) Signal List'!B81="","",'0) Signal List'!B81)</f>
        <v>Air Pressure N</v>
      </c>
      <c r="C80" s="22" t="str">
        <f>IF('0) Signal List'!C81="","",'0) Signal List'!C81)</f>
        <v>0-10</v>
      </c>
      <c r="D80" s="22" t="str">
        <f>IF('0) Signal List'!D81="","",'0) Signal List'!D81)</f>
        <v>mA</v>
      </c>
      <c r="E80" s="3" t="str">
        <f>IF('0) Signal List'!E81="","",'0) Signal List'!E81)</f>
        <v>735-1060</v>
      </c>
      <c r="F80" s="22" t="str">
        <f>IF('0) Signal List'!F81="","",'0) Signal List'!F81)</f>
        <v>mBar</v>
      </c>
      <c r="G80" s="38" t="str">
        <f>IF('0) Signal List'!G81="","",'0) Signal List'!G81)</f>
        <v>WFPS</v>
      </c>
      <c r="H80" s="118" t="str">
        <f>IF('0) Signal List'!H81="","",'0) Signal List'!H81)</f>
        <v xml:space="preserve">N/A </v>
      </c>
      <c r="I80" s="608" t="s">
        <v>145</v>
      </c>
      <c r="J80" s="55"/>
      <c r="K80" s="55"/>
      <c r="L80" s="56"/>
    </row>
    <row r="81" spans="1:12" ht="14.25" customHeight="1">
      <c r="A81" s="8" t="str">
        <f>IF('0) Signal List'!A82="","",'0) Signal List'!A82)</f>
        <v/>
      </c>
      <c r="B81" s="22" t="str">
        <f>IF('0) Signal List'!B82="","",'0) Signal List'!B82)</f>
        <v/>
      </c>
      <c r="C81" s="22" t="str">
        <f>IF('0) Signal List'!C82="","",'0) Signal List'!C82)</f>
        <v/>
      </c>
      <c r="D81" s="22" t="str">
        <f>IF('0) Signal List'!D82="","",'0) Signal List'!D82)</f>
        <v/>
      </c>
      <c r="E81" s="3" t="str">
        <f>IF('0) Signal List'!E82="","",'0) Signal List'!E82)</f>
        <v/>
      </c>
      <c r="F81" s="22" t="str">
        <f>IF('0) Signal List'!F82="","",'0) Signal List'!F82)</f>
        <v/>
      </c>
      <c r="G81" s="38" t="str">
        <f>IF('0) Signal List'!G82="","",'0) Signal List'!G82)</f>
        <v/>
      </c>
      <c r="H81" s="118" t="str">
        <f>IF('0) Signal List'!H82="","",'0) Signal List'!H82)</f>
        <v/>
      </c>
      <c r="I81" s="606"/>
      <c r="J81" s="121"/>
      <c r="K81" s="121"/>
      <c r="L81" s="122"/>
    </row>
    <row r="82" spans="1:12" ht="14.25" customHeight="1">
      <c r="A82" s="8" t="str">
        <f>IF('0) Signal List'!A83="","",'0) Signal List'!A83)</f>
        <v/>
      </c>
      <c r="B82" s="824" t="str">
        <f>IF('0) Signal List'!B83="","",'0) Signal List'!B83)</f>
        <v>Recommended cable 25-pair cable: 25 x 2 x 0.6sqmm TP, stranded, individually screened pairs. Screens to be terminated by WFPS.</v>
      </c>
      <c r="C82" s="816"/>
      <c r="D82" s="816"/>
      <c r="E82" s="816"/>
      <c r="F82" s="780"/>
      <c r="G82" s="20" t="str">
        <f>IF('0) Signal List'!G83="","",'0) Signal List'!G83)</f>
        <v/>
      </c>
      <c r="H82" s="117" t="str">
        <f>IF('0) Signal List'!H83="","",'0) Signal List'!H83)</f>
        <v/>
      </c>
      <c r="I82" s="606"/>
      <c r="J82" s="121"/>
      <c r="K82" s="121"/>
      <c r="L82" s="122"/>
    </row>
    <row r="83" spans="1:12" ht="14.25" customHeight="1">
      <c r="A83" s="8" t="str">
        <f>IF('0) Signal List'!A84="","",'0) Signal List'!A84)</f>
        <v/>
      </c>
      <c r="B83" s="22" t="str">
        <f>IF('0) Signal List'!B84="","",'0) Signal List'!B84)</f>
        <v/>
      </c>
      <c r="C83" s="22" t="str">
        <f>IF('0) Signal List'!C84="","",'0) Signal List'!C84)</f>
        <v/>
      </c>
      <c r="D83" s="22" t="str">
        <f>IF('0) Signal List'!D84="","",'0) Signal List'!D84)</f>
        <v/>
      </c>
      <c r="E83" s="3" t="str">
        <f>IF('0) Signal List'!E84="","",'0) Signal List'!E84)</f>
        <v/>
      </c>
      <c r="F83" s="22" t="str">
        <f>IF('0) Signal List'!F84="","",'0) Signal List'!F84)</f>
        <v/>
      </c>
      <c r="G83" s="20" t="str">
        <f>IF('0) Signal List'!G84="","",'0) Signal List'!G84)</f>
        <v/>
      </c>
      <c r="H83" s="117" t="str">
        <f>IF('0) Signal List'!H84="","",'0) Signal List'!H84)</f>
        <v/>
      </c>
      <c r="I83" s="606"/>
      <c r="J83" s="121"/>
      <c r="K83" s="121"/>
      <c r="L83" s="122"/>
    </row>
    <row r="84" spans="1:12" ht="14.25" customHeight="1" thickBot="1">
      <c r="A84" s="16" t="str">
        <f>IF('0) Signal List'!A85="","",'0) Signal List'!A85)</f>
        <v>ETIE Ref</v>
      </c>
      <c r="B84" s="17" t="str">
        <f>IF('0) Signal List'!B85="","",'0) Signal List'!B85)</f>
        <v>Digital Output Signals (from EirGrid)</v>
      </c>
      <c r="C84" s="31" t="str">
        <f>IF('0) Signal List'!C85="","",'0) Signal List'!C85)</f>
        <v/>
      </c>
      <c r="D84" s="28" t="str">
        <f>IF('0) Signal List'!D85="","",'0) Signal List'!D85)</f>
        <v/>
      </c>
      <c r="E84" s="18" t="str">
        <f>IF('0) Signal List'!E85="","",'0) Signal List'!E85)</f>
        <v/>
      </c>
      <c r="F84" s="28" t="str">
        <f>IF('0) Signal List'!F85="","",'0) Signal List'!F85)</f>
        <v/>
      </c>
      <c r="G84" s="19" t="str">
        <f>IF('0) Signal List'!G85="","",'0) Signal List'!G85)</f>
        <v>Provided to</v>
      </c>
      <c r="H84" s="115" t="str">
        <f>IF('0) Signal List'!H85="","",'0) Signal List'!H85)</f>
        <v>TSO Pass-through to</v>
      </c>
      <c r="I84" s="296"/>
      <c r="J84" s="297"/>
      <c r="K84" s="297"/>
      <c r="L84" s="298"/>
    </row>
    <row r="85" spans="1:12" ht="14.25" customHeight="1" thickTop="1">
      <c r="A85" s="8" t="str">
        <f>IF('0) Signal List'!A86="","",'0) Signal List'!A86)</f>
        <v/>
      </c>
      <c r="B85" s="22" t="str">
        <f>IF('0) Signal List'!B86="","",'0) Signal List'!B86)</f>
        <v/>
      </c>
      <c r="C85" s="32" t="str">
        <f>IF('0) Signal List'!C86="","",'0) Signal List'!C86)</f>
        <v/>
      </c>
      <c r="D85" s="22" t="str">
        <f>IF('0) Signal List'!D86="","",'0) Signal List'!D86)</f>
        <v/>
      </c>
      <c r="E85" s="3" t="str">
        <f>IF('0) Signal List'!E86="","",'0) Signal List'!E86)</f>
        <v/>
      </c>
      <c r="F85" s="22" t="str">
        <f>IF('0) Signal List'!F86="","",'0) Signal List'!F86)</f>
        <v/>
      </c>
      <c r="G85" s="39" t="str">
        <f>IF('0) Signal List'!G86="","",'0) Signal List'!G86)</f>
        <v/>
      </c>
      <c r="H85" s="116" t="str">
        <f>IF('0) Signal List'!H86="","",'0) Signal List'!H86)</f>
        <v/>
      </c>
      <c r="I85" s="606"/>
      <c r="J85" s="121"/>
      <c r="K85" s="121"/>
      <c r="L85" s="122"/>
    </row>
    <row r="86" spans="1:12" ht="14.25" customHeight="1">
      <c r="A86" s="8" t="str">
        <f>IF('0) Signal List'!A87="","",'0) Signal List'!A87)</f>
        <v/>
      </c>
      <c r="B86" s="21" t="str">
        <f>IF('0) Signal List'!B87="","",'0) Signal List'!B87)</f>
        <v>Double Command Outputs</v>
      </c>
      <c r="C86" s="823" t="str">
        <f>IF('0) Signal List'!C87="","",'0) Signal List'!C87)</f>
        <v>(each individual relay output identified separately)</v>
      </c>
      <c r="D86" s="816"/>
      <c r="E86" s="816"/>
      <c r="F86" s="780"/>
      <c r="G86" s="20" t="str">
        <f>IF('0) Signal List'!G87="","",'0) Signal List'!G87)</f>
        <v/>
      </c>
      <c r="H86" s="117" t="str">
        <f>IF('0) Signal List'!H87="","",'0) Signal List'!H87)</f>
        <v/>
      </c>
      <c r="I86" s="606"/>
      <c r="J86" s="121"/>
      <c r="K86" s="121"/>
      <c r="L86" s="122"/>
    </row>
    <row r="87" spans="1:12" ht="14.25" customHeight="1">
      <c r="A87" s="8" t="str">
        <f>IF('0) Signal List'!A88="","",'0) Signal List'!A88)</f>
        <v/>
      </c>
      <c r="B87" s="293" t="str">
        <f>IF('0) Signal List'!B88="","",'0) Signal List'!B88)</f>
        <v>Digital Output Signals from EirGrid to WTG System</v>
      </c>
      <c r="C87" s="32" t="str">
        <f>IF('0) Signal List'!C88="","",'0) Signal List'!C88)</f>
        <v/>
      </c>
      <c r="D87" s="22" t="str">
        <f>IF('0) Signal List'!D88="","",'0) Signal List'!D88)</f>
        <v/>
      </c>
      <c r="E87" s="3" t="str">
        <f>IF('0) Signal List'!E88="","",'0) Signal List'!E88)</f>
        <v/>
      </c>
      <c r="F87" s="22" t="str">
        <f>IF('0) Signal List'!F88="","",'0) Signal List'!F88)</f>
        <v/>
      </c>
      <c r="G87" s="20" t="str">
        <f>IF('0) Signal List'!G88="","",'0) Signal List'!G88)</f>
        <v/>
      </c>
      <c r="H87" s="117" t="str">
        <f>IF('0) Signal List'!H88="","",'0) Signal List'!H88)</f>
        <v/>
      </c>
      <c r="I87" s="606"/>
      <c r="J87" s="121"/>
      <c r="K87" s="121"/>
      <c r="L87" s="122"/>
    </row>
    <row r="88" spans="1:12" ht="14.25" customHeight="1">
      <c r="A88" s="8" t="str">
        <f>IF('0) Signal List'!A89="","",'0) Signal List'!A89)</f>
        <v>E1</v>
      </c>
      <c r="B88" s="36" t="str">
        <f>IF('0) Signal List'!B89="","",'0) Signal List'!B89)</f>
        <v xml:space="preserve">Active Power Control facility status </v>
      </c>
      <c r="C88" s="22" t="str">
        <f>IF('0) Signal List'!C89="","",'0) Signal List'!C89)</f>
        <v/>
      </c>
      <c r="D88" s="22" t="str">
        <f>IF('0) Signal List'!D89="","",'0) Signal List'!D89)</f>
        <v>off</v>
      </c>
      <c r="E88" s="24" t="str">
        <f>IF('0) Signal List'!E89="","",'0) Signal List'!E89)</f>
        <v>pulse</v>
      </c>
      <c r="F88" s="22" t="str">
        <f>IF('0) Signal List'!F89="","",'0) Signal List'!F89)</f>
        <v>0.5 seconds</v>
      </c>
      <c r="G88" s="38" t="str">
        <f>IF('0) Signal List'!G89="","",'0) Signal List'!G89)</f>
        <v>WFPS</v>
      </c>
      <c r="H88" s="118" t="str">
        <f>IF('0) Signal List'!H89="","",'0) Signal List'!H89)</f>
        <v xml:space="preserve">N/A </v>
      </c>
      <c r="I88" s="608" t="s">
        <v>145</v>
      </c>
      <c r="J88" s="55"/>
      <c r="K88" s="55"/>
      <c r="L88" s="56"/>
    </row>
    <row r="89" spans="1:12" ht="14.25" customHeight="1">
      <c r="A89" s="8" t="str">
        <f>IF('0) Signal List'!A90="","",'0) Signal List'!A90)</f>
        <v>E2</v>
      </c>
      <c r="B89" s="36" t="str">
        <f>IF('0) Signal List'!B90="","",'0) Signal List'!B90)</f>
        <v>Active Power Control facility status</v>
      </c>
      <c r="C89" s="22" t="str">
        <f>IF('0) Signal List'!C90="","",'0) Signal List'!C90)</f>
        <v/>
      </c>
      <c r="D89" s="22" t="str">
        <f>IF('0) Signal List'!D90="","",'0) Signal List'!D90)</f>
        <v>on</v>
      </c>
      <c r="E89" s="24" t="str">
        <f>IF('0) Signal List'!E90="","",'0) Signal List'!E90)</f>
        <v>pulse</v>
      </c>
      <c r="F89" s="22" t="str">
        <f>IF('0) Signal List'!F90="","",'0) Signal List'!F90)</f>
        <v>0.5 seconds</v>
      </c>
      <c r="G89" s="38" t="str">
        <f>IF('0) Signal List'!G90="","",'0) Signal List'!G90)</f>
        <v>WFPS</v>
      </c>
      <c r="H89" s="118" t="str">
        <f>IF('0) Signal List'!H90="","",'0) Signal List'!H90)</f>
        <v xml:space="preserve">N/A </v>
      </c>
      <c r="I89" s="608" t="s">
        <v>145</v>
      </c>
      <c r="J89" s="55"/>
      <c r="K89" s="55"/>
      <c r="L89" s="56"/>
    </row>
    <row r="90" spans="1:12" ht="14.25" customHeight="1">
      <c r="A90" s="8" t="str">
        <f>IF('0) Signal List'!A91="","",'0) Signal List'!A91)</f>
        <v>E3</v>
      </c>
      <c r="B90" s="22" t="str">
        <f>IF('0) Signal List'!B91="","",'0) Signal List'!B91)</f>
        <v>Frequency Response System Mode Status</v>
      </c>
      <c r="C90" s="22" t="str">
        <f>IF('0) Signal List'!C91="","",'0) Signal List'!C91)</f>
        <v/>
      </c>
      <c r="D90" s="22" t="str">
        <f>IF('0) Signal List'!D91="","",'0) Signal List'!D91)</f>
        <v>off</v>
      </c>
      <c r="E90" s="24" t="str">
        <f>IF('0) Signal List'!E91="","",'0) Signal List'!E91)</f>
        <v>pulse</v>
      </c>
      <c r="F90" s="22" t="str">
        <f>IF('0) Signal List'!F91="","",'0) Signal List'!F91)</f>
        <v>0.5 seconds</v>
      </c>
      <c r="G90" s="38" t="str">
        <f>IF('0) Signal List'!G91="","",'0) Signal List'!G91)</f>
        <v>WFPS</v>
      </c>
      <c r="H90" s="118" t="str">
        <f>IF('0) Signal List'!H91="","",'0) Signal List'!H91)</f>
        <v xml:space="preserve">N/A </v>
      </c>
      <c r="I90" s="608" t="s">
        <v>145</v>
      </c>
      <c r="J90" s="55"/>
      <c r="K90" s="55"/>
      <c r="L90" s="56"/>
    </row>
    <row r="91" spans="1:12" ht="14.25" customHeight="1">
      <c r="A91" s="8" t="str">
        <f>IF('0) Signal List'!A92="","",'0) Signal List'!A92)</f>
        <v>E4</v>
      </c>
      <c r="B91" s="22" t="str">
        <f>IF('0) Signal List'!B92="","",'0) Signal List'!B92)</f>
        <v>Frequency Response System Mode Status</v>
      </c>
      <c r="C91" s="22" t="str">
        <f>IF('0) Signal List'!C92="","",'0) Signal List'!C92)</f>
        <v/>
      </c>
      <c r="D91" s="22" t="str">
        <f>IF('0) Signal List'!D92="","",'0) Signal List'!D92)</f>
        <v>on</v>
      </c>
      <c r="E91" s="24" t="str">
        <f>IF('0) Signal List'!E92="","",'0) Signal List'!E92)</f>
        <v>pulse</v>
      </c>
      <c r="F91" s="22" t="str">
        <f>IF('0) Signal List'!F92="","",'0) Signal List'!F92)</f>
        <v>0.5 seconds</v>
      </c>
      <c r="G91" s="38" t="str">
        <f>IF('0) Signal List'!G92="","",'0) Signal List'!G92)</f>
        <v>WFPS</v>
      </c>
      <c r="H91" s="118" t="str">
        <f>IF('0) Signal List'!H92="","",'0) Signal List'!H92)</f>
        <v xml:space="preserve">N/A </v>
      </c>
      <c r="I91" s="608" t="s">
        <v>145</v>
      </c>
      <c r="J91" s="55"/>
      <c r="K91" s="55"/>
      <c r="L91" s="56"/>
    </row>
    <row r="92" spans="1:12" ht="14.25" customHeight="1">
      <c r="A92" s="8" t="str">
        <f>IF('0) Signal List'!A93="","",'0) Signal List'!A93)</f>
        <v>E5</v>
      </c>
      <c r="B92" s="22" t="str">
        <f>IF('0) Signal List'!B93="","",'0) Signal List'!B93)</f>
        <v>Frequency Response Curve Select</v>
      </c>
      <c r="C92" s="22" t="str">
        <f>IF('0) Signal List'!C93="","",'0) Signal List'!C93)</f>
        <v/>
      </c>
      <c r="D92" s="22" t="str">
        <f>IF('0) Signal List'!D93="","",'0) Signal List'!D93)</f>
        <v>Curve 1</v>
      </c>
      <c r="E92" s="24" t="str">
        <f>IF('0) Signal List'!E93="","",'0) Signal List'!E93)</f>
        <v>pulse</v>
      </c>
      <c r="F92" s="22" t="str">
        <f>IF('0) Signal List'!F93="","",'0) Signal List'!F93)</f>
        <v>0.5 seconds</v>
      </c>
      <c r="G92" s="38" t="str">
        <f>IF('0) Signal List'!G93="","",'0) Signal List'!G93)</f>
        <v>WFPS</v>
      </c>
      <c r="H92" s="118" t="str">
        <f>IF('0) Signal List'!H93="","",'0) Signal List'!H93)</f>
        <v xml:space="preserve">N/A </v>
      </c>
      <c r="I92" s="608" t="s">
        <v>145</v>
      </c>
      <c r="J92" s="55"/>
      <c r="K92" s="55"/>
      <c r="L92" s="56"/>
    </row>
    <row r="93" spans="1:12" ht="14.25" customHeight="1">
      <c r="A93" s="8" t="str">
        <f>IF('0) Signal List'!A94="","",'0) Signal List'!A94)</f>
        <v>E6</v>
      </c>
      <c r="B93" s="22" t="str">
        <f>IF('0) Signal List'!B94="","",'0) Signal List'!B94)</f>
        <v>Frequency Response Curve Select</v>
      </c>
      <c r="C93" s="22" t="str">
        <f>IF('0) Signal List'!C94="","",'0) Signal List'!C94)</f>
        <v/>
      </c>
      <c r="D93" s="22" t="str">
        <f>IF('0) Signal List'!D94="","",'0) Signal List'!D94)</f>
        <v>Curve 2</v>
      </c>
      <c r="E93" s="24" t="str">
        <f>IF('0) Signal List'!E94="","",'0) Signal List'!E94)</f>
        <v>pulse</v>
      </c>
      <c r="F93" s="22" t="str">
        <f>IF('0) Signal List'!F94="","",'0) Signal List'!F94)</f>
        <v>0.5 seconds</v>
      </c>
      <c r="G93" s="38" t="str">
        <f>IF('0) Signal List'!G94="","",'0) Signal List'!G94)</f>
        <v>WFPS</v>
      </c>
      <c r="H93" s="38" t="str">
        <f>IF('0) Signal List'!H94="","",'0) Signal List'!H94)</f>
        <v xml:space="preserve">N/A </v>
      </c>
      <c r="I93" s="608" t="s">
        <v>145</v>
      </c>
      <c r="J93" s="55"/>
      <c r="K93" s="55"/>
      <c r="L93" s="56"/>
    </row>
    <row r="94" spans="1:12" s="578" customFormat="1" ht="14.25" customHeight="1">
      <c r="A94" s="587" t="str">
        <f>IF('0) Signal List'!A95="","",'0) Signal List'!A95)</f>
        <v>E7</v>
      </c>
      <c r="B94" s="578" t="str">
        <f>IF('0) Signal List'!B95="","",'0) Signal List'!B95)</f>
        <v xml:space="preserve">Emulated Intertia </v>
      </c>
      <c r="C94" s="578" t="str">
        <f>IF('0) Signal List'!C95="","",'0) Signal List'!C95)</f>
        <v/>
      </c>
      <c r="D94" s="578" t="str">
        <f>IF('0) Signal List'!D95="","",'0) Signal List'!D95)</f>
        <v>off</v>
      </c>
      <c r="E94" s="591" t="str">
        <f>IF('0) Signal List'!E95="","",'0) Signal List'!E95)</f>
        <v>pulse</v>
      </c>
      <c r="F94" s="578" t="str">
        <f>IF('0) Signal List'!F95="","",'0) Signal List'!F95)</f>
        <v>0.5 seconds</v>
      </c>
      <c r="G94" s="589" t="str">
        <f>IF('0) Signal List'!G95="","",'0) Signal List'!G95)</f>
        <v>WFPS</v>
      </c>
      <c r="H94" s="589" t="str">
        <f>IF('0) Signal List'!H95="","",'0) Signal List'!H95)</f>
        <v xml:space="preserve">N/A </v>
      </c>
      <c r="I94" s="608" t="s">
        <v>145</v>
      </c>
      <c r="J94" s="592"/>
      <c r="K94" s="592"/>
      <c r="L94" s="593"/>
    </row>
    <row r="95" spans="1:12" s="578" customFormat="1" ht="14.25" customHeight="1">
      <c r="A95" s="587" t="str">
        <f>IF('0) Signal List'!A96="","",'0) Signal List'!A96)</f>
        <v>E8</v>
      </c>
      <c r="B95" s="578" t="str">
        <f>IF('0) Signal List'!B96="","",'0) Signal List'!B96)</f>
        <v>Emulated Intertia</v>
      </c>
      <c r="C95" s="578" t="str">
        <f>IF('0) Signal List'!C96="","",'0) Signal List'!C96)</f>
        <v/>
      </c>
      <c r="D95" s="578" t="str">
        <f>IF('0) Signal List'!D96="","",'0) Signal List'!D96)</f>
        <v>on</v>
      </c>
      <c r="E95" s="591" t="str">
        <f>IF('0) Signal List'!E96="","",'0) Signal List'!E96)</f>
        <v>pulse</v>
      </c>
      <c r="F95" s="578" t="str">
        <f>IF('0) Signal List'!F96="","",'0) Signal List'!F96)</f>
        <v>0.5 seconds</v>
      </c>
      <c r="G95" s="589" t="str">
        <f>IF('0) Signal List'!G96="","",'0) Signal List'!G96)</f>
        <v>WFPS</v>
      </c>
      <c r="H95" s="589" t="str">
        <f>IF('0) Signal List'!H96="","",'0) Signal List'!H96)</f>
        <v xml:space="preserve">N/A </v>
      </c>
      <c r="I95" s="608" t="s">
        <v>145</v>
      </c>
      <c r="J95" s="592"/>
      <c r="K95" s="592"/>
      <c r="L95" s="593"/>
    </row>
    <row r="96" spans="1:12" ht="14.25" customHeight="1">
      <c r="A96" s="8" t="str">
        <f>IF('0) Signal List'!A97="","",'0) Signal List'!A97)</f>
        <v/>
      </c>
      <c r="B96" s="22" t="str">
        <f>IF('0) Signal List'!B97="","",'0) Signal List'!B97)</f>
        <v/>
      </c>
      <c r="C96" s="5" t="str">
        <f>IF('0) Signal List'!C97="","",'0) Signal List'!C97)</f>
        <v/>
      </c>
      <c r="D96" s="23" t="str">
        <f>IF('0) Signal List'!D97="","",'0) Signal List'!D97)</f>
        <v/>
      </c>
      <c r="E96" s="24" t="str">
        <f>IF('0) Signal List'!E97="","",'0) Signal List'!E97)</f>
        <v/>
      </c>
      <c r="F96" s="22" t="str">
        <f>IF('0) Signal List'!F97="","",'0) Signal List'!F97)</f>
        <v/>
      </c>
      <c r="G96" s="38" t="str">
        <f>IF('0) Signal List'!G97="","",'0) Signal List'!G97)</f>
        <v/>
      </c>
      <c r="H96" s="118" t="str">
        <f>IF('0) Signal List'!H97="","",'0) Signal List'!H97)</f>
        <v/>
      </c>
      <c r="I96" s="120"/>
      <c r="J96" s="121"/>
      <c r="K96" s="121"/>
      <c r="L96" s="122"/>
    </row>
    <row r="97" spans="1:12" s="37" customFormat="1" ht="14.25" customHeight="1">
      <c r="A97" s="8" t="str">
        <f>IF('0) Signal List'!A98="","",'0) Signal List'!A98)</f>
        <v/>
      </c>
      <c r="B97" s="293" t="str">
        <f>IF('0) Signal List'!B98="","",'0) Signal List'!B98)</f>
        <v>Digital Output Signals from EirGrid to Sub Station</v>
      </c>
      <c r="C97" s="5" t="str">
        <f>IF('0) Signal List'!C98="","",'0) Signal List'!C98)</f>
        <v/>
      </c>
      <c r="D97" s="23" t="str">
        <f>IF('0) Signal List'!D98="","",'0) Signal List'!D98)</f>
        <v/>
      </c>
      <c r="E97" s="24" t="str">
        <f>IF('0) Signal List'!E98="","",'0) Signal List'!E98)</f>
        <v/>
      </c>
      <c r="F97" s="22" t="str">
        <f>IF('0) Signal List'!F98="","",'0) Signal List'!F98)</f>
        <v/>
      </c>
      <c r="G97" s="38" t="str">
        <f>IF('0) Signal List'!G98="","",'0) Signal List'!G98)</f>
        <v/>
      </c>
      <c r="H97" s="118" t="str">
        <f>IF('0) Signal List'!H98="","",'0) Signal List'!H98)</f>
        <v/>
      </c>
      <c r="I97" s="120"/>
      <c r="J97" s="121"/>
      <c r="K97" s="121"/>
      <c r="L97" s="122"/>
    </row>
    <row r="98" spans="1:12" s="37" customFormat="1" ht="14.25" customHeight="1">
      <c r="A98" s="8" t="str">
        <f>IF('0) Signal List'!A99="","",'0) Signal List'!A99)</f>
        <v>F1</v>
      </c>
      <c r="B98" s="22" t="str">
        <f>IF('0) Signal List'!B99="","",'0) Signal List'!B99)</f>
        <v>Blackstart Shutdown</v>
      </c>
      <c r="C98" s="5" t="str">
        <f>IF('0) Signal List'!C99="","",'0) Signal List'!C99)</f>
        <v/>
      </c>
      <c r="D98" s="23" t="str">
        <f>IF('0) Signal List'!D99="","",'0) Signal List'!D99)</f>
        <v xml:space="preserve">off </v>
      </c>
      <c r="E98" s="24" t="str">
        <f>IF('0) Signal List'!E99="","",'0) Signal List'!E99)</f>
        <v>pulse</v>
      </c>
      <c r="F98" s="22" t="str">
        <f>IF('0) Signal List'!F99="","",'0) Signal List'!F99)</f>
        <v>0.5 seconds</v>
      </c>
      <c r="G98" s="38" t="str">
        <f>IF('0) Signal List'!G99="","",'0) Signal List'!G99)</f>
        <v>WFPS</v>
      </c>
      <c r="H98" s="118" t="str">
        <f>IF('0) Signal List'!H99="","",'0) Signal List'!H99)</f>
        <v xml:space="preserve">N/A </v>
      </c>
      <c r="I98" s="54" t="s">
        <v>145</v>
      </c>
      <c r="J98" s="55"/>
      <c r="K98" s="55"/>
      <c r="L98" s="56"/>
    </row>
    <row r="99" spans="1:12" s="37" customFormat="1" ht="14.25" customHeight="1">
      <c r="A99" s="8" t="str">
        <f>IF('0) Signal List'!A100="","",'0) Signal List'!A100)</f>
        <v>F2</v>
      </c>
      <c r="B99" s="22" t="str">
        <f>IF('0) Signal List'!B100="","",'0) Signal List'!B100)</f>
        <v>Blackstart Shutdown</v>
      </c>
      <c r="C99" s="5" t="str">
        <f>IF('0) Signal List'!C100="","",'0) Signal List'!C100)</f>
        <v/>
      </c>
      <c r="D99" s="23" t="str">
        <f>IF('0) Signal List'!D100="","",'0) Signal List'!D100)</f>
        <v xml:space="preserve">on </v>
      </c>
      <c r="E99" s="24" t="str">
        <f>IF('0) Signal List'!E100="","",'0) Signal List'!E100)</f>
        <v>pulse</v>
      </c>
      <c r="F99" s="22" t="str">
        <f>IF('0) Signal List'!F100="","",'0) Signal List'!F100)</f>
        <v>0.5 seconds</v>
      </c>
      <c r="G99" s="38" t="str">
        <f>IF('0) Signal List'!G100="","",'0) Signal List'!G100)</f>
        <v>WFPS</v>
      </c>
      <c r="H99" s="118" t="str">
        <f>IF('0) Signal List'!H100="","",'0) Signal List'!H100)</f>
        <v xml:space="preserve">N/A </v>
      </c>
      <c r="I99" s="54" t="s">
        <v>145</v>
      </c>
      <c r="J99" s="55"/>
      <c r="K99" s="55"/>
      <c r="L99" s="56"/>
    </row>
    <row r="100" spans="1:12" s="37" customFormat="1" ht="14.25" customHeight="1">
      <c r="A100" s="30" t="str">
        <f>IF('0) Signal List'!A101="","",'0) Signal List'!A101)</f>
        <v/>
      </c>
      <c r="B100" s="22" t="str">
        <f>IF('0) Signal List'!B101="","",'0) Signal List'!B101)</f>
        <v/>
      </c>
      <c r="C100" s="22" t="str">
        <f>IF('0) Signal List'!C101="","",'0) Signal List'!C101)</f>
        <v/>
      </c>
      <c r="D100" s="22" t="str">
        <f>IF('0) Signal List'!D101="","",'0) Signal List'!D101)</f>
        <v/>
      </c>
      <c r="E100" s="24" t="str">
        <f>IF('0) Signal List'!E101="","",'0) Signal List'!E101)</f>
        <v/>
      </c>
      <c r="F100" s="22" t="str">
        <f>IF('0) Signal List'!F101="","",'0) Signal List'!F101)</f>
        <v/>
      </c>
      <c r="G100" s="20" t="str">
        <f>IF('0) Signal List'!G101="","",'0) Signal List'!G101)</f>
        <v/>
      </c>
      <c r="H100" s="117" t="str">
        <f>IF('0) Signal List'!H101="","",'0) Signal List'!H101)</f>
        <v/>
      </c>
      <c r="I100" s="120"/>
      <c r="J100" s="121"/>
      <c r="K100" s="121"/>
      <c r="L100" s="122"/>
    </row>
    <row r="101" spans="1:12" s="37" customFormat="1" ht="14.25" customHeight="1">
      <c r="A101" s="8" t="str">
        <f>IF('0) Signal List'!A102="","",'0) Signal List'!A102)</f>
        <v/>
      </c>
      <c r="B101" s="21" t="str">
        <f>IF('0) Signal List'!B102="","",'0) Signal List'!B102)</f>
        <v>Strobe Enable Pulse</v>
      </c>
      <c r="C101" s="22" t="str">
        <f>IF('0) Signal List'!C102="","",'0) Signal List'!C102)</f>
        <v/>
      </c>
      <c r="D101" s="22" t="str">
        <f>IF('0) Signal List'!D102="","",'0) Signal List'!D102)</f>
        <v/>
      </c>
      <c r="E101" s="24" t="str">
        <f>IF('0) Signal List'!E102="","",'0) Signal List'!E102)</f>
        <v/>
      </c>
      <c r="F101" s="22" t="str">
        <f>IF('0) Signal List'!F102="","",'0) Signal List'!F102)</f>
        <v/>
      </c>
      <c r="G101" s="20" t="str">
        <f>IF('0) Signal List'!G102="","",'0) Signal List'!G102)</f>
        <v/>
      </c>
      <c r="H101" s="117" t="str">
        <f>IF('0) Signal List'!H102="","",'0) Signal List'!H102)</f>
        <v/>
      </c>
      <c r="I101" s="120"/>
      <c r="J101" s="121"/>
      <c r="K101" s="121"/>
      <c r="L101" s="122"/>
    </row>
    <row r="102" spans="1:12" s="37" customFormat="1" ht="14.25" customHeight="1">
      <c r="A102" s="30" t="str">
        <f>IF('0) Signal List'!A103="","",'0) Signal List'!A103)</f>
        <v/>
      </c>
      <c r="B102" s="293" t="str">
        <f>IF('0) Signal List'!B103="","",'0) Signal List'!B103)</f>
        <v>Digital Output Signals from EirGrid to WTG System</v>
      </c>
      <c r="C102" s="22" t="str">
        <f>IF('0) Signal List'!C103="","",'0) Signal List'!C103)</f>
        <v/>
      </c>
      <c r="D102" s="22" t="str">
        <f>IF('0) Signal List'!D103="","",'0) Signal List'!D103)</f>
        <v/>
      </c>
      <c r="E102" s="24" t="str">
        <f>IF('0) Signal List'!E103="","",'0) Signal List'!E103)</f>
        <v/>
      </c>
      <c r="F102" s="22" t="str">
        <f>IF('0) Signal List'!F103="","",'0) Signal List'!F103)</f>
        <v/>
      </c>
      <c r="G102" s="20" t="str">
        <f>IF('0) Signal List'!G103="","",'0) Signal List'!G103)</f>
        <v/>
      </c>
      <c r="H102" s="117" t="str">
        <f>IF('0) Signal List'!H103="","",'0) Signal List'!H103)</f>
        <v/>
      </c>
      <c r="I102" s="120"/>
      <c r="J102" s="121"/>
      <c r="K102" s="121"/>
      <c r="L102" s="122"/>
    </row>
    <row r="103" spans="1:12" s="37" customFormat="1" ht="14.25" customHeight="1">
      <c r="A103" s="8" t="str">
        <f>IF('0) Signal List'!A104="","",'0) Signal List'!A104)</f>
        <v>E9</v>
      </c>
      <c r="B103" s="35" t="str">
        <f>IF('0) Signal List'!B104="","",'0) Signal List'!B104)</f>
        <v>Digital Output Active Power Control Setpoint Enable</v>
      </c>
      <c r="C103" s="22" t="str">
        <f>IF('0) Signal List'!C104="","",'0) Signal List'!C104)</f>
        <v/>
      </c>
      <c r="D103" s="22" t="str">
        <f>IF('0) Signal List'!D104="","",'0) Signal List'!D104)</f>
        <v/>
      </c>
      <c r="E103" s="24" t="str">
        <f>IF('0) Signal List'!E104="","",'0) Signal List'!E104)</f>
        <v>pulse</v>
      </c>
      <c r="F103" s="22" t="str">
        <f>IF('0) Signal List'!F104="","",'0) Signal List'!F104)</f>
        <v>0.5 seconds</v>
      </c>
      <c r="G103" s="38" t="str">
        <f>IF('0) Signal List'!G104="","",'0) Signal List'!G104)</f>
        <v>WFPS</v>
      </c>
      <c r="H103" s="118" t="str">
        <f>IF('0) Signal List'!H104="","",'0) Signal List'!H104)</f>
        <v xml:space="preserve">N/A </v>
      </c>
      <c r="I103" s="54" t="s">
        <v>145</v>
      </c>
      <c r="J103" s="55"/>
      <c r="K103" s="55"/>
      <c r="L103" s="56"/>
    </row>
    <row r="104" spans="1:12" s="37" customFormat="1" ht="14.25" customHeight="1">
      <c r="A104" s="8" t="str">
        <f>IF('0) Signal List'!A105="","",'0) Signal List'!A105)</f>
        <v>E10</v>
      </c>
      <c r="B104" s="35" t="str">
        <f>IF('0) Signal List'!B105="","",'0) Signal List'!B105)</f>
        <v>Digital Output Voltage Control (kV) Setpoint Enable</v>
      </c>
      <c r="C104" s="22" t="str">
        <f>IF('0) Signal List'!C105="","",'0) Signal List'!C105)</f>
        <v/>
      </c>
      <c r="D104" s="22" t="str">
        <f>IF('0) Signal List'!D105="","",'0) Signal List'!D105)</f>
        <v/>
      </c>
      <c r="E104" s="24" t="str">
        <f>IF('0) Signal List'!E105="","",'0) Signal List'!E105)</f>
        <v>pulse</v>
      </c>
      <c r="F104" s="22" t="str">
        <f>IF('0) Signal List'!F105="","",'0) Signal List'!F105)</f>
        <v>0.5 seconds</v>
      </c>
      <c r="G104" s="38" t="str">
        <f>IF('0) Signal List'!G105="","",'0) Signal List'!G105)</f>
        <v>WFPS</v>
      </c>
      <c r="H104" s="118" t="str">
        <f>IF('0) Signal List'!H105="","",'0) Signal List'!H105)</f>
        <v xml:space="preserve">N/A </v>
      </c>
      <c r="I104" s="54" t="s">
        <v>145</v>
      </c>
      <c r="J104" s="55"/>
      <c r="K104" s="55"/>
      <c r="L104" s="56"/>
    </row>
    <row r="105" spans="1:12" ht="14.25" customHeight="1">
      <c r="A105" s="8" t="str">
        <f>IF('0) Signal List'!A106="","",'0) Signal List'!A106)</f>
        <v>E11</v>
      </c>
      <c r="B105" s="35" t="str">
        <f>IF('0) Signal List'!B106="","",'0) Signal List'!B106)</f>
        <v>Digital Output Mvar Control (Q) Setpoint Enable</v>
      </c>
      <c r="C105" s="22" t="str">
        <f>IF('0) Signal List'!C106="","",'0) Signal List'!C106)</f>
        <v/>
      </c>
      <c r="D105" s="22" t="str">
        <f>IF('0) Signal List'!D106="","",'0) Signal List'!D106)</f>
        <v/>
      </c>
      <c r="E105" s="24" t="str">
        <f>IF('0) Signal List'!E106="","",'0) Signal List'!E106)</f>
        <v>pulse</v>
      </c>
      <c r="F105" s="22" t="str">
        <f>IF('0) Signal List'!F106="","",'0) Signal List'!F106)</f>
        <v>0.5 seconds</v>
      </c>
      <c r="G105" s="38" t="str">
        <f>IF('0) Signal List'!G106="","",'0) Signal List'!G106)</f>
        <v>WFPS</v>
      </c>
      <c r="H105" s="118" t="str">
        <f>IF('0) Signal List'!H106="","",'0) Signal List'!H106)</f>
        <v xml:space="preserve">N/A </v>
      </c>
      <c r="I105" s="54" t="s">
        <v>145</v>
      </c>
      <c r="J105" s="55"/>
      <c r="K105" s="55"/>
      <c r="L105" s="56"/>
    </row>
    <row r="106" spans="1:12" ht="14.25" customHeight="1">
      <c r="A106" s="8" t="str">
        <f>IF('0) Signal List'!A107="","",'0) Signal List'!A107)</f>
        <v>E12</v>
      </c>
      <c r="B106" s="35" t="str">
        <f>IF('0) Signal List'!B107="","",'0) Signal List'!B107)</f>
        <v>Digital Output Power Factor Control (PF) Setpoint Enable</v>
      </c>
      <c r="C106" s="22" t="str">
        <f>IF('0) Signal List'!C107="","",'0) Signal List'!C107)</f>
        <v/>
      </c>
      <c r="D106" s="22" t="str">
        <f>IF('0) Signal List'!D107="","",'0) Signal List'!D107)</f>
        <v/>
      </c>
      <c r="E106" s="24" t="str">
        <f>IF('0) Signal List'!E107="","",'0) Signal List'!E107)</f>
        <v>pulse</v>
      </c>
      <c r="F106" s="22" t="str">
        <f>IF('0) Signal List'!F107="","",'0) Signal List'!F107)</f>
        <v>0.5 seconds</v>
      </c>
      <c r="G106" s="38" t="str">
        <f>IF('0) Signal List'!G107="","",'0) Signal List'!G107)</f>
        <v>WFPS</v>
      </c>
      <c r="H106" s="118" t="str">
        <f>IF('0) Signal List'!H107="","",'0) Signal List'!H107)</f>
        <v xml:space="preserve">N/A </v>
      </c>
      <c r="I106" s="54" t="s">
        <v>145</v>
      </c>
      <c r="J106" s="55"/>
      <c r="K106" s="55"/>
      <c r="L106" s="56"/>
    </row>
    <row r="107" spans="1:12" ht="14.25" customHeight="1">
      <c r="A107" s="8" t="str">
        <f>IF('0) Signal List'!A108="","",'0) Signal List'!A108)</f>
        <v>E13</v>
      </c>
      <c r="B107" s="35" t="str">
        <f>IF('0) Signal List'!B108="","",'0) Signal List'!B108)</f>
        <v>Digital Output Frequency Droop Setting Enable</v>
      </c>
      <c r="C107" s="22" t="str">
        <f>IF('0) Signal List'!C108="","",'0) Signal List'!C108)</f>
        <v/>
      </c>
      <c r="D107" s="22" t="str">
        <f>IF('0) Signal List'!D108="","",'0) Signal List'!D108)</f>
        <v/>
      </c>
      <c r="E107" s="24" t="str">
        <f>IF('0) Signal List'!E108="","",'0) Signal List'!E108)</f>
        <v>pulse</v>
      </c>
      <c r="F107" s="22" t="str">
        <f>IF('0) Signal List'!F108="","",'0) Signal List'!F108)</f>
        <v>0.5 seconds</v>
      </c>
      <c r="G107" s="38" t="str">
        <f>IF('0) Signal List'!G108="","",'0) Signal List'!G108)</f>
        <v>WFPS</v>
      </c>
      <c r="H107" s="118" t="str">
        <f>IF('0) Signal List'!H108="","",'0) Signal List'!H108)</f>
        <v xml:space="preserve">N/A </v>
      </c>
      <c r="I107" s="54" t="s">
        <v>145</v>
      </c>
      <c r="J107" s="55"/>
      <c r="K107" s="55"/>
      <c r="L107" s="56"/>
    </row>
    <row r="108" spans="1:12" ht="14.25" customHeight="1">
      <c r="A108" s="81"/>
      <c r="B108" s="82"/>
      <c r="C108" s="82"/>
      <c r="D108" s="82"/>
      <c r="E108" s="91"/>
      <c r="F108" s="82"/>
      <c r="G108" s="88"/>
      <c r="H108" s="565"/>
      <c r="I108" s="120"/>
      <c r="J108" s="121"/>
      <c r="K108" s="121"/>
      <c r="L108" s="122"/>
    </row>
    <row r="109" spans="1:12" ht="14.25" customHeight="1">
      <c r="A109" s="8" t="str">
        <f>IF('0) Signal List'!A110="","",'0) Signal List'!A110)</f>
        <v/>
      </c>
      <c r="B109" s="21" t="str">
        <f>IF('0) Signal List'!B110="","",'0) Signal List'!B110)</f>
        <v>Single Command Outputs</v>
      </c>
      <c r="C109" s="22" t="str">
        <f>IF('0) Signal List'!C110="","",'0) Signal List'!C110)</f>
        <v/>
      </c>
      <c r="D109" s="22" t="str">
        <f>IF('0) Signal List'!D110="","",'0) Signal List'!D110)</f>
        <v/>
      </c>
      <c r="E109" s="24" t="str">
        <f>IF('0) Signal List'!E110="","",'0) Signal List'!E110)</f>
        <v/>
      </c>
      <c r="F109" s="22" t="str">
        <f>IF('0) Signal List'!F110="","",'0) Signal List'!F110)</f>
        <v/>
      </c>
      <c r="G109" s="38" t="str">
        <f>IF('0) Signal List'!G110="","",'0) Signal List'!G110)</f>
        <v/>
      </c>
      <c r="H109" s="118" t="str">
        <f>IF('0) Signal List'!H110="","",'0) Signal List'!H110)</f>
        <v/>
      </c>
      <c r="I109" s="120"/>
      <c r="J109" s="121"/>
      <c r="K109" s="121"/>
      <c r="L109" s="122"/>
    </row>
    <row r="110" spans="1:12" ht="14.25" customHeight="1">
      <c r="A110" s="8" t="str">
        <f>IF('0) Signal List'!A111="","",'0) Signal List'!A111)</f>
        <v>E14</v>
      </c>
      <c r="B110" s="35" t="str">
        <f>IF('0) Signal List'!B111="","",'0) Signal List'!B111)</f>
        <v>Voltage Control facility status ON</v>
      </c>
      <c r="C110" s="22" t="str">
        <f>IF('0) Signal List'!C111="","",'0) Signal List'!C111)</f>
        <v/>
      </c>
      <c r="D110" s="22" t="str">
        <f>IF('0) Signal List'!D111="","",'0) Signal List'!D111)</f>
        <v>on</v>
      </c>
      <c r="E110" s="24" t="str">
        <f>IF('0) Signal List'!E111="","",'0) Signal List'!E111)</f>
        <v>pulse</v>
      </c>
      <c r="F110" s="22" t="str">
        <f>IF('0) Signal List'!F111="","",'0) Signal List'!F111)</f>
        <v>0.5 seconds</v>
      </c>
      <c r="G110" s="38" t="str">
        <f>IF('0) Signal List'!G111="","",'0) Signal List'!G111)</f>
        <v>WFPS</v>
      </c>
      <c r="H110" s="118" t="str">
        <f>IF('0) Signal List'!H111="","",'0) Signal List'!H111)</f>
        <v xml:space="preserve">N/A </v>
      </c>
      <c r="I110" s="54" t="s">
        <v>145</v>
      </c>
      <c r="J110" s="55"/>
      <c r="K110" s="55"/>
      <c r="L110" s="56"/>
    </row>
    <row r="111" spans="1:12" ht="14.25" customHeight="1">
      <c r="A111" s="8" t="str">
        <f>IF('0) Signal List'!A112="","",'0) Signal List'!A112)</f>
        <v>E15</v>
      </c>
      <c r="B111" s="35" t="str">
        <f>IF('0) Signal List'!B112="","",'0) Signal List'!B112)</f>
        <v>Mvar (Q) Control Facility status ON</v>
      </c>
      <c r="C111" s="22" t="str">
        <f>IF('0) Signal List'!C112="","",'0) Signal List'!C112)</f>
        <v/>
      </c>
      <c r="D111" s="22" t="str">
        <f>IF('0) Signal List'!D112="","",'0) Signal List'!D112)</f>
        <v>on</v>
      </c>
      <c r="E111" s="24" t="str">
        <f>IF('0) Signal List'!E112="","",'0) Signal List'!E112)</f>
        <v>pulse</v>
      </c>
      <c r="F111" s="22" t="str">
        <f>IF('0) Signal List'!F112="","",'0) Signal List'!F112)</f>
        <v>0.5 seconds</v>
      </c>
      <c r="G111" s="38" t="str">
        <f>IF('0) Signal List'!G112="","",'0) Signal List'!G112)</f>
        <v>WFPS</v>
      </c>
      <c r="H111" s="118" t="str">
        <f>IF('0) Signal List'!H112="","",'0) Signal List'!H112)</f>
        <v xml:space="preserve">N/A </v>
      </c>
      <c r="I111" s="54" t="s">
        <v>145</v>
      </c>
      <c r="J111" s="55"/>
      <c r="K111" s="55"/>
      <c r="L111" s="56"/>
    </row>
    <row r="112" spans="1:12" ht="14.25" customHeight="1">
      <c r="A112" s="8" t="str">
        <f>IF('0) Signal List'!A113="","",'0) Signal List'!A113)</f>
        <v>E16</v>
      </c>
      <c r="B112" s="35" t="str">
        <f>IF('0) Signal List'!B113="","",'0) Signal List'!B113)</f>
        <v>Power Factor (PF) Control facility status ON</v>
      </c>
      <c r="C112" s="22" t="str">
        <f>IF('0) Signal List'!C113="","",'0) Signal List'!C113)</f>
        <v/>
      </c>
      <c r="D112" s="22" t="str">
        <f>IF('0) Signal List'!D113="","",'0) Signal List'!D113)</f>
        <v>on</v>
      </c>
      <c r="E112" s="24" t="str">
        <f>IF('0) Signal List'!E113="","",'0) Signal List'!E113)</f>
        <v>pulse</v>
      </c>
      <c r="F112" s="22" t="str">
        <f>IF('0) Signal List'!F113="","",'0) Signal List'!F113)</f>
        <v>0.5 seconds</v>
      </c>
      <c r="G112" s="38" t="str">
        <f>IF('0) Signal List'!G113="","",'0) Signal List'!G113)</f>
        <v>WFPS</v>
      </c>
      <c r="H112" s="118" t="str">
        <f>IF('0) Signal List'!H113="","",'0) Signal List'!H113)</f>
        <v xml:space="preserve">N/A </v>
      </c>
      <c r="I112" s="54" t="s">
        <v>145</v>
      </c>
      <c r="J112" s="55"/>
      <c r="K112" s="55"/>
      <c r="L112" s="56"/>
    </row>
    <row r="113" spans="1:12" ht="14.25" customHeight="1">
      <c r="A113" s="8" t="str">
        <f>IF('0) Signal List'!A114="","",'0) Signal List'!A114)</f>
        <v/>
      </c>
      <c r="B113" s="826" t="str">
        <f>IF('0) Signal List'!B114="","",'0) Signal List'!B114)</f>
        <v>Recommended Cable 15-pair Screened Cable : 15 x 2 x 0.6sqmm, Twisted-Pair ( TP).</v>
      </c>
      <c r="C113" s="779"/>
      <c r="D113" s="779"/>
      <c r="E113" s="779"/>
      <c r="F113" s="780"/>
      <c r="G113" s="38" t="str">
        <f>IF('0) Signal List'!G114="","",'0) Signal List'!G114)</f>
        <v/>
      </c>
      <c r="H113" s="118" t="str">
        <f>IF('0) Signal List'!H114="","",'0) Signal List'!H114)</f>
        <v/>
      </c>
      <c r="I113" s="120"/>
      <c r="J113" s="121"/>
      <c r="K113" s="121"/>
      <c r="L113" s="122"/>
    </row>
    <row r="114" spans="1:12" ht="14.25" customHeight="1">
      <c r="A114" s="22"/>
      <c r="B114" s="294"/>
      <c r="C114" s="22"/>
      <c r="D114" s="22"/>
      <c r="E114" s="22"/>
      <c r="F114" s="22"/>
      <c r="G114" s="294"/>
      <c r="H114" s="294"/>
      <c r="I114" s="295"/>
    </row>
    <row r="115" spans="1:12" ht="13.8" thickBot="1">
      <c r="A115" s="16" t="str">
        <f>IF('0) Signal List'!A116="","",'0) Signal List'!A116)</f>
        <v>ETIE Ref</v>
      </c>
      <c r="B115" s="17" t="str">
        <f>IF('0) Signal List'!B116="","",'0) Signal List'!B116)</f>
        <v>Analogue Output Signals (from EirGrid)</v>
      </c>
      <c r="C115" s="28" t="str">
        <f>IF('0) Signal List'!C116="","",'0) Signal List'!C116)</f>
        <v/>
      </c>
      <c r="D115" s="28" t="str">
        <f>IF('0) Signal List'!D116="","",'0) Signal List'!D116)</f>
        <v/>
      </c>
      <c r="E115" s="18" t="str">
        <f>IF('0) Signal List'!E116="","",'0) Signal List'!E116)</f>
        <v/>
      </c>
      <c r="F115" s="28" t="str">
        <f>IF('0) Signal List'!F116="","",'0) Signal List'!F116)</f>
        <v/>
      </c>
      <c r="G115" s="19" t="str">
        <f>IF('0) Signal List'!G116="","",'0) Signal List'!G116)</f>
        <v>Provided to</v>
      </c>
      <c r="H115" s="115" t="str">
        <f>IF('0) Signal List'!H116="","",'0) Signal List'!H116)</f>
        <v>TSO Pass-through to</v>
      </c>
      <c r="I115" s="296"/>
      <c r="J115" s="297"/>
      <c r="K115" s="297"/>
      <c r="L115" s="298"/>
    </row>
    <row r="116" spans="1:12" ht="21.75" customHeight="1" thickTop="1">
      <c r="A116" s="33" t="str">
        <f>IF('0) Signal List'!A117="","",'0) Signal List'!A117)</f>
        <v/>
      </c>
      <c r="B116" s="22" t="str">
        <f>IF('0) Signal List'!B117="","",'0) Signal List'!B117)</f>
        <v/>
      </c>
      <c r="C116" s="22" t="str">
        <f>IF('0) Signal List'!C117="","",'0) Signal List'!C117)</f>
        <v/>
      </c>
      <c r="D116" s="22" t="str">
        <f>IF('0) Signal List'!D117="","",'0) Signal List'!D117)</f>
        <v/>
      </c>
      <c r="E116" s="3" t="str">
        <f>IF('0) Signal List'!E117="","",'0) Signal List'!E117)</f>
        <v/>
      </c>
      <c r="F116" s="22" t="str">
        <f>IF('0) Signal List'!F117="","",'0) Signal List'!F117)</f>
        <v/>
      </c>
      <c r="G116" s="39" t="str">
        <f>IF('0) Signal List'!G117="","",'0) Signal List'!G117)</f>
        <v/>
      </c>
      <c r="H116" s="116" t="str">
        <f>IF('0) Signal List'!H117="","",'0) Signal List'!H117)</f>
        <v/>
      </c>
      <c r="I116" s="120"/>
      <c r="J116" s="121"/>
      <c r="K116" s="121"/>
      <c r="L116" s="122"/>
    </row>
    <row r="117" spans="1:12" ht="21.75" customHeight="1">
      <c r="A117" s="30" t="str">
        <f>IF('0) Signal List'!A118="","",'0) Signal List'!A118)</f>
        <v/>
      </c>
      <c r="B117" s="293" t="str">
        <f>IF('0) Signal List'!B118="","",'0) Signal List'!B118)</f>
        <v>Analogue Output Signals from EirGrid to WTG System</v>
      </c>
      <c r="C117" s="22" t="str">
        <f>IF('0) Signal List'!C118="","",'0) Signal List'!C118)</f>
        <v/>
      </c>
      <c r="D117" s="22" t="str">
        <f>IF('0) Signal List'!D118="","",'0) Signal List'!D118)</f>
        <v/>
      </c>
      <c r="E117" s="3" t="str">
        <f>IF('0) Signal List'!E118="","",'0) Signal List'!E118)</f>
        <v/>
      </c>
      <c r="F117" s="22" t="str">
        <f>IF('0) Signal List'!F118="","",'0) Signal List'!F118)</f>
        <v/>
      </c>
      <c r="G117" s="20" t="str">
        <f>IF('0) Signal List'!G118="","",'0) Signal List'!G118)</f>
        <v/>
      </c>
      <c r="H117" s="117" t="str">
        <f>IF('0) Signal List'!H118="","",'0) Signal List'!H118)</f>
        <v/>
      </c>
      <c r="I117" s="120"/>
      <c r="J117" s="121"/>
      <c r="K117" s="121"/>
      <c r="L117" s="122"/>
    </row>
    <row r="118" spans="1:12" ht="22.5" customHeight="1">
      <c r="A118" s="8" t="str">
        <f>IF('0) Signal List'!A119="","",'0) Signal List'!A119)</f>
        <v>G1</v>
      </c>
      <c r="B118" s="36" t="str">
        <f>IF('0) Signal List'!B119="","",'0) Signal List'!B119)</f>
        <v>Analogue Output Active Power Control Setpoint</v>
      </c>
      <c r="C118" s="32" t="str">
        <f>IF('0) Signal List'!C119="","",'0) Signal List'!C119)</f>
        <v>4 - 20</v>
      </c>
      <c r="D118" s="22" t="str">
        <f>IF('0) Signal List'!D119="","",'0) Signal List'!D119)</f>
        <v>mA</v>
      </c>
      <c r="E118" s="63" t="e">
        <f>IF('0) Signal List'!E119="","",'0) Signal List'!E119)</f>
        <v>#VALUE!</v>
      </c>
      <c r="F118" s="22" t="str">
        <f>IF('0) Signal List'!F119="","",'0) Signal List'!F119)</f>
        <v>MW</v>
      </c>
      <c r="G118" s="38" t="str">
        <f>IF('0) Signal List'!G119="","",'0) Signal List'!G119)</f>
        <v>WFPS</v>
      </c>
      <c r="H118" s="118" t="str">
        <f>IF('0) Signal List'!H119="","",'0) Signal List'!H119)</f>
        <v xml:space="preserve">N/A </v>
      </c>
      <c r="I118" s="54" t="s">
        <v>145</v>
      </c>
      <c r="J118" s="55"/>
      <c r="K118" s="55"/>
      <c r="L118" s="56"/>
    </row>
    <row r="119" spans="1:12" ht="21.75" customHeight="1">
      <c r="A119" s="8" t="str">
        <f>IF('0) Signal List'!A120="","",'0) Signal List'!A120)</f>
        <v>G2</v>
      </c>
      <c r="B119" s="36" t="str">
        <f>IF('0) Signal List'!B120="","",'0) Signal List'!B120)</f>
        <v>Analogue Voltage Control Setpoint</v>
      </c>
      <c r="C119" s="32" t="str">
        <f>IF('0) Signal List'!C120="","",'0) Signal List'!C120)</f>
        <v>4 - 20</v>
      </c>
      <c r="D119" s="22" t="str">
        <f>IF('0) Signal List'!D120="","",'0) Signal List'!D120)</f>
        <v>mA</v>
      </c>
      <c r="E119" s="63" t="str">
        <f>IF('0) Signal List'!E120="","",'0) Signal List'!E120)</f>
        <v>99 - 132</v>
      </c>
      <c r="F119" s="22" t="str">
        <f>IF('0) Signal List'!F120="","",'0) Signal List'!F120)</f>
        <v>kV</v>
      </c>
      <c r="G119" s="38" t="str">
        <f>IF('0) Signal List'!G120="","",'0) Signal List'!G120)</f>
        <v>WFPS</v>
      </c>
      <c r="H119" s="118" t="str">
        <f>IF('0) Signal List'!H120="","",'0) Signal List'!H120)</f>
        <v xml:space="preserve">N/A </v>
      </c>
      <c r="I119" s="54" t="s">
        <v>145</v>
      </c>
      <c r="J119" s="55"/>
      <c r="K119" s="55"/>
      <c r="L119" s="56"/>
    </row>
    <row r="120" spans="1:12" ht="21.75" customHeight="1">
      <c r="A120" s="8" t="str">
        <f>IF('0) Signal List'!A121="","",'0) Signal List'!A121)</f>
        <v>G3</v>
      </c>
      <c r="B120" s="36" t="str">
        <f>IF('0) Signal List'!B121="","",'0) Signal List'!B121)</f>
        <v>Analogue Mvar (Q) Control Setpoint</v>
      </c>
      <c r="C120" s="32" t="str">
        <f>IF('0) Signal List'!C121="","",'0) Signal List'!C121)</f>
        <v>4 - 20</v>
      </c>
      <c r="D120" s="22" t="str">
        <f>IF('0) Signal List'!D121="","",'0) Signal List'!D121)</f>
        <v>mA</v>
      </c>
      <c r="E120" s="63" t="e">
        <f>IF('0) Signal List'!E121="","",'0) Signal List'!E121)</f>
        <v>#VALUE!</v>
      </c>
      <c r="F120" s="22" t="str">
        <f>IF('0) Signal List'!F121="","",'0) Signal List'!F121)</f>
        <v>Mvar</v>
      </c>
      <c r="G120" s="38" t="str">
        <f>IF('0) Signal List'!G121="","",'0) Signal List'!G121)</f>
        <v>WFPS</v>
      </c>
      <c r="H120" s="118" t="str">
        <f>IF('0) Signal List'!H121="","",'0) Signal List'!H121)</f>
        <v xml:space="preserve">N/A </v>
      </c>
      <c r="I120" s="54" t="s">
        <v>145</v>
      </c>
      <c r="J120" s="55"/>
      <c r="K120" s="55"/>
      <c r="L120" s="56"/>
    </row>
    <row r="121" spans="1:12" ht="21.75" customHeight="1">
      <c r="A121" s="8" t="str">
        <f>IF('0) Signal List'!A122="","",'0) Signal List'!A122)</f>
        <v>G4</v>
      </c>
      <c r="B121" s="36" t="str">
        <f>IF('0) Signal List'!B122="","",'0) Signal List'!B122)</f>
        <v>Analogue Power Factor (PF) Control Setpoint</v>
      </c>
      <c r="C121" s="32" t="str">
        <f>IF('0) Signal List'!C122="","",'0) Signal List'!C122)</f>
        <v>4 - 20</v>
      </c>
      <c r="D121" s="22" t="str">
        <f>IF('0) Signal List'!D122="","",'0) Signal List'!D122)</f>
        <v>mA</v>
      </c>
      <c r="E121" s="63" t="str">
        <f>IF('0) Signal List'!E122="","",'0) Signal List'!E122)</f>
        <v xml:space="preserve"> +/- 90</v>
      </c>
      <c r="F121" s="22" t="str">
        <f>IF('0) Signal List'!F122="","",'0) Signal List'!F122)</f>
        <v>degrees</v>
      </c>
      <c r="G121" s="38" t="str">
        <f>IF('0) Signal List'!G122="","",'0) Signal List'!G122)</f>
        <v>WFPS</v>
      </c>
      <c r="H121" s="118" t="str">
        <f>IF('0) Signal List'!H122="","",'0) Signal List'!H122)</f>
        <v xml:space="preserve">N/A </v>
      </c>
      <c r="I121" s="54" t="s">
        <v>145</v>
      </c>
      <c r="J121" s="55"/>
      <c r="K121" s="55"/>
      <c r="L121" s="56"/>
    </row>
    <row r="122" spans="1:12" ht="21.75" customHeight="1">
      <c r="A122" s="8" t="str">
        <f>IF('0) Signal List'!A123="","",'0) Signal List'!A123)</f>
        <v>G5</v>
      </c>
      <c r="B122" s="36" t="str">
        <f>IF('0) Signal List'!B123="","",'0) Signal List'!B123)</f>
        <v>Frequency Droop Setting</v>
      </c>
      <c r="C122" s="32" t="str">
        <f>IF('0) Signal List'!C123="","",'0) Signal List'!C123)</f>
        <v>4 - 20</v>
      </c>
      <c r="D122" s="22" t="str">
        <f>IF('0) Signal List'!D123="","",'0) Signal List'!D123)</f>
        <v>mA</v>
      </c>
      <c r="E122" s="63" t="str">
        <f>IF('0) Signal List'!E123="","",'0) Signal List'!E123)</f>
        <v xml:space="preserve"> 0-12</v>
      </c>
      <c r="F122" s="22" t="str">
        <f>IF('0) Signal List'!F123="","",'0) Signal List'!F123)</f>
        <v>%</v>
      </c>
      <c r="G122" s="38" t="str">
        <f>IF('0) Signal List'!G123="","",'0) Signal List'!G123)</f>
        <v>WFPS</v>
      </c>
      <c r="H122" s="118" t="str">
        <f>IF('0) Signal List'!H123="","",'0) Signal List'!H123)</f>
        <v xml:space="preserve">N/A </v>
      </c>
      <c r="I122" s="54" t="s">
        <v>145</v>
      </c>
      <c r="J122" s="55"/>
      <c r="K122" s="55"/>
      <c r="L122" s="56"/>
    </row>
    <row r="123" spans="1:12" ht="43.5" customHeight="1">
      <c r="A123" s="30" t="str">
        <f>IF('0) Signal List'!A124="","",'0) Signal List'!A124)</f>
        <v/>
      </c>
      <c r="B123" s="22" t="str">
        <f>IF('0) Signal List'!B124="","",'0) Signal List'!B124)</f>
        <v/>
      </c>
      <c r="C123" s="22" t="str">
        <f>IF('0) Signal List'!C124="","",'0) Signal List'!C124)</f>
        <v/>
      </c>
      <c r="D123" s="22" t="str">
        <f>IF('0) Signal List'!D124="","",'0) Signal List'!D124)</f>
        <v/>
      </c>
      <c r="E123" s="3" t="str">
        <f>IF('0) Signal List'!E124="","",'0) Signal List'!E124)</f>
        <v/>
      </c>
      <c r="F123" s="22" t="str">
        <f>IF('0) Signal List'!F124="","",'0) Signal List'!F124)</f>
        <v/>
      </c>
      <c r="G123" s="20" t="str">
        <f>IF('0) Signal List'!G124="","",'0) Signal List'!G124)</f>
        <v/>
      </c>
      <c r="H123" s="117" t="str">
        <f>IF('0) Signal List'!H124="","",'0) Signal List'!H124)</f>
        <v/>
      </c>
      <c r="I123" s="120"/>
      <c r="J123" s="121"/>
      <c r="K123" s="121"/>
      <c r="L123" s="122"/>
    </row>
    <row r="124" spans="1:12" ht="21.75" customHeight="1">
      <c r="A124" s="30" t="str">
        <f>IF('0) Signal List'!A125="","",'0) Signal List'!A125)</f>
        <v/>
      </c>
      <c r="B124" s="824" t="str">
        <f>IF('0) Signal List'!B125="","",'0) Signal List'!B125)</f>
        <v>Recommended cable 5-pair cable: 5 x 2 x 0.6sqmm TP, stranded, individually screened pairs. Screens to be terminated by WFPS.</v>
      </c>
      <c r="C124" s="816"/>
      <c r="D124" s="816"/>
      <c r="E124" s="816"/>
      <c r="F124" s="780"/>
      <c r="G124" s="20" t="str">
        <f>IF('0) Signal List'!G125="","",'0) Signal List'!G125)</f>
        <v/>
      </c>
      <c r="H124" s="117" t="str">
        <f>IF('0) Signal List'!H125="","",'0) Signal List'!H125)</f>
        <v/>
      </c>
      <c r="I124" s="120"/>
      <c r="J124" s="121"/>
      <c r="K124" s="121"/>
      <c r="L124" s="122"/>
    </row>
    <row r="125" spans="1:12" ht="21.75" customHeight="1" thickBot="1">
      <c r="A125" s="67" t="str">
        <f>IF('0) Signal List'!A126="","",'0) Signal List'!A126)</f>
        <v/>
      </c>
      <c r="B125" s="68" t="str">
        <f>IF('0) Signal List'!B126="","",'0) Signal List'!B126)</f>
        <v/>
      </c>
      <c r="C125" s="68" t="str">
        <f>IF('0) Signal List'!C126="","",'0) Signal List'!C126)</f>
        <v/>
      </c>
      <c r="D125" s="68" t="str">
        <f>IF('0) Signal List'!D126="","",'0) Signal List'!D126)</f>
        <v/>
      </c>
      <c r="E125" s="69" t="str">
        <f>IF('0) Signal List'!E126="","",'0) Signal List'!E126)</f>
        <v/>
      </c>
      <c r="F125" s="68" t="str">
        <f>IF('0) Signal List'!F126="","",'0) Signal List'!F126)</f>
        <v/>
      </c>
      <c r="G125" s="70" t="str">
        <f>IF('0) Signal List'!G126="","",'0) Signal List'!G126)</f>
        <v/>
      </c>
      <c r="H125" s="119" t="str">
        <f>IF('0) Signal List'!H126="","",'0) Signal List'!H126)</f>
        <v/>
      </c>
      <c r="I125" s="123"/>
      <c r="J125" s="124"/>
      <c r="K125" s="124"/>
      <c r="L125" s="125"/>
    </row>
    <row r="126" spans="1:12" ht="16.5" customHeight="1" thickBot="1">
      <c r="A126" s="22"/>
      <c r="B126" s="22"/>
      <c r="C126" s="22"/>
      <c r="D126" s="22"/>
      <c r="E126" s="24"/>
      <c r="F126" s="22"/>
      <c r="I126" s="121"/>
      <c r="J126" s="121"/>
      <c r="K126" s="121"/>
      <c r="L126" s="121"/>
    </row>
    <row r="127" spans="1:12" ht="20.25" customHeight="1">
      <c r="A127" s="22"/>
      <c r="B127" s="827" t="s">
        <v>574</v>
      </c>
      <c r="C127" s="745" t="s">
        <v>468</v>
      </c>
      <c r="D127" s="829"/>
      <c r="E127" s="829"/>
      <c r="F127" s="746"/>
      <c r="I127" s="121"/>
      <c r="J127" s="121"/>
      <c r="K127" s="121"/>
      <c r="L127" s="121"/>
    </row>
    <row r="128" spans="1:12" ht="32.25" customHeight="1" thickBot="1">
      <c r="A128" t="str">
        <f>IF('0) Signal List'!A130="","",'0) Signal List'!A130)</f>
        <v/>
      </c>
      <c r="B128" s="828"/>
      <c r="C128" s="749"/>
      <c r="D128" s="830"/>
      <c r="E128" s="830"/>
      <c r="F128" s="750"/>
      <c r="G128" s="822"/>
      <c r="H128" s="822"/>
    </row>
    <row r="129" spans="1:12" ht="13.5" customHeight="1">
      <c r="A129" t="str">
        <f>IF('0) Signal List'!A131="","",'0) Signal List'!A131)</f>
        <v/>
      </c>
      <c r="B129" s="520" t="s">
        <v>575</v>
      </c>
      <c r="C129" s="831" t="str">
        <f>IF('0) Signal List'!F131="","",'0) Signal List'!F131)</f>
        <v/>
      </c>
      <c r="D129" s="832"/>
      <c r="E129" s="832"/>
      <c r="F129" s="833"/>
      <c r="G129" s="808" t="s">
        <v>507</v>
      </c>
      <c r="H129" s="809"/>
      <c r="I129" s="805">
        <f>'1a) Inst.Info &amp; Contact Details'!E24</f>
        <v>0</v>
      </c>
      <c r="J129" s="806"/>
      <c r="K129" s="806"/>
      <c r="L129" s="807"/>
    </row>
    <row r="130" spans="1:12" ht="20.25" customHeight="1">
      <c r="A130" t="str">
        <f>IF('0) Signal List'!A132="","",'0) Signal List'!A132)</f>
        <v/>
      </c>
      <c r="B130" s="521" t="s">
        <v>576</v>
      </c>
      <c r="C130" s="834"/>
      <c r="D130" s="835"/>
      <c r="E130" s="835"/>
      <c r="F130" s="836"/>
      <c r="G130" s="793" t="s">
        <v>503</v>
      </c>
      <c r="H130" s="794"/>
      <c r="I130" s="802"/>
      <c r="J130" s="803"/>
      <c r="K130" s="803"/>
      <c r="L130" s="804"/>
    </row>
    <row r="131" spans="1:12" ht="21">
      <c r="A131" t="str">
        <f>IF('0) Signal List'!A133="","",'0) Signal List'!A133)</f>
        <v/>
      </c>
      <c r="B131" s="521" t="s">
        <v>577</v>
      </c>
      <c r="C131" s="834"/>
      <c r="D131" s="835"/>
      <c r="E131" s="835"/>
      <c r="F131" s="836"/>
      <c r="G131" s="808" t="s">
        <v>139</v>
      </c>
      <c r="H131" s="809"/>
      <c r="I131" s="805"/>
      <c r="J131" s="806"/>
      <c r="K131" s="806"/>
      <c r="L131" s="807"/>
    </row>
    <row r="132" spans="1:12" ht="21.6" thickBot="1">
      <c r="A132" t="str">
        <f>IF('0) Signal List'!A134="","",'0) Signal List'!A134)</f>
        <v/>
      </c>
      <c r="B132" s="522" t="s">
        <v>578</v>
      </c>
      <c r="C132" s="837"/>
      <c r="D132" s="838"/>
      <c r="E132" s="838"/>
      <c r="F132" s="839"/>
      <c r="G132" s="793" t="s">
        <v>140</v>
      </c>
      <c r="H132" s="794"/>
      <c r="I132" s="802"/>
      <c r="J132" s="803"/>
      <c r="K132" s="803"/>
      <c r="L132" s="804"/>
    </row>
    <row r="133" spans="1:12" ht="49.5" customHeight="1">
      <c r="A133" t="str">
        <f>IF('0) Signal List'!A135="","",'0) Signal List'!A135)</f>
        <v/>
      </c>
      <c r="B133" s="796" t="s">
        <v>505</v>
      </c>
      <c r="C133" s="796"/>
      <c r="D133" s="796"/>
      <c r="E133" s="796"/>
      <c r="F133" s="34" t="str">
        <f>IF('0) Signal List'!F135="","",'0) Signal List'!F135)</f>
        <v/>
      </c>
      <c r="G133" s="820" t="s">
        <v>194</v>
      </c>
      <c r="H133" s="821"/>
      <c r="I133" s="797" t="str">
        <f>'1a) Inst.Info &amp; Contact Details'!E14</f>
        <v>ESBTS Team</v>
      </c>
      <c r="J133" s="798"/>
      <c r="K133" s="798"/>
      <c r="L133" s="799"/>
    </row>
    <row r="134" spans="1:12" ht="27" customHeight="1">
      <c r="A134"/>
      <c r="B134" s="796" t="s">
        <v>596</v>
      </c>
      <c r="C134" s="796"/>
      <c r="D134" s="796"/>
      <c r="E134" s="796"/>
      <c r="G134" s="546" t="s">
        <v>147</v>
      </c>
      <c r="H134" s="547"/>
      <c r="I134" s="548"/>
      <c r="J134" s="549"/>
      <c r="K134" s="549"/>
      <c r="L134" s="550"/>
    </row>
    <row r="135" spans="1:12" ht="21">
      <c r="A135" t="str">
        <f>IF('0) Signal List'!A136="","",'0) Signal List'!A136)</f>
        <v/>
      </c>
      <c r="B135" s="790" t="s">
        <v>579</v>
      </c>
      <c r="C135" s="790"/>
      <c r="D135" s="790"/>
      <c r="E135" s="790"/>
      <c r="F135" s="34" t="str">
        <f>IF('0) Signal List'!F136="","",'0) Signal List'!F136)</f>
        <v/>
      </c>
      <c r="G135" s="800" t="s">
        <v>138</v>
      </c>
      <c r="H135" s="801"/>
      <c r="I135" s="797"/>
      <c r="J135" s="798"/>
      <c r="K135" s="798"/>
      <c r="L135" s="799"/>
    </row>
    <row r="136" spans="1:12">
      <c r="A136" t="str">
        <f>IF('0) Signal List'!A137="","",'0) Signal List'!A137)</f>
        <v/>
      </c>
      <c r="B136" s="790"/>
      <c r="C136" s="790"/>
      <c r="D136" s="790"/>
      <c r="E136" s="790"/>
      <c r="F136" s="34" t="str">
        <f>IF('0) Signal List'!F137="","",'0) Signal List'!F137)</f>
        <v/>
      </c>
    </row>
    <row r="137" spans="1:12">
      <c r="A137" t="str">
        <f>IF('0) Signal List'!A138="","",'0) Signal List'!A138)</f>
        <v/>
      </c>
      <c r="B137" s="34" t="str">
        <f>IF('0) Signal List'!B138="","",'0) Signal List'!B138)</f>
        <v/>
      </c>
      <c r="C137" s="34" t="str">
        <f>IF('0) Signal List'!C138="","",'0) Signal List'!C138)</f>
        <v/>
      </c>
      <c r="D137" s="34" t="str">
        <f>IF('0) Signal List'!D138="","",'0) Signal List'!D138)</f>
        <v/>
      </c>
      <c r="E137" s="27" t="str">
        <f>IF('0) Signal List'!E138="","",'0) Signal List'!E138)</f>
        <v/>
      </c>
      <c r="F137" s="34" t="str">
        <f>IF('0) Signal List'!F138="","",'0) Signal List'!F138)</f>
        <v/>
      </c>
      <c r="G137" s="14" t="str">
        <f>IF('0) Signal List'!G138="","",'0) Signal List'!G138)</f>
        <v/>
      </c>
      <c r="H137" s="14" t="str">
        <f>IF('0) Signal List'!H138="","",'0) Signal List'!H138)</f>
        <v/>
      </c>
    </row>
    <row r="138" spans="1:12">
      <c r="A138" t="str">
        <f>IF('0) Signal List'!A139="","",'0) Signal List'!A139)</f>
        <v/>
      </c>
      <c r="B138" s="34" t="str">
        <f>IF('0) Signal List'!B139="","",'0) Signal List'!B139)</f>
        <v/>
      </c>
      <c r="C138" s="34" t="str">
        <f>IF('0) Signal List'!C139="","",'0) Signal List'!C139)</f>
        <v/>
      </c>
      <c r="D138" s="34" t="str">
        <f>IF('0) Signal List'!D139="","",'0) Signal List'!D139)</f>
        <v/>
      </c>
      <c r="E138" s="27" t="str">
        <f>IF('0) Signal List'!E139="","",'0) Signal List'!E139)</f>
        <v/>
      </c>
      <c r="F138" s="34" t="str">
        <f>IF('0) Signal List'!F139="","",'0) Signal List'!F139)</f>
        <v/>
      </c>
      <c r="G138" s="14" t="str">
        <f>IF('0) Signal List'!G139="","",'0) Signal List'!G139)</f>
        <v/>
      </c>
      <c r="H138" s="14" t="str">
        <f>IF('0) Signal List'!H139="","",'0) Signal List'!H139)</f>
        <v/>
      </c>
    </row>
    <row r="139" spans="1:12">
      <c r="A139" t="str">
        <f>IF('0) Signal List'!A140="","",'0) Signal List'!A140)</f>
        <v/>
      </c>
      <c r="B139" s="34" t="str">
        <f>IF('0) Signal List'!B140="","",'0) Signal List'!B140)</f>
        <v/>
      </c>
      <c r="C139" s="34" t="str">
        <f>IF('0) Signal List'!C140="","",'0) Signal List'!C140)</f>
        <v/>
      </c>
      <c r="D139" s="34" t="str">
        <f>IF('0) Signal List'!D140="","",'0) Signal List'!D140)</f>
        <v/>
      </c>
      <c r="E139" s="27" t="str">
        <f>IF('0) Signal List'!E140="","",'0) Signal List'!E140)</f>
        <v/>
      </c>
      <c r="F139" s="34" t="str">
        <f>IF('0) Signal List'!F140="","",'0) Signal List'!F140)</f>
        <v/>
      </c>
      <c r="G139" s="14" t="str">
        <f>IF('0) Signal List'!G140="","",'0) Signal List'!G140)</f>
        <v/>
      </c>
      <c r="H139" s="14" t="str">
        <f>IF('0) Signal List'!H140="","",'0) Signal List'!H140)</f>
        <v/>
      </c>
    </row>
    <row r="140" spans="1:12">
      <c r="A140" t="str">
        <f>IF('0) Signal List'!A141="","",'0) Signal List'!A141)</f>
        <v/>
      </c>
      <c r="B140" s="34" t="str">
        <f>IF('0) Signal List'!B141="","",'0) Signal List'!B141)</f>
        <v/>
      </c>
      <c r="C140" s="34" t="str">
        <f>IF('0) Signal List'!C141="","",'0) Signal List'!C141)</f>
        <v/>
      </c>
      <c r="D140" s="34" t="str">
        <f>IF('0) Signal List'!D141="","",'0) Signal List'!D141)</f>
        <v/>
      </c>
      <c r="E140" s="27" t="str">
        <f>IF('0) Signal List'!E141="","",'0) Signal List'!E141)</f>
        <v/>
      </c>
      <c r="F140" s="34" t="str">
        <f>IF('0) Signal List'!F141="","",'0) Signal List'!F141)</f>
        <v/>
      </c>
      <c r="G140" s="14" t="str">
        <f>IF('0) Signal List'!G141="","",'0) Signal List'!G141)</f>
        <v/>
      </c>
      <c r="H140" s="14" t="str">
        <f>IF('0) Signal List'!H141="","",'0) Signal List'!H141)</f>
        <v/>
      </c>
    </row>
    <row r="141" spans="1:12">
      <c r="A141" t="str">
        <f>IF('0) Signal List'!A142="","",'0) Signal List'!A142)</f>
        <v/>
      </c>
      <c r="B141" s="34" t="str">
        <f>IF('0) Signal List'!B142="","",'0) Signal List'!B142)</f>
        <v/>
      </c>
      <c r="C141" s="34" t="str">
        <f>IF('0) Signal List'!C142="","",'0) Signal List'!C142)</f>
        <v/>
      </c>
      <c r="D141" s="34" t="str">
        <f>IF('0) Signal List'!D142="","",'0) Signal List'!D142)</f>
        <v/>
      </c>
      <c r="E141" s="27" t="str">
        <f>IF('0) Signal List'!E142="","",'0) Signal List'!E142)</f>
        <v/>
      </c>
      <c r="F141" s="34" t="str">
        <f>IF('0) Signal List'!F142="","",'0) Signal List'!F142)</f>
        <v/>
      </c>
      <c r="G141" s="14" t="str">
        <f>IF('0) Signal List'!G142="","",'0) Signal List'!G142)</f>
        <v/>
      </c>
      <c r="H141" s="14" t="str">
        <f>IF('0) Signal List'!H142="","",'0) Signal List'!H142)</f>
        <v/>
      </c>
    </row>
    <row r="142" spans="1:12">
      <c r="A142" t="str">
        <f>IF('0) Signal List'!A143="","",'0) Signal List'!A143)</f>
        <v/>
      </c>
      <c r="B142" s="34" t="str">
        <f>IF('0) Signal List'!B143="","",'0) Signal List'!B143)</f>
        <v/>
      </c>
      <c r="C142" s="34" t="str">
        <f>IF('0) Signal List'!C143="","",'0) Signal List'!C143)</f>
        <v/>
      </c>
      <c r="D142" s="34" t="str">
        <f>IF('0) Signal List'!D143="","",'0) Signal List'!D143)</f>
        <v/>
      </c>
      <c r="E142" s="27" t="str">
        <f>IF('0) Signal List'!E143="","",'0) Signal List'!E143)</f>
        <v/>
      </c>
      <c r="F142" s="34" t="str">
        <f>IF('0) Signal List'!F143="","",'0) Signal List'!F143)</f>
        <v/>
      </c>
      <c r="G142" s="14" t="str">
        <f>IF('0) Signal List'!G143="","",'0) Signal List'!G143)</f>
        <v/>
      </c>
      <c r="H142" s="14" t="str">
        <f>IF('0) Signal List'!H143="","",'0) Signal List'!H143)</f>
        <v/>
      </c>
    </row>
    <row r="143" spans="1:12">
      <c r="A143" s="4" t="str">
        <f>IF('0) Signal List'!A144="","",'0) Signal List'!A144)</f>
        <v/>
      </c>
      <c r="B143" s="34" t="str">
        <f>IF('0) Signal List'!B144="","",'0) Signal List'!B144)</f>
        <v/>
      </c>
      <c r="C143" s="34" t="str">
        <f>IF('0) Signal List'!C144="","",'0) Signal List'!C144)</f>
        <v/>
      </c>
      <c r="D143" s="34" t="str">
        <f>IF('0) Signal List'!D144="","",'0) Signal List'!D144)</f>
        <v/>
      </c>
      <c r="E143" s="27" t="str">
        <f>IF('0) Signal List'!E144="","",'0) Signal List'!E144)</f>
        <v/>
      </c>
      <c r="F143" s="34" t="str">
        <f>IF('0) Signal List'!F144="","",'0) Signal List'!F144)</f>
        <v/>
      </c>
      <c r="G143" s="14" t="str">
        <f>IF('0) Signal List'!G144="","",'0) Signal List'!G144)</f>
        <v/>
      </c>
      <c r="H143" s="14" t="str">
        <f>IF('0) Signal List'!H144="","",'0) Signal List'!H144)</f>
        <v/>
      </c>
    </row>
    <row r="144" spans="1:12">
      <c r="A144" s="4" t="str">
        <f>IF('0) Signal List'!A145="","",'0) Signal List'!A145)</f>
        <v/>
      </c>
      <c r="B144" s="34" t="str">
        <f>IF('0) Signal List'!B145="","",'0) Signal List'!B145)</f>
        <v/>
      </c>
      <c r="C144" s="34" t="str">
        <f>IF('0) Signal List'!C145="","",'0) Signal List'!C145)</f>
        <v/>
      </c>
      <c r="D144" s="34" t="str">
        <f>IF('0) Signal List'!D145="","",'0) Signal List'!D145)</f>
        <v/>
      </c>
      <c r="E144" s="27" t="str">
        <f>IF('0) Signal List'!E145="","",'0) Signal List'!E145)</f>
        <v/>
      </c>
      <c r="F144" s="34" t="str">
        <f>IF('0) Signal List'!F145="","",'0) Signal List'!F145)</f>
        <v/>
      </c>
      <c r="G144" s="14" t="str">
        <f>IF('0) Signal List'!G145="","",'0) Signal List'!G145)</f>
        <v/>
      </c>
      <c r="H144" s="14" t="str">
        <f>IF('0) Signal List'!H145="","",'0) Signal List'!H145)</f>
        <v/>
      </c>
    </row>
    <row r="145" spans="1:8">
      <c r="A145" s="4" t="str">
        <f>IF('0) Signal List'!A146="","",'0) Signal List'!A146)</f>
        <v/>
      </c>
      <c r="B145" s="34" t="str">
        <f>IF('0) Signal List'!B146="","",'0) Signal List'!B146)</f>
        <v/>
      </c>
      <c r="C145" s="34" t="str">
        <f>IF('0) Signal List'!C146="","",'0) Signal List'!C146)</f>
        <v/>
      </c>
      <c r="D145" s="34" t="str">
        <f>IF('0) Signal List'!D146="","",'0) Signal List'!D146)</f>
        <v/>
      </c>
      <c r="E145" s="27" t="str">
        <f>IF('0) Signal List'!E146="","",'0) Signal List'!E146)</f>
        <v/>
      </c>
      <c r="F145" s="34" t="str">
        <f>IF('0) Signal List'!F146="","",'0) Signal List'!F146)</f>
        <v/>
      </c>
      <c r="G145" s="14" t="str">
        <f>IF('0) Signal List'!G146="","",'0) Signal List'!G146)</f>
        <v/>
      </c>
      <c r="H145" s="14" t="str">
        <f>IF('0) Signal List'!H146="","",'0) Signal List'!H146)</f>
        <v/>
      </c>
    </row>
    <row r="146" spans="1:8">
      <c r="A146" s="4" t="str">
        <f>IF('0) Signal List'!A147="","",'0) Signal List'!A147)</f>
        <v/>
      </c>
      <c r="B146" s="34" t="str">
        <f>IF('0) Signal List'!B147="","",'0) Signal List'!B147)</f>
        <v/>
      </c>
      <c r="C146" s="34" t="str">
        <f>IF('0) Signal List'!C147="","",'0) Signal List'!C147)</f>
        <v/>
      </c>
      <c r="D146" s="34" t="str">
        <f>IF('0) Signal List'!D147="","",'0) Signal List'!D147)</f>
        <v/>
      </c>
      <c r="E146" s="27" t="str">
        <f>IF('0) Signal List'!E147="","",'0) Signal List'!E147)</f>
        <v/>
      </c>
      <c r="F146" s="34" t="str">
        <f>IF('0) Signal List'!F147="","",'0) Signal List'!F147)</f>
        <v/>
      </c>
      <c r="G146" s="14" t="str">
        <f>IF('0) Signal List'!G147="","",'0) Signal List'!G147)</f>
        <v/>
      </c>
      <c r="H146" s="14" t="str">
        <f>IF('0) Signal List'!H147="","",'0) Signal List'!H147)</f>
        <v/>
      </c>
    </row>
    <row r="147" spans="1:8">
      <c r="A147" s="4" t="str">
        <f>IF('0) Signal List'!A148="","",'0) Signal List'!A148)</f>
        <v/>
      </c>
      <c r="B147" s="34" t="str">
        <f>IF('0) Signal List'!B148="","",'0) Signal List'!B148)</f>
        <v/>
      </c>
      <c r="C147" s="34" t="str">
        <f>IF('0) Signal List'!C148="","",'0) Signal List'!C148)</f>
        <v/>
      </c>
      <c r="D147" s="34" t="str">
        <f>IF('0) Signal List'!D148="","",'0) Signal List'!D148)</f>
        <v/>
      </c>
      <c r="E147" s="27" t="str">
        <f>IF('0) Signal List'!E148="","",'0) Signal List'!E148)</f>
        <v/>
      </c>
      <c r="F147" s="34" t="str">
        <f>IF('0) Signal List'!F148="","",'0) Signal List'!F148)</f>
        <v/>
      </c>
      <c r="G147" s="14" t="str">
        <f>IF('0) Signal List'!G148="","",'0) Signal List'!G148)</f>
        <v/>
      </c>
      <c r="H147" s="14" t="str">
        <f>IF('0) Signal List'!H148="","",'0) Signal List'!H148)</f>
        <v/>
      </c>
    </row>
    <row r="148" spans="1:8">
      <c r="A148" s="4" t="str">
        <f>IF('0) Signal List'!A149="","",'0) Signal List'!A149)</f>
        <v/>
      </c>
      <c r="B148" s="34" t="str">
        <f>IF('0) Signal List'!B149="","",'0) Signal List'!B149)</f>
        <v/>
      </c>
      <c r="C148" s="34" t="str">
        <f>IF('0) Signal List'!C149="","",'0) Signal List'!C149)</f>
        <v/>
      </c>
      <c r="D148" s="34" t="str">
        <f>IF('0) Signal List'!D149="","",'0) Signal List'!D149)</f>
        <v/>
      </c>
      <c r="E148" s="27" t="str">
        <f>IF('0) Signal List'!E149="","",'0) Signal List'!E149)</f>
        <v/>
      </c>
      <c r="F148" s="34" t="str">
        <f>IF('0) Signal List'!F149="","",'0) Signal List'!F149)</f>
        <v/>
      </c>
      <c r="G148" s="14" t="str">
        <f>IF('0) Signal List'!G149="","",'0) Signal List'!G149)</f>
        <v/>
      </c>
      <c r="H148" s="14" t="str">
        <f>IF('0) Signal List'!H149="","",'0) Signal List'!H149)</f>
        <v/>
      </c>
    </row>
    <row r="149" spans="1:8">
      <c r="A149" s="4" t="str">
        <f>IF('0) Signal List'!A150="","",'0) Signal List'!A150)</f>
        <v/>
      </c>
      <c r="B149" s="34" t="str">
        <f>IF('0) Signal List'!B150="","",'0) Signal List'!B150)</f>
        <v/>
      </c>
      <c r="C149" s="34" t="str">
        <f>IF('0) Signal List'!C150="","",'0) Signal List'!C150)</f>
        <v/>
      </c>
      <c r="D149" s="34" t="str">
        <f>IF('0) Signal List'!D150="","",'0) Signal List'!D150)</f>
        <v/>
      </c>
      <c r="E149" s="27" t="str">
        <f>IF('0) Signal List'!E150="","",'0) Signal List'!E150)</f>
        <v/>
      </c>
      <c r="F149" s="34" t="str">
        <f>IF('0) Signal List'!F150="","",'0) Signal List'!F150)</f>
        <v/>
      </c>
      <c r="G149" s="14" t="str">
        <f>IF('0) Signal List'!G150="","",'0) Signal List'!G150)</f>
        <v/>
      </c>
      <c r="H149" s="14" t="str">
        <f>IF('0) Signal List'!H150="","",'0) Signal List'!H150)</f>
        <v/>
      </c>
    </row>
    <row r="150" spans="1:8">
      <c r="A150" s="4" t="str">
        <f>IF('0) Signal List'!A151="","",'0) Signal List'!A151)</f>
        <v/>
      </c>
      <c r="B150" s="34" t="str">
        <f>IF('0) Signal List'!B151="","",'0) Signal List'!B151)</f>
        <v/>
      </c>
      <c r="C150" s="34" t="str">
        <f>IF('0) Signal List'!C151="","",'0) Signal List'!C151)</f>
        <v/>
      </c>
      <c r="D150" s="34" t="str">
        <f>IF('0) Signal List'!D151="","",'0) Signal List'!D151)</f>
        <v/>
      </c>
      <c r="E150" s="27" t="str">
        <f>IF('0) Signal List'!E151="","",'0) Signal List'!E151)</f>
        <v/>
      </c>
      <c r="F150" s="34" t="str">
        <f>IF('0) Signal List'!F151="","",'0) Signal List'!F151)</f>
        <v/>
      </c>
      <c r="G150" s="14" t="str">
        <f>IF('0) Signal List'!G151="","",'0) Signal List'!G151)</f>
        <v/>
      </c>
      <c r="H150" s="14" t="str">
        <f>IF('0) Signal List'!H151="","",'0) Signal List'!H151)</f>
        <v/>
      </c>
    </row>
    <row r="151" spans="1:8">
      <c r="A151" s="4" t="str">
        <f>IF('0) Signal List'!A152="","",'0) Signal List'!A152)</f>
        <v/>
      </c>
      <c r="B151" s="34" t="str">
        <f>IF('0) Signal List'!B152="","",'0) Signal List'!B152)</f>
        <v/>
      </c>
      <c r="C151" s="34" t="str">
        <f>IF('0) Signal List'!C152="","",'0) Signal List'!C152)</f>
        <v/>
      </c>
      <c r="D151" s="34" t="str">
        <f>IF('0) Signal List'!D152="","",'0) Signal List'!D152)</f>
        <v/>
      </c>
      <c r="E151" s="27" t="str">
        <f>IF('0) Signal List'!E152="","",'0) Signal List'!E152)</f>
        <v/>
      </c>
      <c r="F151" s="34" t="str">
        <f>IF('0) Signal List'!F152="","",'0) Signal List'!F152)</f>
        <v/>
      </c>
      <c r="G151" s="14" t="str">
        <f>IF('0) Signal List'!G152="","",'0) Signal List'!G152)</f>
        <v/>
      </c>
      <c r="H151" s="14" t="str">
        <f>IF('0) Signal List'!H152="","",'0) Signal List'!H152)</f>
        <v/>
      </c>
    </row>
    <row r="152" spans="1:8">
      <c r="A152" s="4" t="str">
        <f>IF('0) Signal List'!A153="","",'0) Signal List'!A153)</f>
        <v/>
      </c>
      <c r="B152" s="34" t="str">
        <f>IF('0) Signal List'!B153="","",'0) Signal List'!B153)</f>
        <v/>
      </c>
      <c r="C152" s="34" t="str">
        <f>IF('0) Signal List'!C153="","",'0) Signal List'!C153)</f>
        <v/>
      </c>
      <c r="D152" s="34" t="str">
        <f>IF('0) Signal List'!D153="","",'0) Signal List'!D153)</f>
        <v/>
      </c>
      <c r="E152" s="27" t="str">
        <f>IF('0) Signal List'!E153="","",'0) Signal List'!E153)</f>
        <v/>
      </c>
      <c r="F152" s="34" t="str">
        <f>IF('0) Signal List'!F153="","",'0) Signal List'!F153)</f>
        <v/>
      </c>
      <c r="G152" s="14" t="str">
        <f>IF('0) Signal List'!G153="","",'0) Signal List'!G153)</f>
        <v/>
      </c>
      <c r="H152" s="14" t="str">
        <f>IF('0) Signal List'!H153="","",'0) Signal List'!H153)</f>
        <v/>
      </c>
    </row>
    <row r="153" spans="1:8">
      <c r="A153" s="4" t="str">
        <f>IF('0) Signal List'!A154="","",'0) Signal List'!A154)</f>
        <v/>
      </c>
      <c r="B153" s="34" t="str">
        <f>IF('0) Signal List'!B154="","",'0) Signal List'!B154)</f>
        <v/>
      </c>
      <c r="C153" s="34" t="str">
        <f>IF('0) Signal List'!C154="","",'0) Signal List'!C154)</f>
        <v/>
      </c>
      <c r="D153" s="34" t="str">
        <f>IF('0) Signal List'!D154="","",'0) Signal List'!D154)</f>
        <v/>
      </c>
      <c r="E153" s="27" t="str">
        <f>IF('0) Signal List'!E154="","",'0) Signal List'!E154)</f>
        <v/>
      </c>
      <c r="F153" s="34" t="str">
        <f>IF('0) Signal List'!F154="","",'0) Signal List'!F154)</f>
        <v/>
      </c>
      <c r="G153" s="14" t="str">
        <f>IF('0) Signal List'!G154="","",'0) Signal List'!G154)</f>
        <v/>
      </c>
      <c r="H153" s="14" t="str">
        <f>IF('0) Signal List'!H154="","",'0) Signal List'!H154)</f>
        <v/>
      </c>
    </row>
    <row r="154" spans="1:8">
      <c r="A154" s="4" t="str">
        <f>IF('0) Signal List'!A155="","",'0) Signal List'!A155)</f>
        <v/>
      </c>
      <c r="B154" s="34" t="str">
        <f>IF('0) Signal List'!B155="","",'0) Signal List'!B155)</f>
        <v/>
      </c>
      <c r="C154" s="34" t="str">
        <f>IF('0) Signal List'!C155="","",'0) Signal List'!C155)</f>
        <v/>
      </c>
      <c r="D154" s="34" t="str">
        <f>IF('0) Signal List'!D155="","",'0) Signal List'!D155)</f>
        <v/>
      </c>
      <c r="E154" s="27" t="str">
        <f>IF('0) Signal List'!E155="","",'0) Signal List'!E155)</f>
        <v/>
      </c>
      <c r="F154" s="34" t="str">
        <f>IF('0) Signal List'!F155="","",'0) Signal List'!F155)</f>
        <v/>
      </c>
      <c r="G154" s="14" t="str">
        <f>IF('0) Signal List'!G155="","",'0) Signal List'!G155)</f>
        <v/>
      </c>
      <c r="H154" s="14" t="str">
        <f>IF('0) Signal List'!H155="","",'0) Signal List'!H155)</f>
        <v/>
      </c>
    </row>
    <row r="155" spans="1:8">
      <c r="A155" s="4" t="str">
        <f>IF('0) Signal List'!A156="","",'0) Signal List'!A156)</f>
        <v/>
      </c>
      <c r="B155" s="34" t="str">
        <f>IF('0) Signal List'!B156="","",'0) Signal List'!B156)</f>
        <v/>
      </c>
      <c r="C155" s="34" t="str">
        <f>IF('0) Signal List'!C156="","",'0) Signal List'!C156)</f>
        <v/>
      </c>
      <c r="D155" s="34" t="str">
        <f>IF('0) Signal List'!D156="","",'0) Signal List'!D156)</f>
        <v/>
      </c>
      <c r="E155" s="27" t="str">
        <f>IF('0) Signal List'!E156="","",'0) Signal List'!E156)</f>
        <v/>
      </c>
      <c r="F155" s="34" t="str">
        <f>IF('0) Signal List'!F156="","",'0) Signal List'!F156)</f>
        <v/>
      </c>
      <c r="G155" s="14" t="str">
        <f>IF('0) Signal List'!G156="","",'0) Signal List'!G156)</f>
        <v/>
      </c>
      <c r="H155" s="14" t="str">
        <f>IF('0) Signal List'!H156="","",'0) Signal List'!H156)</f>
        <v/>
      </c>
    </row>
    <row r="156" spans="1:8">
      <c r="A156" s="4" t="str">
        <f>IF('0) Signal List'!A157="","",'0) Signal List'!A157)</f>
        <v/>
      </c>
      <c r="B156" s="34" t="str">
        <f>IF('0) Signal List'!B157="","",'0) Signal List'!B157)</f>
        <v/>
      </c>
      <c r="C156" s="34" t="str">
        <f>IF('0) Signal List'!C157="","",'0) Signal List'!C157)</f>
        <v/>
      </c>
      <c r="D156" s="34" t="str">
        <f>IF('0) Signal List'!D157="","",'0) Signal List'!D157)</f>
        <v/>
      </c>
      <c r="E156" s="27" t="str">
        <f>IF('0) Signal List'!E157="","",'0) Signal List'!E157)</f>
        <v/>
      </c>
      <c r="F156" s="34" t="str">
        <f>IF('0) Signal List'!F157="","",'0) Signal List'!F157)</f>
        <v/>
      </c>
      <c r="G156" s="14" t="str">
        <f>IF('0) Signal List'!G157="","",'0) Signal List'!G157)</f>
        <v/>
      </c>
      <c r="H156" s="14" t="str">
        <f>IF('0) Signal List'!H157="","",'0) Signal List'!H157)</f>
        <v/>
      </c>
    </row>
  </sheetData>
  <customSheetViews>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1"/>
      <headerFooter alignWithMargins="0">
        <oddHeader>&amp;L&amp;G&amp;C&amp;24Joint (IPP/ESBTS/EMS) Pre Grid Code Check</oddHeader>
        <oddFooter>&amp;L&amp;14EirGrid Confidential - &amp;F&amp;R&amp;14Page &amp;P
&amp;D</oddFooter>
      </headerFooter>
    </customSheetView>
  </customSheetViews>
  <mergeCells count="28">
    <mergeCell ref="A1:B1"/>
    <mergeCell ref="I1:L1"/>
    <mergeCell ref="G128:H128"/>
    <mergeCell ref="G129:H129"/>
    <mergeCell ref="I129:L129"/>
    <mergeCell ref="C86:F86"/>
    <mergeCell ref="B124:F124"/>
    <mergeCell ref="A2:H2"/>
    <mergeCell ref="C7:F7"/>
    <mergeCell ref="B82:F82"/>
    <mergeCell ref="B113:F113"/>
    <mergeCell ref="B43:F43"/>
    <mergeCell ref="B127:B128"/>
    <mergeCell ref="C127:F128"/>
    <mergeCell ref="C129:F132"/>
    <mergeCell ref="G131:H131"/>
    <mergeCell ref="I131:L131"/>
    <mergeCell ref="B133:E133"/>
    <mergeCell ref="B135:E136"/>
    <mergeCell ref="G130:H130"/>
    <mergeCell ref="I130:L130"/>
    <mergeCell ref="G135:H135"/>
    <mergeCell ref="I135:L135"/>
    <mergeCell ref="G132:H132"/>
    <mergeCell ref="I132:L132"/>
    <mergeCell ref="G133:H133"/>
    <mergeCell ref="I133:L133"/>
    <mergeCell ref="B134:E134"/>
  </mergeCells>
  <printOptions horizontalCentered="1" verticalCentered="1"/>
  <pageMargins left="0.23622047244094491" right="0.23622047244094491" top="0.74803149606299213" bottom="0.74803149606299213" header="0.31496062992125984" footer="0.31496062992125984"/>
  <pageSetup paperSize="8" scale="52" orientation="portrait" r:id="rId2"/>
  <headerFooter alignWithMargins="0">
    <oddHeader>&amp;L&amp;G&amp;C&amp;24Post Energisation Signals and Controls Test Certificate (Pre Grid Code Check)</oddHeader>
    <oddFooter>&amp;L&amp;14EirGrid Confidential - &amp;F&amp;R&amp;14Page &amp;P
&amp;D</oddFooter>
  </headerFooter>
  <legacy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50"/>
  <sheetViews>
    <sheetView view="pageBreakPreview" zoomScale="85" zoomScaleNormal="130" zoomScaleSheetLayoutView="85" workbookViewId="0">
      <selection activeCell="S14" sqref="S14"/>
    </sheetView>
  </sheetViews>
  <sheetFormatPr defaultRowHeight="13.2"/>
  <cols>
    <col min="1" max="1" width="96.88671875" bestFit="1" customWidth="1"/>
  </cols>
  <sheetData>
    <row r="1" spans="1:14" ht="24.6">
      <c r="A1" s="840" t="s">
        <v>379</v>
      </c>
      <c r="B1" s="841"/>
      <c r="C1" s="841"/>
      <c r="D1" s="841"/>
      <c r="E1" s="841"/>
      <c r="F1" s="841"/>
      <c r="G1" s="841"/>
      <c r="H1" s="841"/>
      <c r="I1" s="841"/>
      <c r="J1" s="841"/>
      <c r="K1" s="841"/>
      <c r="L1" s="841"/>
      <c r="M1" s="841"/>
      <c r="N1" s="841"/>
    </row>
    <row r="30" spans="6:14">
      <c r="F30" s="842" t="s">
        <v>380</v>
      </c>
      <c r="G30" s="843"/>
      <c r="H30" s="843"/>
      <c r="I30" s="843"/>
      <c r="J30" s="843"/>
      <c r="K30" s="843"/>
      <c r="L30" s="843"/>
      <c r="M30" s="843"/>
      <c r="N30" s="843"/>
    </row>
    <row r="31" spans="6:14">
      <c r="F31" s="678"/>
      <c r="G31" s="678"/>
      <c r="H31" s="678"/>
      <c r="I31" s="678"/>
      <c r="J31" s="678"/>
      <c r="K31" s="678"/>
      <c r="L31" s="678"/>
      <c r="M31" s="678"/>
      <c r="N31" s="678"/>
    </row>
    <row r="33" spans="1:14">
      <c r="F33" s="844" t="s">
        <v>381</v>
      </c>
      <c r="G33" s="845"/>
      <c r="H33" s="845"/>
      <c r="I33" s="845"/>
      <c r="J33" s="845"/>
      <c r="K33" s="845"/>
      <c r="L33" s="845"/>
      <c r="M33" s="845"/>
      <c r="N33" s="845"/>
    </row>
    <row r="34" spans="1:14">
      <c r="F34" s="678"/>
      <c r="G34" s="678"/>
      <c r="H34" s="678"/>
      <c r="I34" s="678"/>
      <c r="J34" s="678"/>
      <c r="K34" s="678"/>
      <c r="L34" s="678"/>
      <c r="M34" s="678"/>
      <c r="N34" s="678"/>
    </row>
    <row r="38" spans="1:14">
      <c r="B38" s="53"/>
      <c r="C38" s="53"/>
      <c r="D38" s="53"/>
      <c r="E38" s="53"/>
      <c r="F38" s="53"/>
    </row>
    <row r="39" spans="1:14" ht="13.8" thickBot="1"/>
    <row r="40" spans="1:14" ht="13.8" thickBot="1">
      <c r="A40" s="383" t="s">
        <v>382</v>
      </c>
    </row>
    <row r="41" spans="1:14">
      <c r="A41" s="384" t="s">
        <v>383</v>
      </c>
      <c r="D41" s="846"/>
    </row>
    <row r="42" spans="1:14">
      <c r="A42" s="384" t="s">
        <v>508</v>
      </c>
      <c r="D42" s="847"/>
    </row>
    <row r="43" spans="1:14">
      <c r="A43" s="384" t="s">
        <v>384</v>
      </c>
      <c r="D43" s="847"/>
    </row>
    <row r="44" spans="1:14">
      <c r="A44" s="384" t="s">
        <v>509</v>
      </c>
    </row>
    <row r="45" spans="1:14">
      <c r="A45" s="384" t="s">
        <v>385</v>
      </c>
    </row>
    <row r="46" spans="1:14">
      <c r="A46" s="384" t="s">
        <v>386</v>
      </c>
    </row>
    <row r="47" spans="1:14">
      <c r="A47" s="384" t="s">
        <v>510</v>
      </c>
    </row>
    <row r="48" spans="1:14">
      <c r="A48" s="384" t="s">
        <v>511</v>
      </c>
      <c r="B48" s="53"/>
      <c r="C48" s="53"/>
      <c r="D48" s="53"/>
      <c r="E48" s="53"/>
      <c r="F48" s="53"/>
    </row>
    <row r="49" spans="1:1">
      <c r="A49" s="384" t="s">
        <v>387</v>
      </c>
    </row>
    <row r="50" spans="1:1" ht="13.8" thickBot="1">
      <c r="A50" s="385" t="s">
        <v>388</v>
      </c>
    </row>
  </sheetData>
  <mergeCells count="4">
    <mergeCell ref="A1:N1"/>
    <mergeCell ref="F30:N31"/>
    <mergeCell ref="F33:N34"/>
    <mergeCell ref="D41:D43"/>
  </mergeCells>
  <pageMargins left="0.23622047244094491" right="0.23622047244094491" top="0.74803149606299213" bottom="0.74803149606299213" header="0.31496062992125984" footer="0.31496062992125984"/>
  <pageSetup paperSize="9" scale="41" orientation="landscape" cellComments="atEnd" r:id="rId1"/>
  <headerFooter>
    <oddHeader>&amp;L&amp;G&amp;C&amp;24EirGrid Telecoms Interface Enclosure (ETIE)</oddHeader>
    <oddFooter>&amp;L&amp;14EirGrid Confidential - &amp;F&amp;R&amp;14Page &amp;P
&amp;D</oddFooter>
  </headerFooter>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D193"/>
  <sheetViews>
    <sheetView view="pageBreakPreview" zoomScale="115" zoomScaleNormal="100" zoomScaleSheetLayoutView="115" workbookViewId="0">
      <selection activeCell="B8" sqref="B8"/>
    </sheetView>
  </sheetViews>
  <sheetFormatPr defaultRowHeight="13.2"/>
  <cols>
    <col min="1" max="1" width="58.5546875" customWidth="1"/>
    <col min="2" max="2" width="8.5546875" bestFit="1" customWidth="1"/>
    <col min="3" max="3" width="10.109375" style="36" customWidth="1"/>
    <col min="4" max="4" width="11.6640625" style="40" bestFit="1" customWidth="1"/>
  </cols>
  <sheetData>
    <row r="1" spans="1:4" ht="25.5" customHeight="1" thickBot="1">
      <c r="A1" s="180" t="s">
        <v>121</v>
      </c>
      <c r="B1" s="181"/>
      <c r="C1" s="182" t="s">
        <v>82</v>
      </c>
      <c r="D1" s="183" t="s">
        <v>122</v>
      </c>
    </row>
    <row r="2" spans="1:4" ht="12.75" customHeight="1" thickBot="1">
      <c r="A2" s="178" t="s">
        <v>175</v>
      </c>
      <c r="B2" s="243"/>
      <c r="C2" s="179"/>
      <c r="D2" s="184" t="s">
        <v>123</v>
      </c>
    </row>
    <row r="3" spans="1:4">
      <c r="A3" s="176" t="str">
        <f>IF('0) Signal List'!B9="","",'0) Signal List'!B9)</f>
        <v>WINDFARM T121 WFPS 20 kV CB</v>
      </c>
      <c r="B3" s="244" t="str">
        <f>'0) Signal List'!D9</f>
        <v>open</v>
      </c>
      <c r="C3" s="171" t="str">
        <f>'0) Signal List'!A9</f>
        <v>A1</v>
      </c>
      <c r="D3" s="245">
        <v>1</v>
      </c>
    </row>
    <row r="4" spans="1:4">
      <c r="A4" s="160" t="str">
        <f>'0) Signal List'!B10</f>
        <v>WINDFARM T121 WFPS 20 kV CB</v>
      </c>
      <c r="B4" s="246" t="str">
        <f>'0) Signal List'!D10</f>
        <v>closed</v>
      </c>
      <c r="C4" s="50" t="str">
        <f>'0) Signal List'!A10</f>
        <v>A2</v>
      </c>
      <c r="D4" s="245">
        <v>2</v>
      </c>
    </row>
    <row r="5" spans="1:4">
      <c r="A5" s="160" t="str">
        <f>'0) Signal List'!B11</f>
        <v>WINDFARM Feeder 1 20 kV CB</v>
      </c>
      <c r="B5" s="246" t="str">
        <f>'0) Signal List'!D11</f>
        <v>open</v>
      </c>
      <c r="C5" s="50" t="str">
        <f>'0) Signal List'!A11</f>
        <v>A3</v>
      </c>
      <c r="D5" s="245">
        <v>3</v>
      </c>
    </row>
    <row r="6" spans="1:4">
      <c r="A6" s="160" t="str">
        <f>'0) Signal List'!B12</f>
        <v>WINDFARM Feeder 1 20 kV CB</v>
      </c>
      <c r="B6" s="246" t="str">
        <f>'0) Signal List'!D12</f>
        <v>closed</v>
      </c>
      <c r="C6" s="50" t="str">
        <f>'0) Signal List'!A12</f>
        <v>A4</v>
      </c>
      <c r="D6" s="245">
        <v>4</v>
      </c>
    </row>
    <row r="7" spans="1:4">
      <c r="A7" s="160" t="str">
        <f>'0) Signal List'!B13</f>
        <v>WINDFARM Feeder 2 20 kV CB</v>
      </c>
      <c r="B7" s="246" t="str">
        <f>'0) Signal List'!D13</f>
        <v>open</v>
      </c>
      <c r="C7" s="50" t="str">
        <f>'0) Signal List'!A13</f>
        <v>A5</v>
      </c>
      <c r="D7" s="245">
        <v>5</v>
      </c>
    </row>
    <row r="8" spans="1:4">
      <c r="A8" s="160" t="str">
        <f>'0) Signal List'!B14</f>
        <v>WINDFARM Feeder 2 20 kV CB</v>
      </c>
      <c r="B8" s="246" t="str">
        <f>'0) Signal List'!D14</f>
        <v>closed</v>
      </c>
      <c r="C8" s="50" t="str">
        <f>'0) Signal List'!A14</f>
        <v>A6</v>
      </c>
      <c r="D8" s="245">
        <v>6</v>
      </c>
    </row>
    <row r="9" spans="1:4">
      <c r="A9" s="160" t="str">
        <f>'0) Signal List'!B15</f>
        <v>WINDFARM Feeder 3 20 kV CB</v>
      </c>
      <c r="B9" s="246" t="str">
        <f>'0) Signal List'!D15</f>
        <v>open</v>
      </c>
      <c r="C9" s="50" t="str">
        <f>'0) Signal List'!A15</f>
        <v>A7</v>
      </c>
      <c r="D9" s="245">
        <v>7</v>
      </c>
    </row>
    <row r="10" spans="1:4">
      <c r="A10" s="160" t="str">
        <f>'0) Signal List'!B16</f>
        <v>WINDFARM Feeder 3 20 kV CB</v>
      </c>
      <c r="B10" s="246" t="str">
        <f>'0) Signal List'!D16</f>
        <v>closed</v>
      </c>
      <c r="C10" s="50" t="str">
        <f>'0) Signal List'!A16</f>
        <v>A8</v>
      </c>
      <c r="D10" s="245">
        <v>8</v>
      </c>
    </row>
    <row r="11" spans="1:4">
      <c r="A11" s="160" t="str">
        <f>'0) Signal List'!B17</f>
        <v>WINDFARM Feeder 4 20 kV CB</v>
      </c>
      <c r="B11" s="246" t="str">
        <f>'0) Signal List'!D17</f>
        <v>open</v>
      </c>
      <c r="C11" s="50" t="str">
        <f>'0) Signal List'!A17</f>
        <v>A9</v>
      </c>
      <c r="D11" s="245">
        <v>9</v>
      </c>
    </row>
    <row r="12" spans="1:4">
      <c r="A12" s="160" t="str">
        <f>'0) Signal List'!B18</f>
        <v>WINDFARM Feeder 4 20 kV CB</v>
      </c>
      <c r="B12" s="246" t="str">
        <f>'0) Signal List'!D18</f>
        <v>closed</v>
      </c>
      <c r="C12" s="50" t="str">
        <f>'0) Signal List'!A18</f>
        <v>A10</v>
      </c>
      <c r="D12" s="245">
        <v>10</v>
      </c>
    </row>
    <row r="13" spans="1:4">
      <c r="A13" s="160" t="str">
        <f>'0) Signal List'!B19</f>
        <v>WINDFARM Feeder 5 20 kV CB</v>
      </c>
      <c r="B13" s="246" t="str">
        <f>'0) Signal List'!D19</f>
        <v>open</v>
      </c>
      <c r="C13" s="50" t="str">
        <f>'0) Signal List'!A19</f>
        <v>A11</v>
      </c>
      <c r="D13" s="245">
        <v>11</v>
      </c>
    </row>
    <row r="14" spans="1:4">
      <c r="A14" s="160" t="str">
        <f>'0) Signal List'!B20</f>
        <v>WINDFARM Feeder 5 20 kV CB</v>
      </c>
      <c r="B14" s="246" t="str">
        <f>'0) Signal List'!D20</f>
        <v>closed</v>
      </c>
      <c r="C14" s="50" t="str">
        <f>'0) Signal List'!A20</f>
        <v>A12</v>
      </c>
      <c r="D14" s="245">
        <v>12</v>
      </c>
    </row>
    <row r="15" spans="1:4">
      <c r="A15" s="160" t="str">
        <f>'0) Signal List'!B21</f>
        <v>TSO Remote Control Enable Switch</v>
      </c>
      <c r="B15" s="246" t="str">
        <f>'0) Signal List'!D21</f>
        <v>off</v>
      </c>
      <c r="C15" s="50" t="str">
        <f>'0) Signal List'!A21</f>
        <v>A13</v>
      </c>
      <c r="D15" s="245">
        <v>13</v>
      </c>
    </row>
    <row r="16" spans="1:4">
      <c r="A16" s="160" t="str">
        <f>'0) Signal List'!B22</f>
        <v>TSO Remote Control Enable Switch</v>
      </c>
      <c r="B16" s="246" t="str">
        <f>'0) Signal List'!D22</f>
        <v>on</v>
      </c>
      <c r="C16" s="50" t="str">
        <f>'0) Signal List'!A22</f>
        <v>A14</v>
      </c>
      <c r="D16" s="245">
        <v>14</v>
      </c>
    </row>
    <row r="17" spans="1:4">
      <c r="A17" s="160" t="str">
        <f>'0) Signal List'!B23</f>
        <v>Black Start Shutdown Feedback</v>
      </c>
      <c r="B17" s="246" t="str">
        <f>'0) Signal List'!D23</f>
        <v>off</v>
      </c>
      <c r="C17" s="50" t="str">
        <f>'0) Signal List'!A23</f>
        <v>A15</v>
      </c>
      <c r="D17" s="245">
        <v>15</v>
      </c>
    </row>
    <row r="18" spans="1:4">
      <c r="A18" s="160" t="str">
        <f>'0) Signal List'!B24</f>
        <v>Black Start Shutdown Feedback</v>
      </c>
      <c r="B18" s="246" t="str">
        <f>'0) Signal List'!D24</f>
        <v>on</v>
      </c>
      <c r="C18" s="50" t="str">
        <f>'0) Signal List'!A24</f>
        <v>A16</v>
      </c>
      <c r="D18" s="245">
        <v>16</v>
      </c>
    </row>
    <row r="19" spans="1:4">
      <c r="A19" s="160" t="str">
        <f>'0) Signal List'!B25</f>
        <v>Reactive Device &gt;5 Mvar 1</v>
      </c>
      <c r="B19" s="246" t="str">
        <f>'0) Signal List'!D25</f>
        <v>off</v>
      </c>
      <c r="C19" s="50" t="str">
        <f>'0) Signal List'!A25</f>
        <v>A17</v>
      </c>
      <c r="D19" s="245">
        <v>17</v>
      </c>
    </row>
    <row r="20" spans="1:4">
      <c r="A20" s="160" t="str">
        <f>'0) Signal List'!B26</f>
        <v>Reactive Device &gt;5 Mvar 1</v>
      </c>
      <c r="B20" s="246" t="str">
        <f>'0) Signal List'!D26</f>
        <v>on</v>
      </c>
      <c r="C20" s="50" t="str">
        <f>'0) Signal List'!A26</f>
        <v>A18</v>
      </c>
      <c r="D20" s="245">
        <v>18</v>
      </c>
    </row>
    <row r="21" spans="1:4">
      <c r="A21" s="160" t="str">
        <f>'0) Signal List'!B29</f>
        <v>Active Power Control facility status (feedback)</v>
      </c>
      <c r="B21" s="246" t="str">
        <f>'0) Signal List'!D29</f>
        <v>off</v>
      </c>
      <c r="C21" s="50" t="str">
        <f>'0) Signal List'!A29</f>
        <v>B1</v>
      </c>
      <c r="D21" s="245">
        <v>19</v>
      </c>
    </row>
    <row r="22" spans="1:4">
      <c r="A22" s="160" t="str">
        <f>'0) Signal List'!B30</f>
        <v>Active Power Control facility status (feedback)</v>
      </c>
      <c r="B22" s="246" t="str">
        <f>'0) Signal List'!D30</f>
        <v>on</v>
      </c>
      <c r="C22" s="50" t="str">
        <f>'0) Signal List'!A30</f>
        <v>B2</v>
      </c>
      <c r="D22" s="245">
        <v>20</v>
      </c>
    </row>
    <row r="23" spans="1:4">
      <c r="A23" s="160" t="str">
        <f>'0) Signal List'!B31</f>
        <v>Frequency Response System Mode Status (feedback)</v>
      </c>
      <c r="B23" s="246" t="str">
        <f>'0) Signal List'!D31</f>
        <v>off</v>
      </c>
      <c r="C23" s="50" t="str">
        <f>'0) Signal List'!A31</f>
        <v>B3</v>
      </c>
      <c r="D23" s="245">
        <v>21</v>
      </c>
    </row>
    <row r="24" spans="1:4">
      <c r="A24" s="160" t="str">
        <f>'0) Signal List'!B32</f>
        <v>Frequency Response System Mode Status (feedback)</v>
      </c>
      <c r="B24" s="246" t="str">
        <f>'0) Signal List'!D32</f>
        <v>on</v>
      </c>
      <c r="C24" s="50" t="str">
        <f>'0) Signal List'!A32</f>
        <v>B4</v>
      </c>
      <c r="D24" s="245">
        <v>22</v>
      </c>
    </row>
    <row r="25" spans="1:4">
      <c r="A25" s="160" t="str">
        <f>'0) Signal List'!B33</f>
        <v>Frequency Response Curve (feedback)</v>
      </c>
      <c r="B25" s="246" t="str">
        <f>'0) Signal List'!D33</f>
        <v>Curve 1</v>
      </c>
      <c r="C25" s="50" t="str">
        <f>'0) Signal List'!A33</f>
        <v>B5</v>
      </c>
      <c r="D25" s="245">
        <v>23</v>
      </c>
    </row>
    <row r="26" spans="1:4">
      <c r="A26" s="160" t="str">
        <f>'0) Signal List'!B34</f>
        <v>Frequency Response Curve (feedback)</v>
      </c>
      <c r="B26" s="246" t="str">
        <f>'0) Signal List'!D34</f>
        <v>Curve 2</v>
      </c>
      <c r="C26" s="50" t="str">
        <f>'0) Signal List'!A34</f>
        <v>B6</v>
      </c>
      <c r="D26" s="245">
        <v>24</v>
      </c>
    </row>
    <row r="27" spans="1:4">
      <c r="A27" s="160" t="str">
        <f>'0) Signal List'!B35</f>
        <v>AVR (kV) Control facility status (feedback)</v>
      </c>
      <c r="B27" s="246" t="str">
        <f>'0) Signal List'!D35</f>
        <v>off</v>
      </c>
      <c r="C27" s="50" t="str">
        <f>'0) Signal List'!A35</f>
        <v>B7</v>
      </c>
      <c r="D27" s="245">
        <v>25</v>
      </c>
    </row>
    <row r="28" spans="1:4">
      <c r="A28" s="160" t="str">
        <f>'0) Signal List'!B36</f>
        <v>AVR (kV) Control facility status (feedback)</v>
      </c>
      <c r="B28" s="246" t="str">
        <f>'0) Signal List'!D36</f>
        <v>on</v>
      </c>
      <c r="C28" s="50" t="str">
        <f>'0) Signal List'!A36</f>
        <v>B8</v>
      </c>
      <c r="D28" s="245">
        <v>26</v>
      </c>
    </row>
    <row r="29" spans="1:4">
      <c r="A29" s="160" t="str">
        <f>'0) Signal List'!B37</f>
        <v>Q (Mvar) Control facility status (feedback)</v>
      </c>
      <c r="B29" s="246" t="str">
        <f>'0) Signal List'!D37</f>
        <v>off</v>
      </c>
      <c r="C29" s="50" t="str">
        <f>'0) Signal List'!A37</f>
        <v>B9</v>
      </c>
      <c r="D29" s="245">
        <v>27</v>
      </c>
    </row>
    <row r="30" spans="1:4">
      <c r="A30" s="160" t="str">
        <f>'0) Signal List'!B38</f>
        <v>Q (Mvar) Control facility status (feedback)</v>
      </c>
      <c r="B30" s="246" t="str">
        <f>'0) Signal List'!D38</f>
        <v>on</v>
      </c>
      <c r="C30" s="50" t="str">
        <f>'0) Signal List'!A38</f>
        <v>B10</v>
      </c>
      <c r="D30" s="245">
        <v>28</v>
      </c>
    </row>
    <row r="31" spans="1:4">
      <c r="A31" s="160" t="str">
        <f>'0) Signal List'!B39</f>
        <v>Power Factor (PF) Control facility status (feedback)</v>
      </c>
      <c r="B31" s="246" t="str">
        <f>'0) Signal List'!D39</f>
        <v>off</v>
      </c>
      <c r="C31" s="50" t="str">
        <f>'0) Signal List'!A39</f>
        <v>B11</v>
      </c>
      <c r="D31" s="245">
        <v>29</v>
      </c>
    </row>
    <row r="32" spans="1:4">
      <c r="A32" s="160" t="str">
        <f>'0) Signal List'!B40</f>
        <v>Power Factor (PF) Control facility status (feedback)</v>
      </c>
      <c r="B32" s="246" t="str">
        <f>'0) Signal List'!D40</f>
        <v>on</v>
      </c>
      <c r="C32" s="50" t="str">
        <f>'0) Signal List'!A40</f>
        <v>B12</v>
      </c>
      <c r="D32" s="245">
        <v>30</v>
      </c>
    </row>
    <row r="33" spans="1:4" s="534" customFormat="1">
      <c r="A33" s="594" t="str">
        <f>'0) Signal List'!B41</f>
        <v>Emulated Inertia status (feedback)</v>
      </c>
      <c r="B33" s="375" t="s">
        <v>7</v>
      </c>
      <c r="C33" s="376" t="str">
        <f>'0) Signal List'!A41</f>
        <v>B13</v>
      </c>
      <c r="D33" s="595">
        <v>31</v>
      </c>
    </row>
    <row r="34" spans="1:4" s="534" customFormat="1">
      <c r="A34" s="594" t="str">
        <f>'0) Signal List'!B42</f>
        <v>Emulated Inertia status (feedback)</v>
      </c>
      <c r="B34" s="375" t="s">
        <v>8</v>
      </c>
      <c r="C34" s="376" t="str">
        <f>'0) Signal List'!A42</f>
        <v>B14</v>
      </c>
      <c r="D34" s="595">
        <v>32</v>
      </c>
    </row>
    <row r="35" spans="1:4">
      <c r="A35" s="162"/>
      <c r="B35" s="250"/>
      <c r="C35" s="49"/>
      <c r="D35" s="570">
        <v>33</v>
      </c>
    </row>
    <row r="36" spans="1:4">
      <c r="A36" s="162"/>
      <c r="B36" s="250"/>
      <c r="C36" s="49"/>
      <c r="D36" s="570">
        <v>34</v>
      </c>
    </row>
    <row r="37" spans="1:4">
      <c r="A37" s="162"/>
      <c r="B37" s="250"/>
      <c r="C37" s="49"/>
      <c r="D37" s="570">
        <v>35</v>
      </c>
    </row>
    <row r="38" spans="1:4">
      <c r="A38" s="162"/>
      <c r="B38" s="250"/>
      <c r="C38" s="49"/>
      <c r="D38" s="570">
        <v>36</v>
      </c>
    </row>
    <row r="39" spans="1:4">
      <c r="A39" s="162"/>
      <c r="B39" s="250"/>
      <c r="C39" s="49"/>
      <c r="D39" s="570">
        <v>37</v>
      </c>
    </row>
    <row r="40" spans="1:4">
      <c r="A40" s="162"/>
      <c r="B40" s="250"/>
      <c r="C40" s="49"/>
      <c r="D40" s="570">
        <v>38</v>
      </c>
    </row>
    <row r="41" spans="1:4">
      <c r="A41" s="162"/>
      <c r="B41" s="250"/>
      <c r="C41" s="49"/>
      <c r="D41" s="570">
        <v>39</v>
      </c>
    </row>
    <row r="42" spans="1:4" ht="13.8" thickBot="1">
      <c r="A42" s="162"/>
      <c r="B42" s="250"/>
      <c r="C42" s="49"/>
      <c r="D42" s="570">
        <v>40</v>
      </c>
    </row>
    <row r="43" spans="1:4" ht="12.75" customHeight="1" thickBot="1">
      <c r="A43" s="185" t="s">
        <v>176</v>
      </c>
      <c r="B43" s="251"/>
      <c r="C43" s="179"/>
      <c r="D43" s="252" t="s">
        <v>123</v>
      </c>
    </row>
    <row r="44" spans="1:4">
      <c r="A44" s="163"/>
      <c r="B44" s="368"/>
      <c r="C44" s="365"/>
      <c r="D44" s="367">
        <v>41</v>
      </c>
    </row>
    <row r="45" spans="1:4">
      <c r="A45" s="163"/>
      <c r="B45" s="368"/>
      <c r="C45" s="365"/>
      <c r="D45" s="249">
        <v>42</v>
      </c>
    </row>
    <row r="46" spans="1:4">
      <c r="A46" s="163"/>
      <c r="B46" s="368"/>
      <c r="C46" s="365"/>
      <c r="D46" s="249">
        <v>43</v>
      </c>
    </row>
    <row r="47" spans="1:4">
      <c r="A47" s="163"/>
      <c r="B47" s="368"/>
      <c r="C47" s="365"/>
      <c r="D47" s="249">
        <v>44</v>
      </c>
    </row>
    <row r="48" spans="1:4">
      <c r="A48" s="163"/>
      <c r="B48" s="368"/>
      <c r="C48" s="365"/>
      <c r="D48" s="249">
        <v>45</v>
      </c>
    </row>
    <row r="49" spans="1:4">
      <c r="A49" s="163"/>
      <c r="B49" s="368"/>
      <c r="C49" s="365"/>
      <c r="D49" s="249">
        <v>46</v>
      </c>
    </row>
    <row r="50" spans="1:4">
      <c r="A50" s="163"/>
      <c r="B50" s="368"/>
      <c r="C50" s="365"/>
      <c r="D50" s="249">
        <v>47</v>
      </c>
    </row>
    <row r="51" spans="1:4">
      <c r="A51" s="163"/>
      <c r="B51" s="368"/>
      <c r="C51" s="365"/>
      <c r="D51" s="249">
        <v>48</v>
      </c>
    </row>
    <row r="52" spans="1:4">
      <c r="A52" s="163"/>
      <c r="B52" s="368"/>
      <c r="C52" s="365"/>
      <c r="D52" s="249">
        <v>49</v>
      </c>
    </row>
    <row r="53" spans="1:4">
      <c r="A53" s="163"/>
      <c r="B53" s="368"/>
      <c r="C53" s="365"/>
      <c r="D53" s="249">
        <v>50</v>
      </c>
    </row>
    <row r="54" spans="1:4">
      <c r="A54" s="163"/>
      <c r="B54" s="368"/>
      <c r="C54" s="365"/>
      <c r="D54" s="249">
        <v>51</v>
      </c>
    </row>
    <row r="55" spans="1:4">
      <c r="A55" s="163"/>
      <c r="B55" s="368"/>
      <c r="C55" s="365"/>
      <c r="D55" s="249">
        <v>52</v>
      </c>
    </row>
    <row r="56" spans="1:4">
      <c r="A56" s="163"/>
      <c r="B56" s="368"/>
      <c r="C56" s="365"/>
      <c r="D56" s="249">
        <v>53</v>
      </c>
    </row>
    <row r="57" spans="1:4">
      <c r="A57" s="163"/>
      <c r="B57" s="368"/>
      <c r="C57" s="365"/>
      <c r="D57" s="249">
        <v>54</v>
      </c>
    </row>
    <row r="58" spans="1:4">
      <c r="A58" s="163"/>
      <c r="B58" s="368"/>
      <c r="C58" s="365"/>
      <c r="D58" s="249">
        <v>55</v>
      </c>
    </row>
    <row r="59" spans="1:4">
      <c r="A59" s="163"/>
      <c r="B59" s="368"/>
      <c r="C59" s="365"/>
      <c r="D59" s="249">
        <v>56</v>
      </c>
    </row>
    <row r="60" spans="1:4">
      <c r="A60" s="163"/>
      <c r="B60" s="368"/>
      <c r="C60" s="365"/>
      <c r="D60" s="249">
        <v>57</v>
      </c>
    </row>
    <row r="61" spans="1:4">
      <c r="A61" s="163"/>
      <c r="B61" s="368"/>
      <c r="C61" s="365"/>
      <c r="D61" s="249">
        <v>58</v>
      </c>
    </row>
    <row r="62" spans="1:4">
      <c r="A62" s="163"/>
      <c r="B62" s="250"/>
      <c r="C62" s="49"/>
      <c r="D62" s="249">
        <v>59</v>
      </c>
    </row>
    <row r="63" spans="1:4">
      <c r="A63" s="163"/>
      <c r="B63" s="250"/>
      <c r="C63" s="49"/>
      <c r="D63" s="249">
        <v>60</v>
      </c>
    </row>
    <row r="64" spans="1:4" ht="12.75" customHeight="1">
      <c r="A64" s="163"/>
      <c r="B64" s="250"/>
      <c r="C64" s="49"/>
      <c r="D64" s="249">
        <v>61</v>
      </c>
    </row>
    <row r="65" spans="1:4" ht="12.75" customHeight="1">
      <c r="A65" s="163"/>
      <c r="B65" s="250"/>
      <c r="C65" s="49"/>
      <c r="D65" s="249">
        <v>62</v>
      </c>
    </row>
    <row r="66" spans="1:4" ht="12.75" customHeight="1">
      <c r="A66" s="163"/>
      <c r="B66" s="48"/>
      <c r="C66" s="49"/>
      <c r="D66" s="249">
        <v>63</v>
      </c>
    </row>
    <row r="67" spans="1:4" ht="12.75" customHeight="1" thickBot="1">
      <c r="A67" s="163"/>
      <c r="B67" s="48"/>
      <c r="C67" s="49"/>
      <c r="D67" s="249">
        <v>64</v>
      </c>
    </row>
    <row r="68" spans="1:4" ht="12.75" customHeight="1" thickBot="1">
      <c r="A68" s="172" t="s">
        <v>124</v>
      </c>
      <c r="B68" s="173" t="s">
        <v>534</v>
      </c>
      <c r="C68" s="174" t="s">
        <v>82</v>
      </c>
      <c r="D68" s="175" t="s">
        <v>125</v>
      </c>
    </row>
    <row r="69" spans="1:4" ht="12.75" customHeight="1">
      <c r="A69" s="177" t="str">
        <f>'0) Signal List'!B49</f>
        <v>Active Power Output at LV side of Grid Connected Transformer</v>
      </c>
      <c r="B69" s="499" t="s">
        <v>123</v>
      </c>
      <c r="C69" s="253" t="str">
        <f>'0) Signal List'!A49</f>
        <v>C1</v>
      </c>
      <c r="D69" s="254">
        <v>1</v>
      </c>
    </row>
    <row r="70" spans="1:4" ht="12.75" customHeight="1">
      <c r="A70" s="161" t="str">
        <f>'0) Signal List'!B49</f>
        <v>Active Power Output at LV side of Grid Connected Transformer</v>
      </c>
      <c r="B70" s="500" t="s">
        <v>535</v>
      </c>
      <c r="C70" s="247" t="str">
        <f>'0) Signal List'!A49</f>
        <v>C1</v>
      </c>
      <c r="D70" s="255">
        <v>2</v>
      </c>
    </row>
    <row r="71" spans="1:4" ht="12.75" customHeight="1">
      <c r="A71" s="161" t="str">
        <f>'0) Signal List'!B50</f>
        <v>Reactive Power at LV side of Grid Connected Transformer</v>
      </c>
      <c r="B71" s="499" t="s">
        <v>123</v>
      </c>
      <c r="C71" s="247" t="str">
        <f>'0) Signal List'!A50</f>
        <v>C2</v>
      </c>
      <c r="D71" s="255">
        <v>3</v>
      </c>
    </row>
    <row r="72" spans="1:4" ht="12.75" customHeight="1">
      <c r="A72" s="161" t="str">
        <f>'0) Signal List'!B50</f>
        <v>Reactive Power at LV side of Grid Connected Transformer</v>
      </c>
      <c r="B72" s="500" t="s">
        <v>535</v>
      </c>
      <c r="C72" s="247" t="str">
        <f>'0) Signal List'!A50</f>
        <v>C2</v>
      </c>
      <c r="D72" s="255">
        <v>4</v>
      </c>
    </row>
    <row r="73" spans="1:4" ht="12.75" customHeight="1">
      <c r="A73" s="161" t="str">
        <f>'0) Signal List'!B51</f>
        <v>Voltage at LV side of Grid Connected Transformer</v>
      </c>
      <c r="B73" s="499" t="s">
        <v>123</v>
      </c>
      <c r="C73" s="247" t="str">
        <f>'0) Signal List'!A51</f>
        <v>C3</v>
      </c>
      <c r="D73" s="255">
        <v>5</v>
      </c>
    </row>
    <row r="74" spans="1:4" ht="12.75" customHeight="1">
      <c r="A74" s="161" t="str">
        <f>'0) Signal List'!B51</f>
        <v>Voltage at LV side of Grid Connected Transformer</v>
      </c>
      <c r="B74" s="500" t="s">
        <v>535</v>
      </c>
      <c r="C74" s="247" t="str">
        <f>'0) Signal List'!A51</f>
        <v>C3</v>
      </c>
      <c r="D74" s="255">
        <v>6</v>
      </c>
    </row>
    <row r="75" spans="1:4" ht="12.75" customHeight="1">
      <c r="A75" s="161" t="str">
        <f>'0) Signal List'!B54</f>
        <v>Available Active Power</v>
      </c>
      <c r="B75" s="499" t="s">
        <v>123</v>
      </c>
      <c r="C75" s="51" t="str">
        <f>'0) Signal List'!A54</f>
        <v>D1</v>
      </c>
      <c r="D75" s="255">
        <v>7</v>
      </c>
    </row>
    <row r="76" spans="1:4" ht="12.75" customHeight="1">
      <c r="A76" s="161" t="str">
        <f>'0) Signal List'!B54</f>
        <v>Available Active Power</v>
      </c>
      <c r="B76" s="500" t="s">
        <v>535</v>
      </c>
      <c r="C76" s="51" t="str">
        <f>'0) Signal List'!A54</f>
        <v>D1</v>
      </c>
      <c r="D76" s="255">
        <v>8</v>
      </c>
    </row>
    <row r="77" spans="1:4" ht="12.75" customHeight="1">
      <c r="A77" s="161" t="str">
        <f>'0) Signal List'!B55</f>
        <v>Active Power Control Setpoint (feedback)</v>
      </c>
      <c r="B77" s="499" t="s">
        <v>123</v>
      </c>
      <c r="C77" s="51" t="str">
        <f>'0) Signal List'!A55</f>
        <v>D2</v>
      </c>
      <c r="D77" s="255">
        <v>9</v>
      </c>
    </row>
    <row r="78" spans="1:4" ht="12.75" customHeight="1">
      <c r="A78" s="161" t="str">
        <f>'0) Signal List'!B55</f>
        <v>Active Power Control Setpoint (feedback)</v>
      </c>
      <c r="B78" s="500" t="s">
        <v>535</v>
      </c>
      <c r="C78" s="51" t="str">
        <f>'0) Signal List'!A55</f>
        <v>D2</v>
      </c>
      <c r="D78" s="255">
        <v>10</v>
      </c>
    </row>
    <row r="79" spans="1:4" ht="12.75" customHeight="1">
      <c r="A79" s="161" t="str">
        <f>'0) Signal List'!B56</f>
        <v>Voltage Control Setpoint (feedback)</v>
      </c>
      <c r="B79" s="499" t="s">
        <v>123</v>
      </c>
      <c r="C79" s="51" t="str">
        <f>'0) Signal List'!A56</f>
        <v>D3</v>
      </c>
      <c r="D79" s="255">
        <v>11</v>
      </c>
    </row>
    <row r="80" spans="1:4" ht="12.75" customHeight="1">
      <c r="A80" s="161" t="str">
        <f>'0) Signal List'!B56</f>
        <v>Voltage Control Setpoint (feedback)</v>
      </c>
      <c r="B80" s="500" t="s">
        <v>535</v>
      </c>
      <c r="C80" s="51" t="str">
        <f>'0) Signal List'!A56</f>
        <v>D3</v>
      </c>
      <c r="D80" s="255">
        <v>12</v>
      </c>
    </row>
    <row r="81" spans="1:4" ht="12.75" customHeight="1">
      <c r="A81" s="161" t="str">
        <f>'0) Signal List'!B57</f>
        <v>Mvar (Q) Control Setpoint (feedback)</v>
      </c>
      <c r="B81" s="499" t="s">
        <v>123</v>
      </c>
      <c r="C81" s="51" t="str">
        <f>'0) Signal List'!A57</f>
        <v>D4</v>
      </c>
      <c r="D81" s="255">
        <v>13</v>
      </c>
    </row>
    <row r="82" spans="1:4" ht="12.75" customHeight="1">
      <c r="A82" s="161" t="str">
        <f>'0) Signal List'!B57</f>
        <v>Mvar (Q) Control Setpoint (feedback)</v>
      </c>
      <c r="B82" s="500" t="s">
        <v>535</v>
      </c>
      <c r="C82" s="51" t="str">
        <f>'0) Signal List'!A57</f>
        <v>D4</v>
      </c>
      <c r="D82" s="255">
        <v>14</v>
      </c>
    </row>
    <row r="83" spans="1:4" ht="12.75" customHeight="1">
      <c r="A83" s="161" t="str">
        <f>'0) Signal List'!B58</f>
        <v>Power Factor (PF) Control Setpoint (feedback)</v>
      </c>
      <c r="B83" s="499" t="s">
        <v>123</v>
      </c>
      <c r="C83" s="51" t="str">
        <f>'0) Signal List'!A58</f>
        <v>D5</v>
      </c>
      <c r="D83" s="255">
        <v>15</v>
      </c>
    </row>
    <row r="84" spans="1:4" ht="12.75" customHeight="1">
      <c r="A84" s="161" t="str">
        <f>'0) Signal List'!B58</f>
        <v>Power Factor (PF) Control Setpoint (feedback)</v>
      </c>
      <c r="B84" s="500" t="s">
        <v>535</v>
      </c>
      <c r="C84" s="51" t="str">
        <f>'0) Signal List'!A58</f>
        <v>D5</v>
      </c>
      <c r="D84" s="255">
        <v>16</v>
      </c>
    </row>
    <row r="85" spans="1:4" s="35" customFormat="1" ht="12.75" customHeight="1">
      <c r="A85" s="600" t="str">
        <f>'0) Signal List'!B59</f>
        <v>Frequency Droop Setting (feedback)</v>
      </c>
      <c r="B85" s="499" t="s">
        <v>123</v>
      </c>
      <c r="C85" s="455" t="str">
        <f>'0) Signal List'!A59</f>
        <v>D6</v>
      </c>
      <c r="D85" s="572">
        <v>17</v>
      </c>
    </row>
    <row r="86" spans="1:4" s="35" customFormat="1" ht="12.75" customHeight="1">
      <c r="A86" s="600" t="str">
        <f>'0) Signal List'!B59</f>
        <v>Frequency Droop Setting (feedback)</v>
      </c>
      <c r="B86" s="500" t="s">
        <v>535</v>
      </c>
      <c r="C86" s="455" t="str">
        <f>'0) Signal List'!A59</f>
        <v>D6</v>
      </c>
      <c r="D86" s="572">
        <v>18</v>
      </c>
    </row>
    <row r="87" spans="1:4" s="35" customFormat="1" ht="12.75" customHeight="1">
      <c r="A87" s="600" t="str">
        <f>'0) Signal List'!B60</f>
        <v>Transformer Tap Position</v>
      </c>
      <c r="B87" s="499" t="s">
        <v>123</v>
      </c>
      <c r="C87" s="455" t="str">
        <f>'0) Signal List'!A60</f>
        <v>D7</v>
      </c>
      <c r="D87" s="572">
        <v>19</v>
      </c>
    </row>
    <row r="88" spans="1:4" s="35" customFormat="1" ht="12.75" customHeight="1">
      <c r="A88" s="600" t="str">
        <f>'0) Signal List'!B60</f>
        <v>Transformer Tap Position</v>
      </c>
      <c r="B88" s="500" t="s">
        <v>535</v>
      </c>
      <c r="C88" s="455" t="str">
        <f>'0) Signal List'!A60</f>
        <v>D7</v>
      </c>
      <c r="D88" s="572">
        <v>20</v>
      </c>
    </row>
    <row r="89" spans="1:4" ht="12.75" customHeight="1">
      <c r="A89" s="161" t="str">
        <f>'0) Signal List'!B63</f>
        <v>%WTG not generating due to high wind</v>
      </c>
      <c r="B89" s="499" t="s">
        <v>123</v>
      </c>
      <c r="C89" s="51" t="str">
        <f>'0) Signal List'!A63</f>
        <v>D8</v>
      </c>
      <c r="D89" s="255">
        <v>21</v>
      </c>
    </row>
    <row r="90" spans="1:4" ht="12.75" customHeight="1">
      <c r="A90" s="164" t="str">
        <f>'0) Signal List'!B63</f>
        <v>%WTG not generating due to high wind</v>
      </c>
      <c r="B90" s="500" t="s">
        <v>535</v>
      </c>
      <c r="C90" s="51" t="str">
        <f>'0) Signal List'!A63</f>
        <v>D8</v>
      </c>
      <c r="D90" s="255">
        <v>22</v>
      </c>
    </row>
    <row r="91" spans="1:4" ht="12.75" customHeight="1">
      <c r="A91" s="161" t="str">
        <f>'0) Signal List'!B64</f>
        <v xml:space="preserve">%WTG not generating due to low wind </v>
      </c>
      <c r="B91" s="499" t="s">
        <v>123</v>
      </c>
      <c r="C91" s="51" t="str">
        <f>'0) Signal List'!A64</f>
        <v>D9</v>
      </c>
      <c r="D91" s="255">
        <v>23</v>
      </c>
    </row>
    <row r="92" spans="1:4" ht="12.75" customHeight="1">
      <c r="A92" s="164" t="str">
        <f>'0) Signal List'!B64</f>
        <v xml:space="preserve">%WTG not generating due to low wind </v>
      </c>
      <c r="B92" s="500" t="s">
        <v>535</v>
      </c>
      <c r="C92" s="51" t="str">
        <f>'0) Signal List'!A64</f>
        <v>D9</v>
      </c>
      <c r="D92" s="255">
        <v>24</v>
      </c>
    </row>
    <row r="93" spans="1:4" ht="12.75" customHeight="1">
      <c r="A93" s="161" t="str">
        <f>'0) Signal List'!B65</f>
        <v>Wind Farm Availability</v>
      </c>
      <c r="B93" s="499" t="s">
        <v>123</v>
      </c>
      <c r="C93" s="51" t="str">
        <f>'0) Signal List'!A65</f>
        <v>D10</v>
      </c>
      <c r="D93" s="255">
        <v>25</v>
      </c>
    </row>
    <row r="94" spans="1:4" ht="12.75" customHeight="1">
      <c r="A94" s="164" t="str">
        <f>'0) Signal List'!B65</f>
        <v>Wind Farm Availability</v>
      </c>
      <c r="B94" s="500" t="s">
        <v>535</v>
      </c>
      <c r="C94" s="51" t="str">
        <f>'0) Signal List'!A65</f>
        <v>D10</v>
      </c>
      <c r="D94" s="255">
        <v>26</v>
      </c>
    </row>
    <row r="95" spans="1:4" ht="12.75" customHeight="1">
      <c r="A95" s="601" t="str">
        <f>'0) Signal List'!B68</f>
        <v>Emulated Inertia FFR availability</v>
      </c>
      <c r="B95" s="602" t="s">
        <v>123</v>
      </c>
      <c r="C95" s="376" t="str">
        <f>'0) Signal List'!A68</f>
        <v>D11</v>
      </c>
      <c r="D95" s="255">
        <v>27</v>
      </c>
    </row>
    <row r="96" spans="1:4" ht="12.75" customHeight="1">
      <c r="A96" s="601" t="str">
        <f>'0) Signal List'!B68</f>
        <v>Emulated Inertia FFR availability</v>
      </c>
      <c r="B96" s="602" t="s">
        <v>535</v>
      </c>
      <c r="C96" s="376" t="str">
        <f>'0) Signal List'!A68</f>
        <v>D11</v>
      </c>
      <c r="D96" s="255">
        <v>28</v>
      </c>
    </row>
    <row r="97" spans="1:4" ht="12.75" customHeight="1">
      <c r="A97" s="601" t="str">
        <f>'0) Signal List'!B69</f>
        <v>Emulated Inertia POR availability</v>
      </c>
      <c r="B97" s="602" t="s">
        <v>123</v>
      </c>
      <c r="C97" s="376" t="str">
        <f>'0) Signal List'!A69</f>
        <v>D12</v>
      </c>
      <c r="D97" s="255">
        <v>29</v>
      </c>
    </row>
    <row r="98" spans="1:4" ht="12.75" customHeight="1">
      <c r="A98" s="601" t="str">
        <f>'0) Signal List'!B69</f>
        <v>Emulated Inertia POR availability</v>
      </c>
      <c r="B98" s="602" t="s">
        <v>535</v>
      </c>
      <c r="C98" s="376" t="str">
        <f>'0) Signal List'!A69</f>
        <v>D12</v>
      </c>
      <c r="D98" s="255">
        <v>30</v>
      </c>
    </row>
    <row r="99" spans="1:4" ht="12.75" customHeight="1">
      <c r="A99" s="161" t="str">
        <f>'0) Signal List'!B72</f>
        <v>Wind Speed 1</v>
      </c>
      <c r="B99" s="499" t="s">
        <v>123</v>
      </c>
      <c r="C99" s="51" t="str">
        <f>'0) Signal List'!A72</f>
        <v>D13</v>
      </c>
      <c r="D99" s="255">
        <v>31</v>
      </c>
    </row>
    <row r="100" spans="1:4" ht="12.75" customHeight="1">
      <c r="A100" s="165" t="str">
        <f>'0) Signal List'!B72</f>
        <v>Wind Speed 1</v>
      </c>
      <c r="B100" s="500" t="s">
        <v>535</v>
      </c>
      <c r="C100" s="51" t="str">
        <f>'0) Signal List'!A72</f>
        <v>D13</v>
      </c>
      <c r="D100" s="255">
        <v>32</v>
      </c>
    </row>
    <row r="101" spans="1:4" ht="12.75" customHeight="1">
      <c r="A101" s="166" t="str">
        <f>'0) Signal List'!B73</f>
        <v>Wind Direction 1</v>
      </c>
      <c r="B101" s="499" t="s">
        <v>123</v>
      </c>
      <c r="C101" s="51" t="str">
        <f>'0) Signal List'!A73</f>
        <v>D14</v>
      </c>
      <c r="D101" s="255">
        <v>33</v>
      </c>
    </row>
    <row r="102" spans="1:4" ht="12.75" customHeight="1">
      <c r="A102" s="165" t="str">
        <f>'0) Signal List'!B73</f>
        <v>Wind Direction 1</v>
      </c>
      <c r="B102" s="500" t="s">
        <v>535</v>
      </c>
      <c r="C102" s="51" t="str">
        <f>'0) Signal List'!A73</f>
        <v>D14</v>
      </c>
      <c r="D102" s="255">
        <v>34</v>
      </c>
    </row>
    <row r="103" spans="1:4" ht="12.75" customHeight="1">
      <c r="A103" s="166" t="str">
        <f>'0) Signal List'!B74</f>
        <v>Air Temperature 1</v>
      </c>
      <c r="B103" s="499" t="s">
        <v>123</v>
      </c>
      <c r="C103" s="51" t="str">
        <f>'0) Signal List'!A74</f>
        <v>D15</v>
      </c>
      <c r="D103" s="255">
        <v>35</v>
      </c>
    </row>
    <row r="104" spans="1:4" ht="12.75" customHeight="1">
      <c r="A104" s="165" t="str">
        <f>'0) Signal List'!B74</f>
        <v>Air Temperature 1</v>
      </c>
      <c r="B104" s="500" t="s">
        <v>535</v>
      </c>
      <c r="C104" s="51" t="str">
        <f>'0) Signal List'!A74</f>
        <v>D15</v>
      </c>
      <c r="D104" s="255">
        <v>36</v>
      </c>
    </row>
    <row r="105" spans="1:4" ht="12.75" customHeight="1">
      <c r="A105" s="165" t="str">
        <f>'0) Signal List'!B75</f>
        <v>Air Pressure 1</v>
      </c>
      <c r="B105" s="499" t="s">
        <v>123</v>
      </c>
      <c r="C105" s="51" t="str">
        <f>'0) Signal List'!A75</f>
        <v>D16</v>
      </c>
      <c r="D105" s="255">
        <v>37</v>
      </c>
    </row>
    <row r="106" spans="1:4" ht="12.75" customHeight="1">
      <c r="A106" s="165" t="str">
        <f>'0) Signal List'!B75</f>
        <v>Air Pressure 1</v>
      </c>
      <c r="B106" s="500" t="s">
        <v>535</v>
      </c>
      <c r="C106" s="51" t="str">
        <f>'0) Signal List'!A75</f>
        <v>D16</v>
      </c>
      <c r="D106" s="255">
        <v>38</v>
      </c>
    </row>
    <row r="107" spans="1:4" ht="12.75" customHeight="1">
      <c r="A107" s="165" t="str">
        <f>'0) Signal List'!B78</f>
        <v>Wind Speed N</v>
      </c>
      <c r="B107" s="499" t="s">
        <v>123</v>
      </c>
      <c r="C107" s="51" t="str">
        <f>'0) Signal List'!A78</f>
        <v>D17</v>
      </c>
      <c r="D107" s="255">
        <v>39</v>
      </c>
    </row>
    <row r="108" spans="1:4" ht="12.75" customHeight="1">
      <c r="A108" s="165" t="str">
        <f>'0) Signal List'!B78</f>
        <v>Wind Speed N</v>
      </c>
      <c r="B108" s="500" t="s">
        <v>535</v>
      </c>
      <c r="C108" s="51" t="str">
        <f>'0) Signal List'!A78</f>
        <v>D17</v>
      </c>
      <c r="D108" s="255">
        <v>40</v>
      </c>
    </row>
    <row r="109" spans="1:4" ht="12.75" customHeight="1">
      <c r="A109" s="165" t="str">
        <f>'0) Signal List'!B79</f>
        <v>Wind Direction  N</v>
      </c>
      <c r="B109" s="499" t="s">
        <v>123</v>
      </c>
      <c r="C109" s="51" t="str">
        <f>'0) Signal List'!A79</f>
        <v>D18</v>
      </c>
      <c r="D109" s="255">
        <v>41</v>
      </c>
    </row>
    <row r="110" spans="1:4" ht="12.75" customHeight="1">
      <c r="A110" s="165" t="str">
        <f>'0) Signal List'!B79</f>
        <v>Wind Direction  N</v>
      </c>
      <c r="B110" s="500" t="s">
        <v>535</v>
      </c>
      <c r="C110" s="51" t="str">
        <f>'0) Signal List'!A79</f>
        <v>D18</v>
      </c>
      <c r="D110" s="255">
        <v>42</v>
      </c>
    </row>
    <row r="111" spans="1:4" ht="12.75" customHeight="1">
      <c r="A111" s="165" t="str">
        <f>'0) Signal List'!B80</f>
        <v>Air Temperature N</v>
      </c>
      <c r="B111" s="499" t="s">
        <v>123</v>
      </c>
      <c r="C111" s="51" t="str">
        <f>'0) Signal List'!A80</f>
        <v>D19</v>
      </c>
      <c r="D111" s="255">
        <v>43</v>
      </c>
    </row>
    <row r="112" spans="1:4" ht="12.75" customHeight="1">
      <c r="A112" s="165" t="str">
        <f>'0) Signal List'!B80</f>
        <v>Air Temperature N</v>
      </c>
      <c r="B112" s="500" t="s">
        <v>535</v>
      </c>
      <c r="C112" s="51" t="str">
        <f>'0) Signal List'!A80</f>
        <v>D19</v>
      </c>
      <c r="D112" s="255">
        <v>44</v>
      </c>
    </row>
    <row r="113" spans="1:4" ht="12.75" customHeight="1">
      <c r="A113" s="165" t="str">
        <f>'0) Signal List'!B81</f>
        <v>Air Pressure N</v>
      </c>
      <c r="B113" s="499" t="s">
        <v>123</v>
      </c>
      <c r="C113" s="51" t="str">
        <f>'0) Signal List'!A81</f>
        <v>D20</v>
      </c>
      <c r="D113" s="255">
        <v>45</v>
      </c>
    </row>
    <row r="114" spans="1:4" ht="12.75" customHeight="1">
      <c r="A114" s="165" t="str">
        <f>'0) Signal List'!B81</f>
        <v>Air Pressure N</v>
      </c>
      <c r="B114" s="500" t="s">
        <v>535</v>
      </c>
      <c r="C114" s="51" t="str">
        <f>'0) Signal List'!A81</f>
        <v>D20</v>
      </c>
      <c r="D114" s="255">
        <v>46</v>
      </c>
    </row>
    <row r="115" spans="1:4" ht="12.75" customHeight="1">
      <c r="A115" s="203"/>
      <c r="B115" s="498"/>
      <c r="C115" s="49"/>
      <c r="D115" s="249">
        <v>47</v>
      </c>
    </row>
    <row r="116" spans="1:4" ht="12.75" customHeight="1">
      <c r="A116" s="203"/>
      <c r="B116" s="498"/>
      <c r="C116" s="49"/>
      <c r="D116" s="249">
        <v>48</v>
      </c>
    </row>
    <row r="117" spans="1:4" ht="12.75" customHeight="1">
      <c r="A117" s="203"/>
      <c r="B117" s="498"/>
      <c r="C117" s="49"/>
      <c r="D117" s="249">
        <v>49</v>
      </c>
    </row>
    <row r="118" spans="1:4" ht="12.75" customHeight="1">
      <c r="A118" s="203"/>
      <c r="B118" s="498"/>
      <c r="C118" s="49"/>
      <c r="D118" s="249">
        <v>50</v>
      </c>
    </row>
    <row r="119" spans="1:4" ht="12.75" customHeight="1">
      <c r="A119" s="203"/>
      <c r="B119" s="498"/>
      <c r="C119" s="49"/>
      <c r="D119" s="249">
        <v>51</v>
      </c>
    </row>
    <row r="120" spans="1:4" ht="12.75" customHeight="1">
      <c r="A120" s="203"/>
      <c r="B120" s="498"/>
      <c r="C120" s="49"/>
      <c r="D120" s="249">
        <v>52</v>
      </c>
    </row>
    <row r="121" spans="1:4" ht="12.75" customHeight="1">
      <c r="A121" s="203"/>
      <c r="B121" s="498"/>
      <c r="C121" s="49"/>
      <c r="D121" s="249">
        <v>53</v>
      </c>
    </row>
    <row r="122" spans="1:4" ht="12.75" customHeight="1">
      <c r="A122" s="203"/>
      <c r="B122" s="498"/>
      <c r="C122" s="49"/>
      <c r="D122" s="249">
        <v>54</v>
      </c>
    </row>
    <row r="123" spans="1:4" ht="12.75" customHeight="1">
      <c r="A123" s="203"/>
      <c r="B123" s="498"/>
      <c r="C123" s="49"/>
      <c r="D123" s="249">
        <v>55</v>
      </c>
    </row>
    <row r="124" spans="1:4" ht="12.75" customHeight="1">
      <c r="A124" s="203"/>
      <c r="B124" s="498"/>
      <c r="C124" s="49"/>
      <c r="D124" s="249">
        <v>56</v>
      </c>
    </row>
    <row r="125" spans="1:4" ht="12.75" customHeight="1">
      <c r="A125" s="203"/>
      <c r="B125" s="498"/>
      <c r="C125" s="49"/>
      <c r="D125" s="249">
        <v>57</v>
      </c>
    </row>
    <row r="126" spans="1:4" ht="12.75" customHeight="1">
      <c r="A126" s="203"/>
      <c r="B126" s="498"/>
      <c r="C126" s="49"/>
      <c r="D126" s="249">
        <v>58</v>
      </c>
    </row>
    <row r="127" spans="1:4" ht="12.75" customHeight="1">
      <c r="A127" s="203"/>
      <c r="B127" s="498"/>
      <c r="C127" s="49"/>
      <c r="D127" s="249">
        <v>59</v>
      </c>
    </row>
    <row r="128" spans="1:4" ht="12.75" customHeight="1" thickBot="1">
      <c r="A128" s="203"/>
      <c r="B128" s="498"/>
      <c r="C128" s="49"/>
      <c r="D128" s="249">
        <v>60</v>
      </c>
    </row>
    <row r="129" spans="1:4" ht="13.8" thickBot="1">
      <c r="A129" s="172" t="s">
        <v>126</v>
      </c>
      <c r="B129" s="173" t="s">
        <v>534</v>
      </c>
      <c r="C129" s="174" t="s">
        <v>82</v>
      </c>
      <c r="D129" s="175" t="s">
        <v>127</v>
      </c>
    </row>
    <row r="130" spans="1:4">
      <c r="A130" s="167" t="str">
        <f>'0) Signal List'!B119</f>
        <v>Analogue Output Active Power Control Setpoint</v>
      </c>
      <c r="B130" s="499" t="s">
        <v>123</v>
      </c>
      <c r="C130" s="202" t="str">
        <f>'0) Signal List'!A119</f>
        <v>G1</v>
      </c>
      <c r="D130" s="299">
        <v>1</v>
      </c>
    </row>
    <row r="131" spans="1:4">
      <c r="A131" s="167" t="str">
        <f>'0) Signal List'!B119</f>
        <v>Analogue Output Active Power Control Setpoint</v>
      </c>
      <c r="B131" s="500" t="s">
        <v>535</v>
      </c>
      <c r="C131" s="202" t="str">
        <f>'0) Signal List'!A119</f>
        <v>G1</v>
      </c>
      <c r="D131" s="299">
        <v>2</v>
      </c>
    </row>
    <row r="132" spans="1:4">
      <c r="A132" s="167" t="str">
        <f>'0) Signal List'!B120</f>
        <v>Analogue Voltage Control Setpoint</v>
      </c>
      <c r="B132" s="499" t="s">
        <v>123</v>
      </c>
      <c r="C132" s="202" t="str">
        <f>'0) Signal List'!A120</f>
        <v>G2</v>
      </c>
      <c r="D132" s="255">
        <v>3</v>
      </c>
    </row>
    <row r="133" spans="1:4">
      <c r="A133" s="167" t="str">
        <f>'0) Signal List'!B120</f>
        <v>Analogue Voltage Control Setpoint</v>
      </c>
      <c r="B133" s="500" t="s">
        <v>535</v>
      </c>
      <c r="C133" s="202" t="str">
        <f>'0) Signal List'!A120</f>
        <v>G2</v>
      </c>
      <c r="D133" s="299">
        <v>4</v>
      </c>
    </row>
    <row r="134" spans="1:4">
      <c r="A134" s="167" t="str">
        <f>'0) Signal List'!B121</f>
        <v>Analogue Mvar (Q) Control Setpoint</v>
      </c>
      <c r="B134" s="499" t="s">
        <v>123</v>
      </c>
      <c r="C134" s="202" t="str">
        <f>'0) Signal List'!A121</f>
        <v>G3</v>
      </c>
      <c r="D134" s="255">
        <v>5</v>
      </c>
    </row>
    <row r="135" spans="1:4">
      <c r="A135" s="167" t="str">
        <f>'0) Signal List'!B121</f>
        <v>Analogue Mvar (Q) Control Setpoint</v>
      </c>
      <c r="B135" s="500" t="s">
        <v>535</v>
      </c>
      <c r="C135" s="202" t="str">
        <f>'0) Signal List'!A121</f>
        <v>G3</v>
      </c>
      <c r="D135" s="299">
        <v>6</v>
      </c>
    </row>
    <row r="136" spans="1:4">
      <c r="A136" s="167" t="str">
        <f>'0) Signal List'!B122</f>
        <v>Analogue Power Factor (PF) Control Setpoint</v>
      </c>
      <c r="B136" s="499" t="s">
        <v>123</v>
      </c>
      <c r="C136" s="202" t="str">
        <f>'0) Signal List'!A122</f>
        <v>G4</v>
      </c>
      <c r="D136" s="255">
        <v>7</v>
      </c>
    </row>
    <row r="137" spans="1:4">
      <c r="A137" s="167" t="str">
        <f>'0) Signal List'!B122</f>
        <v>Analogue Power Factor (PF) Control Setpoint</v>
      </c>
      <c r="B137" s="500" t="s">
        <v>535</v>
      </c>
      <c r="C137" s="202" t="str">
        <f>'0) Signal List'!A122</f>
        <v>G4</v>
      </c>
      <c r="D137" s="299">
        <v>8</v>
      </c>
    </row>
    <row r="138" spans="1:4" s="35" customFormat="1">
      <c r="A138" s="599" t="str">
        <f>'0) Signal List'!B123</f>
        <v>Frequency Droop Setting</v>
      </c>
      <c r="B138" s="499" t="s">
        <v>123</v>
      </c>
      <c r="C138" s="202" t="str">
        <f>'0) Signal List'!A123</f>
        <v>G5</v>
      </c>
      <c r="D138" s="572">
        <v>9</v>
      </c>
    </row>
    <row r="139" spans="1:4" s="35" customFormat="1" ht="13.8" thickBot="1">
      <c r="A139" s="599" t="str">
        <f>'0) Signal List'!B123</f>
        <v>Frequency Droop Setting</v>
      </c>
      <c r="B139" s="500" t="s">
        <v>535</v>
      </c>
      <c r="C139" s="202" t="str">
        <f>'0) Signal List'!A123</f>
        <v>G5</v>
      </c>
      <c r="D139" s="299">
        <v>10</v>
      </c>
    </row>
    <row r="140" spans="1:4" ht="13.8" thickBot="1">
      <c r="A140" s="172" t="s">
        <v>148</v>
      </c>
      <c r="B140" s="173"/>
      <c r="C140" s="174" t="s">
        <v>82</v>
      </c>
      <c r="D140" s="175" t="s">
        <v>149</v>
      </c>
    </row>
    <row r="141" spans="1:4">
      <c r="A141" s="176" t="str">
        <f>'0) Signal List'!B89</f>
        <v xml:space="preserve">Active Power Control facility status </v>
      </c>
      <c r="B141" s="256" t="str">
        <f>'0) Signal List'!D89</f>
        <v>off</v>
      </c>
      <c r="C141" s="171" t="str">
        <f>'0) Signal List'!A89</f>
        <v>E1</v>
      </c>
      <c r="D141" s="245">
        <v>1</v>
      </c>
    </row>
    <row r="142" spans="1:4">
      <c r="A142" s="168" t="s">
        <v>128</v>
      </c>
      <c r="B142" s="250"/>
      <c r="C142" s="49"/>
      <c r="D142" s="249">
        <v>2</v>
      </c>
    </row>
    <row r="143" spans="1:4">
      <c r="A143" s="160" t="str">
        <f>'0) Signal List'!B90</f>
        <v>Active Power Control facility status</v>
      </c>
      <c r="B143" s="256" t="str">
        <f>'0) Signal List'!D90</f>
        <v>on</v>
      </c>
      <c r="C143" s="50" t="str">
        <f>'0) Signal List'!A90</f>
        <v>E2</v>
      </c>
      <c r="D143" s="258">
        <v>3</v>
      </c>
    </row>
    <row r="144" spans="1:4">
      <c r="A144" s="160" t="str">
        <f>'0) Signal List'!B91</f>
        <v>Frequency Response System Mode Status</v>
      </c>
      <c r="B144" s="256" t="str">
        <f>'0) Signal List'!D91</f>
        <v>off</v>
      </c>
      <c r="C144" s="50" t="str">
        <f>'0) Signal List'!A91</f>
        <v>E3</v>
      </c>
      <c r="D144" s="258">
        <v>4</v>
      </c>
    </row>
    <row r="145" spans="1:4">
      <c r="A145" s="168" t="s">
        <v>128</v>
      </c>
      <c r="B145" s="250"/>
      <c r="C145" s="49"/>
      <c r="D145" s="249">
        <v>5</v>
      </c>
    </row>
    <row r="146" spans="1:4">
      <c r="A146" s="160" t="str">
        <f>'0) Signal List'!B92</f>
        <v>Frequency Response System Mode Status</v>
      </c>
      <c r="B146" s="256" t="str">
        <f>'0) Signal List'!D92</f>
        <v>on</v>
      </c>
      <c r="C146" s="50" t="str">
        <f>'0) Signal List'!A92</f>
        <v>E4</v>
      </c>
      <c r="D146" s="258">
        <v>6</v>
      </c>
    </row>
    <row r="147" spans="1:4">
      <c r="A147" s="160" t="str">
        <f>'0) Signal List'!B93</f>
        <v>Frequency Response Curve Select</v>
      </c>
      <c r="B147" s="246" t="str">
        <f>'0) Signal List'!D93</f>
        <v>Curve 1</v>
      </c>
      <c r="C147" s="50" t="str">
        <f>'0) Signal List'!A93</f>
        <v>E5</v>
      </c>
      <c r="D147" s="258">
        <v>7</v>
      </c>
    </row>
    <row r="148" spans="1:4">
      <c r="A148" s="168" t="s">
        <v>128</v>
      </c>
      <c r="B148" s="250"/>
      <c r="C148" s="49"/>
      <c r="D148" s="249">
        <v>8</v>
      </c>
    </row>
    <row r="149" spans="1:4">
      <c r="A149" s="160" t="str">
        <f>'0) Signal List'!B94</f>
        <v>Frequency Response Curve Select</v>
      </c>
      <c r="B149" s="246" t="str">
        <f>'0) Signal List'!D94</f>
        <v>Curve 2</v>
      </c>
      <c r="C149" s="50" t="str">
        <f>'0) Signal List'!A94</f>
        <v>E6</v>
      </c>
      <c r="D149" s="258">
        <v>9</v>
      </c>
    </row>
    <row r="150" spans="1:4" s="534" customFormat="1">
      <c r="A150" s="594" t="str">
        <f>'0) Signal List'!B95</f>
        <v xml:space="preserve">Emulated Intertia </v>
      </c>
      <c r="B150" s="596" t="str">
        <f>'0) Signal List'!D95</f>
        <v>off</v>
      </c>
      <c r="C150" s="377" t="str">
        <f>'0) Signal List'!A95</f>
        <v>E7</v>
      </c>
      <c r="D150" s="597">
        <v>10</v>
      </c>
    </row>
    <row r="151" spans="1:4" s="534" customFormat="1">
      <c r="A151" s="168" t="s">
        <v>128</v>
      </c>
      <c r="B151" s="248"/>
      <c r="C151" s="49"/>
      <c r="D151" s="249">
        <v>11</v>
      </c>
    </row>
    <row r="152" spans="1:4">
      <c r="A152" s="594" t="str">
        <f>'0) Signal List'!B96</f>
        <v>Emulated Intertia</v>
      </c>
      <c r="B152" s="596" t="str">
        <f>'0) Signal List'!D96</f>
        <v>on</v>
      </c>
      <c r="C152" s="377" t="str">
        <f>'0) Signal List'!A96</f>
        <v>E8</v>
      </c>
      <c r="D152" s="597">
        <v>12</v>
      </c>
    </row>
    <row r="153" spans="1:4">
      <c r="A153" s="169" t="str">
        <f>'0) Signal List'!B99</f>
        <v>Blackstart Shutdown</v>
      </c>
      <c r="B153" s="256" t="str">
        <f>'0) Signal List'!D99</f>
        <v xml:space="preserve">off </v>
      </c>
      <c r="C153" s="50" t="str">
        <f>'0) Signal List'!A99</f>
        <v>F1</v>
      </c>
      <c r="D153" s="386">
        <v>13</v>
      </c>
    </row>
    <row r="154" spans="1:4">
      <c r="A154" s="45" t="s">
        <v>128</v>
      </c>
      <c r="B154" s="259"/>
      <c r="C154" s="52"/>
      <c r="D154" s="300">
        <v>14</v>
      </c>
    </row>
    <row r="155" spans="1:4">
      <c r="A155" s="169" t="str">
        <f>'0) Signal List'!B100</f>
        <v>Blackstart Shutdown</v>
      </c>
      <c r="B155" s="256" t="str">
        <f>'0) Signal List'!D100</f>
        <v xml:space="preserve">on </v>
      </c>
      <c r="C155" s="50" t="str">
        <f>'0) Signal List'!A100</f>
        <v>F2</v>
      </c>
      <c r="D155" s="258">
        <v>15</v>
      </c>
    </row>
    <row r="156" spans="1:4">
      <c r="A156" s="163" t="s">
        <v>129</v>
      </c>
      <c r="B156" s="250"/>
      <c r="C156" s="52"/>
      <c r="D156" s="249">
        <v>16</v>
      </c>
    </row>
    <row r="157" spans="1:4">
      <c r="A157" s="168" t="s">
        <v>128</v>
      </c>
      <c r="B157" s="250"/>
      <c r="C157" s="52"/>
      <c r="D157" s="301">
        <v>17</v>
      </c>
    </row>
    <row r="158" spans="1:4">
      <c r="A158" s="163" t="s">
        <v>129</v>
      </c>
      <c r="B158" s="250"/>
      <c r="C158" s="52"/>
      <c r="D158" s="249">
        <v>18</v>
      </c>
    </row>
    <row r="159" spans="1:4">
      <c r="A159" s="163" t="s">
        <v>129</v>
      </c>
      <c r="B159" s="250"/>
      <c r="C159" s="52"/>
      <c r="D159" s="249">
        <v>19</v>
      </c>
    </row>
    <row r="160" spans="1:4">
      <c r="A160" s="168" t="s">
        <v>128</v>
      </c>
      <c r="B160" s="250"/>
      <c r="C160" s="52"/>
      <c r="D160" s="301">
        <v>20</v>
      </c>
    </row>
    <row r="161" spans="1:4">
      <c r="A161" s="163" t="s">
        <v>129</v>
      </c>
      <c r="B161" s="250"/>
      <c r="C161" s="52"/>
      <c r="D161" s="249">
        <v>21</v>
      </c>
    </row>
    <row r="162" spans="1:4">
      <c r="A162" s="163" t="s">
        <v>129</v>
      </c>
      <c r="B162" s="250"/>
      <c r="C162" s="52"/>
      <c r="D162" s="249">
        <v>22</v>
      </c>
    </row>
    <row r="163" spans="1:4">
      <c r="A163" s="168" t="s">
        <v>128</v>
      </c>
      <c r="B163" s="250"/>
      <c r="C163" s="52"/>
      <c r="D163" s="301">
        <v>23</v>
      </c>
    </row>
    <row r="164" spans="1:4">
      <c r="A164" s="163" t="s">
        <v>129</v>
      </c>
      <c r="B164" s="250"/>
      <c r="C164" s="52"/>
      <c r="D164" s="249">
        <v>24</v>
      </c>
    </row>
    <row r="165" spans="1:4">
      <c r="A165" s="163" t="s">
        <v>129</v>
      </c>
      <c r="B165" s="250"/>
      <c r="C165" s="52"/>
      <c r="D165" s="249">
        <v>25</v>
      </c>
    </row>
    <row r="166" spans="1:4">
      <c r="A166" s="168" t="s">
        <v>128</v>
      </c>
      <c r="B166" s="250"/>
      <c r="C166" s="52"/>
      <c r="D166" s="301">
        <v>26</v>
      </c>
    </row>
    <row r="167" spans="1:4">
      <c r="A167" s="163" t="s">
        <v>129</v>
      </c>
      <c r="B167" s="250"/>
      <c r="C167" s="52"/>
      <c r="D167" s="249">
        <v>27</v>
      </c>
    </row>
    <row r="168" spans="1:4">
      <c r="A168" s="163" t="s">
        <v>129</v>
      </c>
      <c r="B168" s="250"/>
      <c r="C168" s="52"/>
      <c r="D168" s="249">
        <v>28</v>
      </c>
    </row>
    <row r="169" spans="1:4">
      <c r="A169" s="168" t="s">
        <v>128</v>
      </c>
      <c r="B169" s="250"/>
      <c r="C169" s="52"/>
      <c r="D169" s="301">
        <v>29</v>
      </c>
    </row>
    <row r="170" spans="1:4" ht="13.8" thickBot="1">
      <c r="A170" s="163" t="s">
        <v>129</v>
      </c>
      <c r="B170" s="250"/>
      <c r="C170" s="52"/>
      <c r="D170" s="249">
        <v>30</v>
      </c>
    </row>
    <row r="171" spans="1:4" ht="13.8" thickBot="1">
      <c r="A171" s="302" t="s">
        <v>150</v>
      </c>
      <c r="B171" s="257"/>
      <c r="C171" s="170"/>
      <c r="D171" s="260" t="s">
        <v>123</v>
      </c>
    </row>
    <row r="172" spans="1:4">
      <c r="A172" s="203"/>
      <c r="B172" s="250"/>
      <c r="C172" s="49"/>
      <c r="D172" s="367">
        <v>31</v>
      </c>
    </row>
    <row r="173" spans="1:4">
      <c r="A173" s="203"/>
      <c r="B173" s="250"/>
      <c r="C173" s="49"/>
      <c r="D173" s="249">
        <v>32</v>
      </c>
    </row>
    <row r="174" spans="1:4">
      <c r="A174" s="203"/>
      <c r="B174" s="250"/>
      <c r="C174" s="49"/>
      <c r="D174" s="249">
        <v>33</v>
      </c>
    </row>
    <row r="175" spans="1:4">
      <c r="A175" s="203"/>
      <c r="B175" s="250"/>
      <c r="C175" s="49"/>
      <c r="D175" s="249">
        <v>34</v>
      </c>
    </row>
    <row r="176" spans="1:4">
      <c r="A176" s="203"/>
      <c r="B176" s="250"/>
      <c r="C176" s="49"/>
      <c r="D176" s="249">
        <v>35</v>
      </c>
    </row>
    <row r="177" spans="1:4">
      <c r="A177" s="203"/>
      <c r="B177" s="250"/>
      <c r="C177" s="49"/>
      <c r="D177" s="249">
        <v>36</v>
      </c>
    </row>
    <row r="178" spans="1:4" s="35" customFormat="1">
      <c r="A178" s="848" t="str">
        <f>'0) Signal List'!B111</f>
        <v>Voltage Control facility status ON</v>
      </c>
      <c r="B178" s="455"/>
      <c r="C178" s="455" t="str">
        <f>'0) Signal List'!A111</f>
        <v>E14</v>
      </c>
      <c r="D178" s="572">
        <v>37</v>
      </c>
    </row>
    <row r="179" spans="1:4" s="35" customFormat="1">
      <c r="A179" s="849"/>
      <c r="B179" s="571"/>
      <c r="C179" s="455" t="str">
        <f>'0) Signal List'!A111</f>
        <v>E14</v>
      </c>
      <c r="D179" s="572">
        <v>38</v>
      </c>
    </row>
    <row r="180" spans="1:4" s="35" customFormat="1">
      <c r="A180" s="848" t="str">
        <f>'0) Signal List'!B112</f>
        <v>Mvar (Q) Control Facility status ON</v>
      </c>
      <c r="B180" s="455"/>
      <c r="C180" s="455" t="str">
        <f>'0) Signal List'!A112</f>
        <v>E15</v>
      </c>
      <c r="D180" s="572">
        <v>39</v>
      </c>
    </row>
    <row r="181" spans="1:4" s="35" customFormat="1">
      <c r="A181" s="849"/>
      <c r="B181" s="571"/>
      <c r="C181" s="455" t="str">
        <f>'0) Signal List'!A112</f>
        <v>E15</v>
      </c>
      <c r="D181" s="572">
        <v>40</v>
      </c>
    </row>
    <row r="182" spans="1:4" s="35" customFormat="1">
      <c r="A182" s="848" t="str">
        <f>'0) Signal List'!B113</f>
        <v>Power Factor (PF) Control facility status ON</v>
      </c>
      <c r="B182" s="455"/>
      <c r="C182" s="455" t="str">
        <f>'0) Signal List'!A113</f>
        <v>E16</v>
      </c>
      <c r="D182" s="572">
        <v>41</v>
      </c>
    </row>
    <row r="183" spans="1:4" s="35" customFormat="1">
      <c r="A183" s="849"/>
      <c r="B183" s="571"/>
      <c r="C183" s="455" t="str">
        <f>'0) Signal List'!A113</f>
        <v>E16</v>
      </c>
      <c r="D183" s="572">
        <v>42</v>
      </c>
    </row>
    <row r="184" spans="1:4" s="35" customFormat="1">
      <c r="A184" s="848" t="str">
        <f>'0) Signal List'!B104</f>
        <v>Digital Output Active Power Control Setpoint Enable</v>
      </c>
      <c r="B184" s="571"/>
      <c r="C184" s="455" t="str">
        <f>'0) Signal List'!A104</f>
        <v>E9</v>
      </c>
      <c r="D184" s="572">
        <v>43</v>
      </c>
    </row>
    <row r="185" spans="1:4" s="35" customFormat="1">
      <c r="A185" s="849"/>
      <c r="B185" s="571"/>
      <c r="C185" s="455" t="str">
        <f>'0) Signal List'!A104</f>
        <v>E9</v>
      </c>
      <c r="D185" s="572">
        <v>44</v>
      </c>
    </row>
    <row r="186" spans="1:4" s="35" customFormat="1">
      <c r="A186" s="848" t="str">
        <f>'0) Signal List'!B105</f>
        <v>Digital Output Voltage Control (kV) Setpoint Enable</v>
      </c>
      <c r="B186" s="571"/>
      <c r="C186" s="455" t="str">
        <f>'0) Signal List'!A105</f>
        <v>E10</v>
      </c>
      <c r="D186" s="572">
        <v>45</v>
      </c>
    </row>
    <row r="187" spans="1:4" s="35" customFormat="1">
      <c r="A187" s="849"/>
      <c r="B187" s="571"/>
      <c r="C187" s="455" t="str">
        <f>'0) Signal List'!A105</f>
        <v>E10</v>
      </c>
      <c r="D187" s="572">
        <v>46</v>
      </c>
    </row>
    <row r="188" spans="1:4" s="35" customFormat="1">
      <c r="A188" s="848" t="str">
        <f>'0) Signal List'!B106</f>
        <v>Digital Output Mvar Control (Q) Setpoint Enable</v>
      </c>
      <c r="B188" s="571"/>
      <c r="C188" s="455" t="str">
        <f>'0) Signal List'!A106</f>
        <v>E11</v>
      </c>
      <c r="D188" s="572">
        <v>47</v>
      </c>
    </row>
    <row r="189" spans="1:4" s="35" customFormat="1">
      <c r="A189" s="849"/>
      <c r="B189" s="571"/>
      <c r="C189" s="455" t="str">
        <f>'0) Signal List'!A106</f>
        <v>E11</v>
      </c>
      <c r="D189" s="572">
        <v>48</v>
      </c>
    </row>
    <row r="190" spans="1:4" s="35" customFormat="1">
      <c r="A190" s="848" t="str">
        <f>'0) Signal List'!B107</f>
        <v>Digital Output Power Factor Control (PF) Setpoint Enable</v>
      </c>
      <c r="B190" s="571"/>
      <c r="C190" s="455" t="str">
        <f>'0) Signal List'!A107</f>
        <v>E12</v>
      </c>
      <c r="D190" s="572">
        <v>49</v>
      </c>
    </row>
    <row r="191" spans="1:4" s="35" customFormat="1">
      <c r="A191" s="849"/>
      <c r="B191" s="571"/>
      <c r="C191" s="455" t="str">
        <f>'0) Signal List'!A107</f>
        <v>E12</v>
      </c>
      <c r="D191" s="572">
        <v>50</v>
      </c>
    </row>
    <row r="192" spans="1:4" s="35" customFormat="1">
      <c r="A192" s="848" t="str">
        <f>'0) Signal List'!B108</f>
        <v>Digital Output Frequency Droop Setting Enable</v>
      </c>
      <c r="B192" s="571"/>
      <c r="C192" s="455" t="str">
        <f>'0) Signal List'!A108</f>
        <v>E13</v>
      </c>
      <c r="D192" s="572" t="s">
        <v>611</v>
      </c>
    </row>
    <row r="193" spans="1:4" s="35" customFormat="1" ht="13.8" thickBot="1">
      <c r="A193" s="849"/>
      <c r="B193" s="598"/>
      <c r="C193" s="455" t="str">
        <f>'0) Signal List'!A108</f>
        <v>E13</v>
      </c>
      <c r="D193" s="572" t="s">
        <v>611</v>
      </c>
    </row>
  </sheetData>
  <customSheetViews>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1"/>
      <headerFooter>
        <oddHeader>&amp;L&amp;G&amp;C&amp;24ETIE Layout / Wiring Configuration</oddHeader>
        <oddFooter>&amp;L&amp;14EirGrid Confidential - &amp;F&amp;R&amp;14Page &amp;P
&amp;D</oddFooter>
      </headerFooter>
    </customSheetView>
  </customSheetViews>
  <mergeCells count="8">
    <mergeCell ref="A192:A193"/>
    <mergeCell ref="A190:A191"/>
    <mergeCell ref="A188:A189"/>
    <mergeCell ref="A186:A187"/>
    <mergeCell ref="A178:A179"/>
    <mergeCell ref="A180:A181"/>
    <mergeCell ref="A182:A183"/>
    <mergeCell ref="A184:A185"/>
  </mergeCells>
  <printOptions horizontalCentered="1" verticalCentered="1"/>
  <pageMargins left="0.23622047244094491" right="0.23622047244094491" top="0.74803149606299213" bottom="0.74803149606299213" header="0.31496062992125984" footer="0.31496062992125984"/>
  <pageSetup paperSize="9" fitToHeight="0" orientation="portrait" r:id="rId2"/>
  <headerFooter>
    <oddHeader>&amp;L&amp;G&amp;C&amp;24ETIE Layout / Wiring Configuration</oddHeader>
    <oddFooter>&amp;L&amp;14EirGrid Confidential - &amp;F&amp;R&amp;14Page &amp;P
&amp;D</oddFooter>
  </headerFooter>
  <rowBreaks count="1" manualBreakCount="1">
    <brk id="67" max="16383" man="1"/>
  </rowBreaks>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M96"/>
  <sheetViews>
    <sheetView view="pageBreakPreview" topLeftCell="A70" zoomScale="85" zoomScaleNormal="100" zoomScaleSheetLayoutView="85" workbookViewId="0">
      <selection activeCell="F5" sqref="F5"/>
    </sheetView>
  </sheetViews>
  <sheetFormatPr defaultColWidth="9.109375" defaultRowHeight="13.2"/>
  <cols>
    <col min="1" max="2" width="9.109375" style="485"/>
    <col min="3" max="3" width="28.44140625" style="485" customWidth="1"/>
    <col min="4" max="4" width="34.44140625" style="485" customWidth="1"/>
    <col min="5" max="5" width="36.33203125" style="485" customWidth="1"/>
    <col min="6" max="6" width="61.44140625" style="485" customWidth="1"/>
    <col min="7" max="7" width="19.109375" style="485" customWidth="1"/>
    <col min="8" max="16384" width="9.109375" style="485"/>
  </cols>
  <sheetData>
    <row r="1" spans="1:13" ht="51" customHeight="1">
      <c r="A1" s="854" t="s">
        <v>401</v>
      </c>
      <c r="B1" s="855"/>
      <c r="C1" s="855"/>
      <c r="D1" s="855"/>
      <c r="E1" s="855"/>
      <c r="F1" s="855"/>
      <c r="G1" s="855"/>
      <c r="H1" s="855"/>
      <c r="I1" s="695"/>
      <c r="J1" s="695"/>
      <c r="K1" s="695"/>
      <c r="L1" s="695"/>
      <c r="M1" s="695"/>
    </row>
    <row r="2" spans="1:13" ht="14.25" customHeight="1">
      <c r="A2" s="482"/>
      <c r="B2" s="483"/>
      <c r="C2" s="483"/>
      <c r="D2" s="483"/>
      <c r="E2" s="483"/>
      <c r="F2" s="483"/>
      <c r="G2" s="483"/>
      <c r="H2" s="483"/>
      <c r="I2" s="478"/>
      <c r="J2" s="478"/>
      <c r="K2" s="478"/>
      <c r="L2" s="478"/>
      <c r="M2" s="478"/>
    </row>
    <row r="3" spans="1:13" ht="24.6">
      <c r="A3" s="389" t="s">
        <v>426</v>
      </c>
      <c r="B3" s="483"/>
      <c r="C3" s="483"/>
      <c r="D3" s="483"/>
      <c r="E3" s="483"/>
      <c r="F3" s="483"/>
      <c r="G3" s="483"/>
      <c r="H3" s="483"/>
      <c r="I3" s="478"/>
      <c r="J3" s="478"/>
      <c r="K3" s="478"/>
      <c r="L3" s="478"/>
      <c r="M3" s="478"/>
    </row>
    <row r="4" spans="1:13" s="486" customFormat="1" ht="14.25" customHeight="1">
      <c r="A4" s="390"/>
      <c r="B4" s="391" t="s">
        <v>427</v>
      </c>
      <c r="C4" s="391" t="s">
        <v>18</v>
      </c>
      <c r="D4" s="392"/>
      <c r="E4" s="392"/>
      <c r="F4" s="392"/>
      <c r="G4" s="392"/>
      <c r="H4" s="392"/>
      <c r="I4" s="393"/>
      <c r="J4" s="393"/>
      <c r="K4" s="393"/>
      <c r="L4" s="393"/>
      <c r="M4" s="393"/>
    </row>
    <row r="5" spans="1:13" s="486" customFormat="1" ht="14.25" customHeight="1">
      <c r="A5" s="390"/>
      <c r="B5" s="391" t="s">
        <v>428</v>
      </c>
      <c r="C5" s="391" t="s">
        <v>429</v>
      </c>
      <c r="D5" s="392"/>
      <c r="E5" s="392"/>
      <c r="F5" s="392"/>
      <c r="G5" s="392"/>
      <c r="H5" s="392"/>
      <c r="I5" s="393"/>
      <c r="J5" s="393"/>
      <c r="K5" s="393"/>
      <c r="L5" s="393"/>
      <c r="M5" s="393"/>
    </row>
    <row r="6" spans="1:13" s="486" customFormat="1" ht="14.25" customHeight="1">
      <c r="A6" s="390"/>
      <c r="B6" s="391" t="s">
        <v>430</v>
      </c>
      <c r="C6" s="391" t="s">
        <v>377</v>
      </c>
      <c r="D6" s="392"/>
      <c r="E6" s="392"/>
      <c r="F6" s="392"/>
      <c r="G6" s="392"/>
      <c r="H6" s="392"/>
      <c r="I6" s="393"/>
      <c r="J6" s="393"/>
      <c r="K6" s="393"/>
      <c r="L6" s="393"/>
      <c r="M6" s="393"/>
    </row>
    <row r="7" spans="1:13" s="486" customFormat="1" ht="14.25" customHeight="1">
      <c r="A7" s="390"/>
      <c r="B7" s="391"/>
      <c r="C7" s="391"/>
      <c r="D7" s="392"/>
      <c r="E7" s="392"/>
      <c r="F7" s="392"/>
      <c r="G7" s="392"/>
      <c r="H7" s="392"/>
      <c r="I7" s="393"/>
      <c r="J7" s="393"/>
      <c r="K7" s="393"/>
      <c r="L7" s="393"/>
      <c r="M7" s="393"/>
    </row>
    <row r="8" spans="1:13" ht="33" customHeight="1">
      <c r="A8" s="851" t="s">
        <v>396</v>
      </c>
      <c r="B8" s="852"/>
      <c r="C8" s="852"/>
      <c r="D8" s="852"/>
      <c r="E8" s="852"/>
      <c r="F8" s="483"/>
      <c r="G8" s="483"/>
      <c r="H8" s="475" t="s">
        <v>460</v>
      </c>
      <c r="J8" s="478"/>
      <c r="K8" s="478"/>
      <c r="L8" s="478"/>
      <c r="M8" s="478"/>
    </row>
    <row r="9" spans="1:13" ht="20.399999999999999" thickBot="1">
      <c r="B9" s="363" t="s">
        <v>369</v>
      </c>
      <c r="C9" s="484"/>
      <c r="D9" s="484"/>
      <c r="E9" s="484"/>
      <c r="F9" s="329"/>
    </row>
    <row r="10" spans="1:13" ht="27" thickBot="1">
      <c r="B10" s="484"/>
      <c r="C10" s="439"/>
      <c r="D10" s="440" t="s">
        <v>402</v>
      </c>
      <c r="E10" s="441"/>
      <c r="F10" s="442" t="s">
        <v>134</v>
      </c>
    </row>
    <row r="11" spans="1:13" ht="15" customHeight="1">
      <c r="B11" s="329"/>
      <c r="C11" s="429"/>
      <c r="D11" s="430" t="s">
        <v>403</v>
      </c>
      <c r="E11" s="431"/>
      <c r="F11" s="432" t="s">
        <v>431</v>
      </c>
    </row>
    <row r="12" spans="1:13" ht="15" customHeight="1">
      <c r="B12" s="329"/>
      <c r="C12" s="434" t="s">
        <v>107</v>
      </c>
      <c r="D12" s="435">
        <v>48</v>
      </c>
      <c r="E12" s="436" t="s">
        <v>108</v>
      </c>
      <c r="F12" s="437" t="s">
        <v>431</v>
      </c>
    </row>
    <row r="13" spans="1:13" ht="15" customHeight="1">
      <c r="B13" s="329"/>
      <c r="C13" s="397" t="s">
        <v>411</v>
      </c>
      <c r="D13" s="398" t="s">
        <v>404</v>
      </c>
      <c r="E13" s="396"/>
      <c r="F13" s="402" t="s">
        <v>431</v>
      </c>
    </row>
    <row r="14" spans="1:13" ht="15" customHeight="1">
      <c r="B14" s="484"/>
      <c r="C14" s="434" t="s">
        <v>109</v>
      </c>
      <c r="D14" s="435" t="s">
        <v>405</v>
      </c>
      <c r="E14" s="436" t="s">
        <v>110</v>
      </c>
      <c r="F14" s="437" t="s">
        <v>431</v>
      </c>
    </row>
    <row r="15" spans="1:13" ht="15" customHeight="1">
      <c r="B15" s="484"/>
      <c r="C15" s="399" t="s">
        <v>370</v>
      </c>
      <c r="D15" s="398" t="s">
        <v>423</v>
      </c>
      <c r="E15" s="400"/>
      <c r="F15" s="402" t="s">
        <v>431</v>
      </c>
    </row>
    <row r="16" spans="1:13" ht="15" customHeight="1">
      <c r="B16" s="484"/>
      <c r="C16" s="434" t="s">
        <v>111</v>
      </c>
      <c r="D16" s="435" t="s">
        <v>406</v>
      </c>
      <c r="E16" s="436" t="s">
        <v>112</v>
      </c>
      <c r="F16" s="437" t="s">
        <v>431</v>
      </c>
    </row>
    <row r="17" spans="2:6" ht="15" customHeight="1">
      <c r="B17" s="484"/>
      <c r="C17" s="397" t="s">
        <v>407</v>
      </c>
      <c r="D17" s="398" t="s">
        <v>522</v>
      </c>
      <c r="E17" s="396"/>
      <c r="F17" s="401" t="s">
        <v>479</v>
      </c>
    </row>
    <row r="18" spans="2:6" ht="15" customHeight="1">
      <c r="B18" s="484"/>
      <c r="C18" s="434" t="s">
        <v>113</v>
      </c>
      <c r="D18" s="435" t="s">
        <v>523</v>
      </c>
      <c r="E18" s="436" t="s">
        <v>432</v>
      </c>
      <c r="F18" s="437" t="s">
        <v>476</v>
      </c>
    </row>
    <row r="19" spans="2:6" ht="15" customHeight="1">
      <c r="B19" s="484"/>
      <c r="C19" s="397" t="s">
        <v>114</v>
      </c>
      <c r="D19" s="463" t="s">
        <v>524</v>
      </c>
      <c r="E19" s="396" t="s">
        <v>115</v>
      </c>
      <c r="F19" s="464" t="s">
        <v>480</v>
      </c>
    </row>
    <row r="20" spans="2:6" ht="15" customHeight="1" thickBot="1">
      <c r="B20" s="484"/>
      <c r="C20" s="460"/>
      <c r="D20" s="461" t="s">
        <v>525</v>
      </c>
      <c r="E20" s="462"/>
      <c r="F20" s="459" t="s">
        <v>480</v>
      </c>
    </row>
    <row r="21" spans="2:6">
      <c r="B21" s="484"/>
      <c r="C21" s="364"/>
      <c r="D21" s="484"/>
      <c r="E21" s="484"/>
      <c r="F21" s="360"/>
    </row>
    <row r="22" spans="2:6" ht="20.399999999999999" thickBot="1">
      <c r="B22" s="363" t="s">
        <v>371</v>
      </c>
      <c r="C22" s="484"/>
      <c r="D22" s="484"/>
      <c r="E22" s="484"/>
      <c r="F22" s="360"/>
    </row>
    <row r="23" spans="2:6" ht="27" thickBot="1">
      <c r="B23" s="484"/>
      <c r="C23" s="439"/>
      <c r="D23" s="440" t="s">
        <v>402</v>
      </c>
      <c r="E23" s="441"/>
      <c r="F23" s="442" t="s">
        <v>134</v>
      </c>
    </row>
    <row r="24" spans="2:6">
      <c r="B24" s="329"/>
      <c r="C24" s="403"/>
      <c r="D24" s="394" t="s">
        <v>408</v>
      </c>
      <c r="E24" s="395"/>
      <c r="F24" s="428" t="s">
        <v>431</v>
      </c>
    </row>
    <row r="25" spans="2:6" ht="14.4">
      <c r="B25" s="329"/>
      <c r="C25" s="434" t="s">
        <v>107</v>
      </c>
      <c r="D25" s="435" t="s">
        <v>409</v>
      </c>
      <c r="E25" s="436" t="s">
        <v>108</v>
      </c>
      <c r="F25" s="437" t="s">
        <v>431</v>
      </c>
    </row>
    <row r="26" spans="2:6">
      <c r="B26" s="329"/>
      <c r="C26" s="397" t="s">
        <v>411</v>
      </c>
      <c r="D26" s="398" t="s">
        <v>410</v>
      </c>
      <c r="E26" s="396"/>
      <c r="F26" s="402" t="s">
        <v>433</v>
      </c>
    </row>
    <row r="27" spans="2:6" ht="15" customHeight="1">
      <c r="B27" s="484"/>
      <c r="C27" s="434" t="s">
        <v>109</v>
      </c>
      <c r="D27" s="435" t="s">
        <v>412</v>
      </c>
      <c r="E27" s="436" t="s">
        <v>110</v>
      </c>
      <c r="F27" s="438" t="s">
        <v>434</v>
      </c>
    </row>
    <row r="28" spans="2:6" ht="15" customHeight="1">
      <c r="B28" s="484"/>
      <c r="C28" s="399" t="s">
        <v>372</v>
      </c>
      <c r="D28" s="398" t="s">
        <v>413</v>
      </c>
      <c r="E28" s="404"/>
      <c r="F28" s="433" t="s">
        <v>434</v>
      </c>
    </row>
    <row r="29" spans="2:6" ht="14.4">
      <c r="B29" s="484"/>
      <c r="C29" s="434" t="s">
        <v>111</v>
      </c>
      <c r="D29" s="435" t="s">
        <v>414</v>
      </c>
      <c r="E29" s="436" t="s">
        <v>112</v>
      </c>
      <c r="F29" s="438" t="s">
        <v>434</v>
      </c>
    </row>
    <row r="30" spans="2:6" ht="15" customHeight="1">
      <c r="B30" s="484"/>
      <c r="C30" s="397" t="s">
        <v>407</v>
      </c>
      <c r="D30" s="398" t="s">
        <v>526</v>
      </c>
      <c r="E30" s="396"/>
      <c r="F30" s="402" t="s">
        <v>486</v>
      </c>
    </row>
    <row r="31" spans="2:6" ht="14.4">
      <c r="B31" s="484"/>
      <c r="C31" s="434" t="s">
        <v>113</v>
      </c>
      <c r="D31" s="435" t="s">
        <v>523</v>
      </c>
      <c r="E31" s="436" t="s">
        <v>432</v>
      </c>
      <c r="F31" s="437" t="s">
        <v>477</v>
      </c>
    </row>
    <row r="32" spans="2:6" ht="15">
      <c r="B32" s="484"/>
      <c r="C32" s="397" t="s">
        <v>114</v>
      </c>
      <c r="D32" s="463" t="s">
        <v>524</v>
      </c>
      <c r="E32" s="396" t="s">
        <v>115</v>
      </c>
      <c r="F32" s="464" t="s">
        <v>480</v>
      </c>
    </row>
    <row r="33" spans="2:9" ht="15.6" thickBot="1">
      <c r="B33" s="484"/>
      <c r="C33" s="460"/>
      <c r="D33" s="461" t="s">
        <v>525</v>
      </c>
      <c r="E33" s="462"/>
      <c r="F33" s="459" t="s">
        <v>480</v>
      </c>
    </row>
    <row r="34" spans="2:9" ht="14.25" customHeight="1">
      <c r="B34" s="484"/>
      <c r="C34" s="364"/>
      <c r="D34" s="484"/>
      <c r="E34" s="484"/>
      <c r="F34" s="360"/>
    </row>
    <row r="35" spans="2:9" ht="20.399999999999999" thickBot="1">
      <c r="B35" s="363" t="s">
        <v>374</v>
      </c>
      <c r="C35" s="484"/>
      <c r="D35" s="484"/>
      <c r="E35" s="484"/>
      <c r="F35" s="360"/>
    </row>
    <row r="36" spans="2:9" ht="27" thickBot="1">
      <c r="B36" s="363"/>
      <c r="C36" s="443"/>
      <c r="D36" s="440" t="s">
        <v>402</v>
      </c>
      <c r="E36" s="444"/>
      <c r="F36" s="442" t="s">
        <v>134</v>
      </c>
    </row>
    <row r="37" spans="2:9" ht="15" customHeight="1">
      <c r="B37" s="363"/>
      <c r="C37" s="405"/>
      <c r="D37" s="398" t="s">
        <v>415</v>
      </c>
      <c r="E37" s="398"/>
      <c r="F37" s="428" t="s">
        <v>431</v>
      </c>
    </row>
    <row r="38" spans="2:9" ht="15" customHeight="1">
      <c r="B38" s="363"/>
      <c r="C38" s="434" t="s">
        <v>107</v>
      </c>
      <c r="D38" s="435" t="s">
        <v>416</v>
      </c>
      <c r="E38" s="436" t="s">
        <v>108</v>
      </c>
      <c r="F38" s="437" t="s">
        <v>431</v>
      </c>
    </row>
    <row r="39" spans="2:9" ht="15" customHeight="1">
      <c r="B39" s="363"/>
      <c r="C39" s="407" t="s">
        <v>411</v>
      </c>
      <c r="D39" s="398" t="s">
        <v>417</v>
      </c>
      <c r="E39" s="406"/>
      <c r="F39" s="402" t="s">
        <v>469</v>
      </c>
      <c r="H39" s="484"/>
    </row>
    <row r="40" spans="2:9" ht="15" customHeight="1">
      <c r="B40" s="363"/>
      <c r="C40" s="434" t="s">
        <v>109</v>
      </c>
      <c r="D40" s="435" t="s">
        <v>412</v>
      </c>
      <c r="E40" s="436" t="s">
        <v>110</v>
      </c>
      <c r="F40" s="438" t="s">
        <v>470</v>
      </c>
    </row>
    <row r="41" spans="2:9" ht="15" customHeight="1">
      <c r="B41" s="363"/>
      <c r="C41" s="399" t="s">
        <v>372</v>
      </c>
      <c r="D41" s="398" t="s">
        <v>413</v>
      </c>
      <c r="E41" s="404"/>
      <c r="F41" s="451" t="s">
        <v>470</v>
      </c>
    </row>
    <row r="42" spans="2:9" ht="15" customHeight="1">
      <c r="B42" s="363"/>
      <c r="C42" s="434" t="s">
        <v>111</v>
      </c>
      <c r="D42" s="435" t="s">
        <v>414</v>
      </c>
      <c r="E42" s="436" t="s">
        <v>112</v>
      </c>
      <c r="F42" s="438" t="s">
        <v>470</v>
      </c>
    </row>
    <row r="43" spans="2:9" ht="15" customHeight="1">
      <c r="B43" s="363"/>
      <c r="C43" s="407" t="s">
        <v>407</v>
      </c>
      <c r="D43" s="398" t="s">
        <v>526</v>
      </c>
      <c r="E43" s="406"/>
      <c r="F43" s="402" t="s">
        <v>481</v>
      </c>
      <c r="G43" s="423"/>
    </row>
    <row r="44" spans="2:9" ht="15" customHeight="1">
      <c r="B44" s="363"/>
      <c r="C44" s="434" t="s">
        <v>113</v>
      </c>
      <c r="D44" s="435" t="s">
        <v>523</v>
      </c>
      <c r="E44" s="436" t="s">
        <v>432</v>
      </c>
      <c r="F44" s="437" t="s">
        <v>476</v>
      </c>
      <c r="I44" s="487"/>
    </row>
    <row r="45" spans="2:9" ht="15" customHeight="1">
      <c r="B45" s="484"/>
      <c r="C45" s="397" t="s">
        <v>114</v>
      </c>
      <c r="D45" s="463" t="s">
        <v>524</v>
      </c>
      <c r="E45" s="396" t="s">
        <v>115</v>
      </c>
      <c r="F45" s="401" t="s">
        <v>480</v>
      </c>
    </row>
    <row r="46" spans="2:9" ht="15" customHeight="1" thickBot="1">
      <c r="B46" s="484"/>
      <c r="C46" s="460"/>
      <c r="D46" s="461" t="s">
        <v>525</v>
      </c>
      <c r="E46" s="462"/>
      <c r="F46" s="459" t="s">
        <v>480</v>
      </c>
    </row>
    <row r="47" spans="2:9">
      <c r="B47" s="484"/>
      <c r="C47" s="364"/>
      <c r="D47" s="484"/>
      <c r="E47" s="484"/>
      <c r="F47" s="360"/>
    </row>
    <row r="48" spans="2:9" ht="20.399999999999999" thickBot="1">
      <c r="B48" s="363" t="s">
        <v>375</v>
      </c>
      <c r="C48" s="484"/>
      <c r="D48" s="484"/>
      <c r="E48" s="484"/>
      <c r="F48" s="360"/>
    </row>
    <row r="49" spans="1:8" ht="27" thickBot="1">
      <c r="B49" s="363"/>
      <c r="C49" s="445"/>
      <c r="D49" s="440" t="s">
        <v>402</v>
      </c>
      <c r="E49" s="446"/>
      <c r="F49" s="442" t="s">
        <v>134</v>
      </c>
    </row>
    <row r="50" spans="1:8" ht="15" customHeight="1">
      <c r="B50" s="363"/>
      <c r="C50" s="403"/>
      <c r="D50" s="394" t="s">
        <v>418</v>
      </c>
      <c r="E50" s="394"/>
      <c r="F50" s="428" t="s">
        <v>431</v>
      </c>
      <c r="H50" s="487"/>
    </row>
    <row r="51" spans="1:8" ht="15" customHeight="1">
      <c r="B51" s="363"/>
      <c r="C51" s="434" t="s">
        <v>107</v>
      </c>
      <c r="D51" s="435" t="s">
        <v>416</v>
      </c>
      <c r="E51" s="436" t="s">
        <v>108</v>
      </c>
      <c r="F51" s="437" t="s">
        <v>431</v>
      </c>
    </row>
    <row r="52" spans="1:8" ht="15" customHeight="1">
      <c r="B52" s="363"/>
      <c r="C52" s="397" t="s">
        <v>411</v>
      </c>
      <c r="D52" s="398" t="s">
        <v>417</v>
      </c>
      <c r="E52" s="396"/>
      <c r="F52" s="488" t="s">
        <v>527</v>
      </c>
    </row>
    <row r="53" spans="1:8" ht="15" customHeight="1">
      <c r="B53" s="363"/>
      <c r="C53" s="434" t="s">
        <v>109</v>
      </c>
      <c r="D53" s="435" t="s">
        <v>412</v>
      </c>
      <c r="E53" s="436" t="s">
        <v>110</v>
      </c>
      <c r="F53" s="438" t="s">
        <v>471</v>
      </c>
    </row>
    <row r="54" spans="1:8" ht="15" customHeight="1">
      <c r="B54" s="363"/>
      <c r="C54" s="399" t="s">
        <v>372</v>
      </c>
      <c r="D54" s="398" t="s">
        <v>413</v>
      </c>
      <c r="E54" s="404"/>
      <c r="F54" s="433" t="s">
        <v>471</v>
      </c>
    </row>
    <row r="55" spans="1:8" ht="15" customHeight="1">
      <c r="B55" s="363"/>
      <c r="C55" s="434" t="s">
        <v>111</v>
      </c>
      <c r="D55" s="435" t="s">
        <v>414</v>
      </c>
      <c r="E55" s="436" t="s">
        <v>112</v>
      </c>
      <c r="F55" s="438" t="s">
        <v>471</v>
      </c>
    </row>
    <row r="56" spans="1:8" ht="15" customHeight="1">
      <c r="B56" s="363"/>
      <c r="C56" s="407" t="s">
        <v>407</v>
      </c>
      <c r="D56" s="398" t="s">
        <v>526</v>
      </c>
      <c r="E56" s="406"/>
      <c r="F56" s="402" t="s">
        <v>482</v>
      </c>
    </row>
    <row r="57" spans="1:8" ht="15" customHeight="1">
      <c r="B57" s="363"/>
      <c r="C57" s="434" t="s">
        <v>113</v>
      </c>
      <c r="D57" s="435" t="s">
        <v>523</v>
      </c>
      <c r="E57" s="436" t="s">
        <v>432</v>
      </c>
      <c r="F57" s="437" t="s">
        <v>477</v>
      </c>
    </row>
    <row r="58" spans="1:8" ht="15" customHeight="1">
      <c r="B58" s="484"/>
      <c r="C58" s="397" t="s">
        <v>114</v>
      </c>
      <c r="D58" s="463" t="s">
        <v>524</v>
      </c>
      <c r="E58" s="396" t="s">
        <v>115</v>
      </c>
      <c r="F58" s="401" t="s">
        <v>480</v>
      </c>
    </row>
    <row r="59" spans="1:8" ht="15" customHeight="1" thickBot="1">
      <c r="B59" s="484"/>
      <c r="C59" s="460"/>
      <c r="D59" s="461" t="s">
        <v>525</v>
      </c>
      <c r="E59" s="462"/>
      <c r="F59" s="459" t="s">
        <v>480</v>
      </c>
    </row>
    <row r="60" spans="1:8" ht="15" customHeight="1">
      <c r="A60" s="485" t="s">
        <v>528</v>
      </c>
      <c r="B60" s="484"/>
      <c r="C60" s="425"/>
      <c r="D60" s="426"/>
      <c r="E60" s="425"/>
      <c r="F60" s="427"/>
    </row>
    <row r="62" spans="1:8" ht="30.75" customHeight="1">
      <c r="A62" s="851" t="s">
        <v>397</v>
      </c>
      <c r="B62" s="852"/>
      <c r="C62" s="852"/>
      <c r="D62" s="852"/>
      <c r="E62" s="852"/>
      <c r="F62" s="483"/>
    </row>
    <row r="63" spans="1:8" ht="25.2" thickBot="1">
      <c r="A63" s="479"/>
      <c r="B63" s="363" t="s">
        <v>399</v>
      </c>
      <c r="C63" s="484"/>
      <c r="D63" s="484"/>
      <c r="E63" s="484"/>
    </row>
    <row r="64" spans="1:8" ht="27" thickBot="1">
      <c r="A64" s="489"/>
      <c r="B64" s="484"/>
      <c r="C64" s="439"/>
      <c r="D64" s="440" t="s">
        <v>106</v>
      </c>
      <c r="E64" s="441"/>
      <c r="F64" s="442" t="s">
        <v>134</v>
      </c>
    </row>
    <row r="65" spans="1:13" ht="15" customHeight="1" thickBot="1">
      <c r="A65" s="479"/>
      <c r="B65" s="329"/>
      <c r="C65" s="408"/>
      <c r="D65" s="409" t="s">
        <v>421</v>
      </c>
      <c r="E65" s="410" t="s">
        <v>435</v>
      </c>
      <c r="F65" s="411" t="s">
        <v>431</v>
      </c>
    </row>
    <row r="66" spans="1:13">
      <c r="B66" s="484"/>
      <c r="C66" s="364"/>
      <c r="D66" s="484"/>
      <c r="E66" s="484"/>
      <c r="F66" s="360"/>
    </row>
    <row r="67" spans="1:13" ht="25.2" thickBot="1">
      <c r="A67" s="479"/>
      <c r="B67" s="363" t="s">
        <v>400</v>
      </c>
      <c r="C67" s="484"/>
      <c r="D67" s="484"/>
      <c r="E67" s="484"/>
    </row>
    <row r="68" spans="1:13" ht="27" thickBot="1">
      <c r="A68" s="479"/>
      <c r="B68" s="484"/>
      <c r="C68" s="439"/>
      <c r="D68" s="440" t="s">
        <v>106</v>
      </c>
      <c r="E68" s="441"/>
      <c r="F68" s="442" t="s">
        <v>134</v>
      </c>
    </row>
    <row r="69" spans="1:13" ht="15" customHeight="1" thickBot="1">
      <c r="A69" s="479"/>
      <c r="B69" s="329"/>
      <c r="C69" s="408"/>
      <c r="D69" s="409" t="s">
        <v>422</v>
      </c>
      <c r="E69" s="410" t="s">
        <v>435</v>
      </c>
      <c r="F69" s="412" t="s">
        <v>436</v>
      </c>
    </row>
    <row r="71" spans="1:13" ht="15.6">
      <c r="A71" s="489" t="s">
        <v>483</v>
      </c>
    </row>
    <row r="72" spans="1:13" ht="15.6">
      <c r="A72" s="489" t="s">
        <v>484</v>
      </c>
    </row>
    <row r="73" spans="1:13" ht="15.6">
      <c r="A73" s="490" t="s">
        <v>485</v>
      </c>
    </row>
    <row r="74" spans="1:13">
      <c r="A74" s="485" t="s">
        <v>437</v>
      </c>
    </row>
    <row r="75" spans="1:13" ht="15.6">
      <c r="A75" s="485" t="s">
        <v>438</v>
      </c>
    </row>
    <row r="77" spans="1:13" ht="25.2" thickBot="1">
      <c r="A77" s="389" t="s">
        <v>439</v>
      </c>
      <c r="B77" s="483"/>
      <c r="C77" s="483"/>
      <c r="D77" s="483"/>
      <c r="E77" s="483"/>
      <c r="F77" s="483"/>
      <c r="G77" s="483"/>
      <c r="H77" s="483"/>
      <c r="I77" s="478"/>
      <c r="J77" s="478"/>
      <c r="K77" s="478"/>
      <c r="L77" s="478"/>
      <c r="M77" s="478"/>
    </row>
    <row r="78" spans="1:13" ht="25.2" thickBot="1">
      <c r="A78" s="389"/>
      <c r="B78" s="483"/>
      <c r="C78" s="447" t="s">
        <v>440</v>
      </c>
      <c r="D78" s="448" t="s">
        <v>441</v>
      </c>
      <c r="E78" s="448" t="s">
        <v>442</v>
      </c>
      <c r="F78" s="449" t="s">
        <v>144</v>
      </c>
      <c r="G78" s="483"/>
      <c r="H78" s="483"/>
      <c r="I78" s="478"/>
      <c r="J78" s="478"/>
      <c r="K78" s="478"/>
      <c r="L78" s="478"/>
      <c r="M78" s="478"/>
    </row>
    <row r="79" spans="1:13" ht="66">
      <c r="A79" s="389"/>
      <c r="B79" s="483"/>
      <c r="C79" s="413" t="s">
        <v>378</v>
      </c>
      <c r="D79" s="414" t="s">
        <v>449</v>
      </c>
      <c r="E79" s="414">
        <v>1</v>
      </c>
      <c r="F79" s="415"/>
      <c r="G79" s="483"/>
      <c r="H79" s="483"/>
      <c r="I79" s="478"/>
      <c r="J79" s="478"/>
      <c r="K79" s="478"/>
      <c r="L79" s="478"/>
      <c r="M79" s="478"/>
    </row>
    <row r="80" spans="1:13" ht="24.6">
      <c r="A80" s="389"/>
      <c r="B80" s="483"/>
      <c r="C80" s="416" t="s">
        <v>443</v>
      </c>
      <c r="D80" s="417" t="s">
        <v>373</v>
      </c>
      <c r="E80" s="466">
        <v>2</v>
      </c>
      <c r="F80" s="467" t="s">
        <v>458</v>
      </c>
      <c r="G80" s="483"/>
      <c r="H80" s="483"/>
      <c r="I80" s="478"/>
      <c r="J80" s="478"/>
      <c r="K80" s="478"/>
      <c r="L80" s="478"/>
      <c r="M80" s="478"/>
    </row>
    <row r="81" spans="1:13" ht="25.2" thickBot="1">
      <c r="A81" s="389"/>
      <c r="B81" s="483"/>
      <c r="C81" s="418" t="s">
        <v>444</v>
      </c>
      <c r="D81" s="419" t="s">
        <v>373</v>
      </c>
      <c r="E81" s="468">
        <v>3</v>
      </c>
      <c r="F81" s="469" t="s">
        <v>458</v>
      </c>
      <c r="G81" s="483"/>
      <c r="H81" s="483"/>
      <c r="I81" s="478"/>
      <c r="J81" s="478"/>
      <c r="K81" s="478"/>
      <c r="L81" s="478"/>
      <c r="M81" s="478"/>
    </row>
    <row r="82" spans="1:13" s="491" customFormat="1">
      <c r="C82" s="420"/>
      <c r="D82" s="492"/>
      <c r="E82" s="493"/>
      <c r="F82" s="421"/>
    </row>
    <row r="83" spans="1:13" ht="25.2" thickBot="1">
      <c r="A83" s="389" t="s">
        <v>445</v>
      </c>
      <c r="B83" s="483"/>
      <c r="C83" s="477"/>
      <c r="D83" s="477"/>
      <c r="E83" s="476"/>
      <c r="F83" s="470"/>
      <c r="G83" s="483"/>
      <c r="H83" s="483"/>
      <c r="I83" s="478"/>
      <c r="J83" s="478"/>
      <c r="K83" s="478"/>
      <c r="L83" s="478"/>
      <c r="M83" s="478"/>
    </row>
    <row r="84" spans="1:13" ht="25.2" thickBot="1">
      <c r="A84" s="389"/>
      <c r="B84" s="483"/>
      <c r="C84" s="447" t="s">
        <v>446</v>
      </c>
      <c r="D84" s="448" t="s">
        <v>447</v>
      </c>
      <c r="E84" s="473" t="s">
        <v>144</v>
      </c>
      <c r="F84" s="476"/>
      <c r="G84" s="483"/>
      <c r="H84" s="483"/>
      <c r="I84" s="478"/>
      <c r="J84" s="478"/>
      <c r="K84" s="478"/>
      <c r="L84" s="478"/>
      <c r="M84" s="478"/>
    </row>
    <row r="85" spans="1:13" ht="66" customHeight="1" thickBot="1">
      <c r="A85" s="389"/>
      <c r="B85" s="483"/>
      <c r="C85" s="454">
        <v>0.04</v>
      </c>
      <c r="D85" s="484"/>
      <c r="E85" s="474" t="s">
        <v>467</v>
      </c>
      <c r="F85" s="476"/>
      <c r="G85" s="483"/>
      <c r="H85" s="483"/>
      <c r="I85" s="478"/>
      <c r="J85" s="478"/>
      <c r="K85" s="478"/>
      <c r="L85" s="478"/>
      <c r="M85" s="478"/>
    </row>
    <row r="86" spans="1:13" s="491" customFormat="1">
      <c r="C86" s="422"/>
      <c r="D86" s="492"/>
      <c r="E86" s="494"/>
      <c r="F86" s="421"/>
    </row>
    <row r="87" spans="1:13" ht="24.6">
      <c r="A87" s="389" t="s">
        <v>448</v>
      </c>
      <c r="B87" s="483"/>
      <c r="C87" s="477"/>
      <c r="D87" s="477"/>
      <c r="E87" s="477"/>
      <c r="F87" s="483"/>
      <c r="G87" s="483"/>
      <c r="H87" s="483"/>
      <c r="I87" s="478"/>
      <c r="J87" s="478"/>
      <c r="K87" s="478"/>
      <c r="L87" s="478"/>
      <c r="M87" s="478"/>
    </row>
    <row r="88" spans="1:13" s="491" customFormat="1" ht="26.25" customHeight="1">
      <c r="C88" s="853" t="s">
        <v>420</v>
      </c>
      <c r="D88" s="853"/>
      <c r="E88" s="853"/>
      <c r="F88" s="853"/>
    </row>
    <row r="89" spans="1:13" s="491" customFormat="1" ht="15" customHeight="1">
      <c r="C89" s="850" t="s">
        <v>419</v>
      </c>
      <c r="D89" s="850"/>
      <c r="E89" s="481"/>
      <c r="F89" s="481"/>
    </row>
    <row r="90" spans="1:13" s="491" customFormat="1">
      <c r="C90" s="422"/>
      <c r="D90" s="495"/>
      <c r="E90" s="494"/>
      <c r="F90" s="421"/>
    </row>
    <row r="91" spans="1:13" ht="40.5" customHeight="1" thickBot="1">
      <c r="A91" s="851" t="s">
        <v>398</v>
      </c>
      <c r="B91" s="669"/>
      <c r="C91" s="669"/>
      <c r="D91" s="669"/>
      <c r="E91" s="669"/>
      <c r="F91" s="489"/>
    </row>
    <row r="92" spans="1:13" ht="25.2" thickBot="1">
      <c r="A92" s="389"/>
      <c r="B92" s="483"/>
      <c r="C92" s="447" t="s">
        <v>464</v>
      </c>
      <c r="D92" s="450" t="s">
        <v>450</v>
      </c>
      <c r="E92" s="449" t="s">
        <v>144</v>
      </c>
      <c r="F92" s="477"/>
      <c r="G92" s="483"/>
      <c r="H92" s="483"/>
      <c r="I92" s="478"/>
      <c r="J92" s="478"/>
      <c r="K92" s="478"/>
      <c r="L92" s="478"/>
      <c r="M92" s="478"/>
    </row>
    <row r="93" spans="1:13" ht="66" customHeight="1" thickBot="1">
      <c r="A93" s="389"/>
      <c r="B93" s="483"/>
      <c r="C93" s="472">
        <v>0.04</v>
      </c>
      <c r="D93" s="471"/>
      <c r="E93" s="424" t="s">
        <v>529</v>
      </c>
      <c r="F93" s="477"/>
      <c r="G93" s="483"/>
      <c r="H93" s="483"/>
      <c r="I93" s="478"/>
      <c r="J93" s="478"/>
      <c r="K93" s="478"/>
      <c r="L93" s="478"/>
      <c r="M93" s="478"/>
    </row>
    <row r="94" spans="1:13">
      <c r="A94" s="489"/>
      <c r="B94" s="480"/>
      <c r="C94" s="480"/>
      <c r="D94" s="480"/>
      <c r="E94" s="480"/>
      <c r="F94" s="489"/>
    </row>
    <row r="95" spans="1:13">
      <c r="A95" s="487" t="s">
        <v>488</v>
      </c>
    </row>
    <row r="96" spans="1:13">
      <c r="A96" s="496" t="s">
        <v>530</v>
      </c>
      <c r="B96" s="497"/>
      <c r="C96" s="497"/>
      <c r="D96" s="497"/>
      <c r="E96" s="497"/>
    </row>
  </sheetData>
  <mergeCells count="6">
    <mergeCell ref="C89:D89"/>
    <mergeCell ref="A91:E91"/>
    <mergeCell ref="A62:E62"/>
    <mergeCell ref="C88:F88"/>
    <mergeCell ref="A1:M1"/>
    <mergeCell ref="A8:E8"/>
  </mergeCells>
  <hyperlinks>
    <hyperlink ref="C89:D89" r:id="rId1" display="Proposed Modification to Grid Code. (Ref#MPID 229). "/>
  </hyperlinks>
  <pageMargins left="0.70866141732283472" right="0.70866141732283472" top="0.74803149606299213" bottom="0.74803149606299213" header="0.31496062992125984" footer="0.31496062992125984"/>
  <pageSetup paperSize="8" scale="53" fitToHeight="2" orientation="portrait" r:id="rId2"/>
  <headerFooter>
    <oddHeader>&amp;L&amp;G&amp;C&amp;"Arial,Bold"Settings for implementation on TSO connected WFPS&amp;R&amp;D</oddHeader>
    <oddFooter>&amp;L&amp;BEIRGRID Confidential&amp;B&amp;C&amp;D&amp;RPage &amp;P</oddFooter>
  </headerFooter>
  <drawing r:id="rId3"/>
  <legacyDrawing r:id="rId4"/>
  <legacyDrawingHF r:id="rId5"/>
  <oleObjects>
    <mc:AlternateContent xmlns:mc="http://schemas.openxmlformats.org/markup-compatibility/2006">
      <mc:Choice Requires="x14">
        <oleObject progId="Visio.Drawing.11" shapeId="25601" r:id="rId6">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5601" r:id="rId6"/>
      </mc:Fallback>
    </mc:AlternateContent>
    <mc:AlternateContent xmlns:mc="http://schemas.openxmlformats.org/markup-compatibility/2006">
      <mc:Choice Requires="x14">
        <oleObject progId="Visio.Drawing.11" shapeId="25602" r:id="rId8">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5602" r:id="rId8"/>
      </mc:Fallback>
    </mc:AlternateContent>
    <mc:AlternateContent xmlns:mc="http://schemas.openxmlformats.org/markup-compatibility/2006">
      <mc:Choice Requires="x14">
        <oleObject progId="Visio.Drawing.11" shapeId="25603" r:id="rId10">
          <objectPr defaultSize="0" autoPict="0" r:id="rId7">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5603" r:id="rId10"/>
      </mc:Fallback>
    </mc:AlternateContent>
    <mc:AlternateContent xmlns:mc="http://schemas.openxmlformats.org/markup-compatibility/2006">
      <mc:Choice Requires="x14">
        <oleObject progId="Visio.Drawing.11" shapeId="25604" r:id="rId11">
          <objectPr defaultSize="0" autoPict="0" r:id="rId9">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5604" r:id="rId11"/>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zoomScaleSheetLayoutView="100" workbookViewId="0">
      <selection activeCell="F27" sqref="F27"/>
    </sheetView>
  </sheetViews>
  <sheetFormatPr defaultRowHeight="13.2"/>
  <cols>
    <col min="2" max="2" width="29.109375" customWidth="1"/>
    <col min="3" max="3" width="36.109375" customWidth="1"/>
    <col min="5" max="5" width="9.109375" style="53"/>
    <col min="6" max="6" width="58.44140625" customWidth="1"/>
  </cols>
  <sheetData>
    <row r="1" spans="1:15" ht="52.5" customHeight="1">
      <c r="A1" s="856" t="s">
        <v>513</v>
      </c>
      <c r="B1" s="669"/>
      <c r="C1" s="669"/>
      <c r="D1" s="669"/>
      <c r="E1" s="669"/>
      <c r="F1" s="669"/>
      <c r="G1" s="669"/>
      <c r="H1" s="669"/>
      <c r="I1" s="669"/>
      <c r="J1" s="524"/>
      <c r="K1" s="524"/>
      <c r="L1" s="524"/>
      <c r="M1" s="524"/>
      <c r="N1" s="524"/>
      <c r="O1" s="524"/>
    </row>
    <row r="3" spans="1:15" ht="13.8" thickBot="1"/>
    <row r="4" spans="1:15" ht="27.6" thickBot="1">
      <c r="C4" s="539" t="s">
        <v>197</v>
      </c>
      <c r="D4" s="540" t="s">
        <v>198</v>
      </c>
      <c r="E4" s="206" t="s">
        <v>199</v>
      </c>
      <c r="F4" s="207" t="s">
        <v>200</v>
      </c>
    </row>
    <row r="5" spans="1:15" ht="15" thickBot="1">
      <c r="C5" s="539" t="s">
        <v>201</v>
      </c>
      <c r="D5" s="540" t="s">
        <v>202</v>
      </c>
      <c r="E5" s="210" t="s">
        <v>203</v>
      </c>
      <c r="F5" s="211"/>
    </row>
    <row r="6" spans="1:15" ht="15" thickBot="1">
      <c r="C6" s="539" t="s">
        <v>204</v>
      </c>
      <c r="D6" s="540" t="s">
        <v>205</v>
      </c>
      <c r="E6" s="210" t="s">
        <v>206</v>
      </c>
      <c r="F6" s="211"/>
    </row>
    <row r="7" spans="1:15" ht="15" thickBot="1">
      <c r="C7" s="539" t="s">
        <v>207</v>
      </c>
      <c r="D7" s="540" t="s">
        <v>208</v>
      </c>
      <c r="E7" s="210" t="s">
        <v>209</v>
      </c>
      <c r="F7" s="211"/>
    </row>
    <row r="8" spans="1:15" ht="15" thickBot="1">
      <c r="C8" s="539" t="s">
        <v>210</v>
      </c>
      <c r="D8" s="540" t="s">
        <v>211</v>
      </c>
      <c r="E8" s="210" t="s">
        <v>212</v>
      </c>
      <c r="F8" s="211"/>
    </row>
    <row r="9" spans="1:15" ht="15" thickBot="1">
      <c r="C9" s="539" t="s">
        <v>213</v>
      </c>
      <c r="D9" s="540" t="s">
        <v>214</v>
      </c>
      <c r="E9" s="210" t="s">
        <v>215</v>
      </c>
      <c r="F9" s="211"/>
    </row>
    <row r="10" spans="1:15" ht="15" thickBot="1">
      <c r="C10" s="541"/>
      <c r="D10" s="542"/>
      <c r="E10" s="214"/>
      <c r="F10" s="215"/>
    </row>
    <row r="11" spans="1:15" ht="15" thickBot="1">
      <c r="C11" s="539" t="s">
        <v>216</v>
      </c>
      <c r="D11" s="540" t="s">
        <v>217</v>
      </c>
      <c r="E11" s="210" t="s">
        <v>218</v>
      </c>
      <c r="F11" s="211"/>
    </row>
    <row r="12" spans="1:15" ht="15" thickBot="1">
      <c r="C12" s="539" t="s">
        <v>219</v>
      </c>
      <c r="D12" s="540" t="s">
        <v>220</v>
      </c>
      <c r="E12" s="210" t="s">
        <v>203</v>
      </c>
      <c r="F12" s="211"/>
    </row>
    <row r="13" spans="1:15" ht="15" thickBot="1">
      <c r="C13" s="539" t="s">
        <v>221</v>
      </c>
      <c r="D13" s="540" t="s">
        <v>222</v>
      </c>
      <c r="E13" s="210" t="s">
        <v>223</v>
      </c>
      <c r="F13" s="211"/>
    </row>
    <row r="14" spans="1:15" ht="15" thickBot="1">
      <c r="C14" s="539" t="s">
        <v>224</v>
      </c>
      <c r="D14" s="540" t="s">
        <v>225</v>
      </c>
      <c r="E14" s="210" t="s">
        <v>215</v>
      </c>
      <c r="F14" s="211"/>
    </row>
    <row r="15" spans="1:15" ht="15" thickBot="1">
      <c r="C15" s="212"/>
      <c r="D15" s="213"/>
      <c r="E15" s="214"/>
      <c r="F15" s="215"/>
    </row>
    <row r="16" spans="1:15" ht="30" customHeight="1" thickBot="1">
      <c r="C16" s="208" t="s">
        <v>226</v>
      </c>
      <c r="D16" s="209" t="s">
        <v>227</v>
      </c>
      <c r="E16" s="210" t="s">
        <v>228</v>
      </c>
      <c r="F16" s="857" t="s">
        <v>491</v>
      </c>
    </row>
    <row r="17" spans="3:6" ht="30" customHeight="1" thickBot="1">
      <c r="C17" s="208" t="s">
        <v>229</v>
      </c>
      <c r="D17" s="209" t="s">
        <v>230</v>
      </c>
      <c r="E17" s="210" t="s">
        <v>228</v>
      </c>
      <c r="F17" s="858"/>
    </row>
    <row r="18" spans="3:6" ht="15" thickBot="1">
      <c r="C18" s="212"/>
      <c r="D18" s="213"/>
      <c r="E18" s="214"/>
      <c r="F18" s="215"/>
    </row>
    <row r="19" spans="3:6" ht="15" thickBot="1">
      <c r="C19" s="204" t="s">
        <v>231</v>
      </c>
      <c r="D19" s="205" t="s">
        <v>232</v>
      </c>
      <c r="E19" s="206" t="s">
        <v>233</v>
      </c>
      <c r="F19" s="211"/>
    </row>
    <row r="20" spans="3:6" ht="15" thickBot="1">
      <c r="C20" s="208" t="s">
        <v>234</v>
      </c>
      <c r="D20" s="209" t="s">
        <v>202</v>
      </c>
      <c r="E20" s="210" t="s">
        <v>235</v>
      </c>
      <c r="F20" s="211"/>
    </row>
    <row r="21" spans="3:6" ht="15" thickBot="1">
      <c r="C21" s="204" t="s">
        <v>236</v>
      </c>
      <c r="D21" s="209" t="s">
        <v>237</v>
      </c>
      <c r="E21" s="210" t="s">
        <v>238</v>
      </c>
      <c r="F21" s="211"/>
    </row>
    <row r="22" spans="3:6" ht="15" thickBot="1">
      <c r="C22" s="204" t="s">
        <v>239</v>
      </c>
      <c r="D22" s="209" t="s">
        <v>208</v>
      </c>
      <c r="E22" s="210" t="s">
        <v>240</v>
      </c>
      <c r="F22" s="211"/>
    </row>
    <row r="23" spans="3:6" ht="15" thickBot="1">
      <c r="C23" s="212"/>
      <c r="D23" s="213"/>
      <c r="E23" s="214"/>
      <c r="F23" s="215"/>
    </row>
    <row r="24" spans="3:6" ht="15" thickBot="1">
      <c r="C24" s="208" t="s">
        <v>241</v>
      </c>
      <c r="D24" s="209" t="s">
        <v>242</v>
      </c>
      <c r="E24" s="210" t="s">
        <v>243</v>
      </c>
      <c r="F24" s="211"/>
    </row>
    <row r="25" spans="3:6" ht="40.799999999999997" thickBot="1">
      <c r="C25" s="208" t="s">
        <v>244</v>
      </c>
      <c r="D25" s="209" t="s">
        <v>220</v>
      </c>
      <c r="E25" s="210" t="s">
        <v>245</v>
      </c>
      <c r="F25" s="207" t="s">
        <v>512</v>
      </c>
    </row>
    <row r="26" spans="3:6" ht="15" thickBot="1">
      <c r="C26" s="208" t="s">
        <v>246</v>
      </c>
      <c r="D26" s="209" t="s">
        <v>247</v>
      </c>
      <c r="E26" s="210" t="s">
        <v>248</v>
      </c>
      <c r="F26" s="211"/>
    </row>
    <row r="27" spans="3:6" ht="40.799999999999997" thickBot="1">
      <c r="C27" s="208" t="s">
        <v>249</v>
      </c>
      <c r="D27" s="209" t="s">
        <v>225</v>
      </c>
      <c r="E27" s="210" t="s">
        <v>250</v>
      </c>
      <c r="F27" s="207" t="s">
        <v>512</v>
      </c>
    </row>
    <row r="28" spans="3:6" ht="15" thickBot="1">
      <c r="C28" s="212"/>
      <c r="D28" s="213"/>
      <c r="E28" s="214"/>
      <c r="F28" s="215"/>
    </row>
    <row r="29" spans="3:6" ht="15" thickBot="1">
      <c r="C29" s="208" t="s">
        <v>591</v>
      </c>
      <c r="D29" s="209" t="s">
        <v>592</v>
      </c>
      <c r="E29" s="210" t="s">
        <v>593</v>
      </c>
      <c r="F29" s="859" t="s">
        <v>594</v>
      </c>
    </row>
    <row r="30" spans="3:6" ht="29.4" thickBot="1">
      <c r="C30" s="543" t="s">
        <v>595</v>
      </c>
      <c r="D30" s="544" t="s">
        <v>230</v>
      </c>
      <c r="E30" s="545" t="s">
        <v>593</v>
      </c>
      <c r="F30" s="860"/>
    </row>
  </sheetData>
  <mergeCells count="3">
    <mergeCell ref="A1:I1"/>
    <mergeCell ref="F16:F17"/>
    <mergeCell ref="F29:F30"/>
  </mergeCells>
  <pageMargins left="0.70866141732283472" right="0.70866141732283472" top="0.74803149606299213" bottom="0.74803149606299213" header="0.31496062992125984" footer="0.31496062992125984"/>
  <pageSetup paperSize="9" scale="74" orientation="landscape" r:id="rId1"/>
  <headerFooter>
    <oddHeader>&amp;L&amp;G&amp;CRecommended IPP Turbine Protection Settings</oddHeader>
    <oddFooter>&amp;LEirGrid Confidential - &amp;F&amp;RPage &amp;P
&amp;D</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Normal="100" workbookViewId="0">
      <selection activeCell="B22" sqref="B22:C23"/>
    </sheetView>
  </sheetViews>
  <sheetFormatPr defaultColWidth="9.109375" defaultRowHeight="13.2"/>
  <cols>
    <col min="1" max="1" width="16" style="504" bestFit="1" customWidth="1"/>
    <col min="2" max="2" width="55.5546875" style="513" customWidth="1"/>
    <col min="3" max="3" width="15.109375" style="513" customWidth="1"/>
    <col min="4" max="16384" width="9.109375" style="504"/>
  </cols>
  <sheetData>
    <row r="1" spans="1:3" ht="30" customHeight="1">
      <c r="A1" s="876" t="s">
        <v>543</v>
      </c>
      <c r="B1" s="876"/>
      <c r="C1" s="876"/>
    </row>
    <row r="2" spans="1:3" ht="13.8" thickBot="1"/>
    <row r="3" spans="1:3" ht="13.8">
      <c r="A3" s="861" t="s">
        <v>544</v>
      </c>
      <c r="B3" s="514" t="s">
        <v>545</v>
      </c>
      <c r="C3" s="514" t="s">
        <v>546</v>
      </c>
    </row>
    <row r="4" spans="1:3" ht="13.8">
      <c r="A4" s="867"/>
      <c r="B4" s="515" t="s">
        <v>547</v>
      </c>
      <c r="C4" s="515" t="s">
        <v>546</v>
      </c>
    </row>
    <row r="5" spans="1:3" ht="13.8">
      <c r="A5" s="867"/>
      <c r="B5" s="515" t="s">
        <v>548</v>
      </c>
      <c r="C5" s="515" t="s">
        <v>549</v>
      </c>
    </row>
    <row r="6" spans="1:3" ht="14.4" thickBot="1">
      <c r="A6" s="862"/>
      <c r="B6" s="516" t="s">
        <v>550</v>
      </c>
      <c r="C6" s="516" t="s">
        <v>551</v>
      </c>
    </row>
    <row r="7" spans="1:3" ht="14.4" thickBot="1">
      <c r="A7" s="517" t="s">
        <v>552</v>
      </c>
      <c r="B7" s="516" t="s">
        <v>553</v>
      </c>
      <c r="C7" s="516" t="s">
        <v>554</v>
      </c>
    </row>
    <row r="8" spans="1:3" ht="13.8">
      <c r="A8" s="861" t="s">
        <v>555</v>
      </c>
      <c r="B8" s="863" t="s">
        <v>556</v>
      </c>
      <c r="C8" s="864"/>
    </row>
    <row r="9" spans="1:3" ht="13.8">
      <c r="A9" s="867"/>
      <c r="B9" s="868" t="s">
        <v>557</v>
      </c>
      <c r="C9" s="869"/>
    </row>
    <row r="10" spans="1:3" ht="14.4" thickBot="1">
      <c r="A10" s="862"/>
      <c r="B10" s="865" t="s">
        <v>558</v>
      </c>
      <c r="C10" s="866"/>
    </row>
    <row r="11" spans="1:3">
      <c r="A11" s="861" t="s">
        <v>559</v>
      </c>
      <c r="B11" s="863"/>
      <c r="C11" s="864"/>
    </row>
    <row r="12" spans="1:3" ht="13.8" thickBot="1">
      <c r="A12" s="862"/>
      <c r="B12" s="865"/>
      <c r="C12" s="866"/>
    </row>
    <row r="13" spans="1:3" ht="14.4" thickBot="1">
      <c r="A13" s="518"/>
    </row>
    <row r="14" spans="1:3" ht="13.8">
      <c r="A14" s="861" t="s">
        <v>544</v>
      </c>
      <c r="B14" s="514" t="s">
        <v>545</v>
      </c>
      <c r="C14" s="514" t="s">
        <v>546</v>
      </c>
    </row>
    <row r="15" spans="1:3" ht="13.8">
      <c r="A15" s="867"/>
      <c r="B15" s="515" t="s">
        <v>547</v>
      </c>
      <c r="C15" s="515" t="s">
        <v>546</v>
      </c>
    </row>
    <row r="16" spans="1:3" ht="13.8">
      <c r="A16" s="867"/>
      <c r="B16" s="515" t="s">
        <v>548</v>
      </c>
      <c r="C16" s="515" t="s">
        <v>551</v>
      </c>
    </row>
    <row r="17" spans="1:3" ht="14.4" thickBot="1">
      <c r="A17" s="862"/>
      <c r="B17" s="516" t="s">
        <v>550</v>
      </c>
      <c r="C17" s="516" t="s">
        <v>549</v>
      </c>
    </row>
    <row r="18" spans="1:3" ht="14.4" thickBot="1">
      <c r="A18" s="517" t="s">
        <v>552</v>
      </c>
      <c r="B18" s="516" t="s">
        <v>553</v>
      </c>
      <c r="C18" s="516" t="s">
        <v>554</v>
      </c>
    </row>
    <row r="19" spans="1:3" ht="13.8">
      <c r="A19" s="861" t="s">
        <v>555</v>
      </c>
      <c r="B19" s="863" t="s">
        <v>560</v>
      </c>
      <c r="C19" s="864"/>
    </row>
    <row r="20" spans="1:3" ht="13.8">
      <c r="A20" s="867"/>
      <c r="B20" s="874" t="s">
        <v>561</v>
      </c>
      <c r="C20" s="875"/>
    </row>
    <row r="21" spans="1:3" ht="14.4" thickBot="1">
      <c r="A21" s="862"/>
      <c r="B21" s="865" t="s">
        <v>562</v>
      </c>
      <c r="C21" s="866"/>
    </row>
    <row r="22" spans="1:3">
      <c r="A22" s="861" t="s">
        <v>559</v>
      </c>
      <c r="B22" s="870" t="s">
        <v>563</v>
      </c>
      <c r="C22" s="871"/>
    </row>
    <row r="23" spans="1:3" ht="13.8" thickBot="1">
      <c r="A23" s="862"/>
      <c r="B23" s="872"/>
      <c r="C23" s="873"/>
    </row>
    <row r="24" spans="1:3" ht="14.4" thickBot="1">
      <c r="A24" s="518"/>
    </row>
    <row r="25" spans="1:3" ht="13.8">
      <c r="A25" s="861" t="s">
        <v>544</v>
      </c>
      <c r="B25" s="514" t="s">
        <v>545</v>
      </c>
      <c r="C25" s="514" t="s">
        <v>564</v>
      </c>
    </row>
    <row r="26" spans="1:3" ht="13.8">
      <c r="A26" s="867"/>
      <c r="B26" s="515" t="s">
        <v>547</v>
      </c>
      <c r="C26" s="515" t="s">
        <v>564</v>
      </c>
    </row>
    <row r="27" spans="1:3" ht="13.8">
      <c r="A27" s="867"/>
      <c r="B27" s="515" t="s">
        <v>548</v>
      </c>
      <c r="C27" s="515" t="s">
        <v>551</v>
      </c>
    </row>
    <row r="28" spans="1:3" ht="13.8">
      <c r="A28" s="867"/>
      <c r="B28" s="515" t="s">
        <v>550</v>
      </c>
      <c r="C28" s="515" t="s">
        <v>551</v>
      </c>
    </row>
    <row r="29" spans="1:3" ht="14.4" thickBot="1">
      <c r="A29" s="862"/>
      <c r="B29" s="516" t="s">
        <v>565</v>
      </c>
      <c r="C29" s="516" t="s">
        <v>551</v>
      </c>
    </row>
    <row r="30" spans="1:3" ht="14.4" thickBot="1">
      <c r="A30" s="517" t="s">
        <v>552</v>
      </c>
      <c r="B30" s="516" t="s">
        <v>566</v>
      </c>
      <c r="C30" s="516" t="s">
        <v>554</v>
      </c>
    </row>
    <row r="31" spans="1:3" ht="13.8">
      <c r="A31" s="861" t="s">
        <v>555</v>
      </c>
      <c r="B31" s="863" t="s">
        <v>567</v>
      </c>
      <c r="C31" s="864"/>
    </row>
    <row r="32" spans="1:3" ht="13.8">
      <c r="A32" s="867"/>
      <c r="B32" s="868" t="s">
        <v>568</v>
      </c>
      <c r="C32" s="869"/>
    </row>
    <row r="33" spans="1:3" ht="14.4" thickBot="1">
      <c r="A33" s="862"/>
      <c r="B33" s="865" t="s">
        <v>569</v>
      </c>
      <c r="C33" s="866"/>
    </row>
    <row r="34" spans="1:3">
      <c r="A34" s="861" t="s">
        <v>559</v>
      </c>
      <c r="B34" s="870" t="s">
        <v>570</v>
      </c>
      <c r="C34" s="871"/>
    </row>
    <row r="35" spans="1:3" ht="13.8" thickBot="1">
      <c r="A35" s="862"/>
      <c r="B35" s="872"/>
      <c r="C35" s="873"/>
    </row>
    <row r="36" spans="1:3" ht="14.4" thickBot="1">
      <c r="A36" s="518"/>
    </row>
    <row r="37" spans="1:3" ht="13.8">
      <c r="A37" s="861" t="s">
        <v>544</v>
      </c>
      <c r="B37" s="514" t="s">
        <v>545</v>
      </c>
      <c r="C37" s="514" t="s">
        <v>564</v>
      </c>
    </row>
    <row r="38" spans="1:3" ht="13.8">
      <c r="A38" s="867"/>
      <c r="B38" s="515" t="s">
        <v>547</v>
      </c>
      <c r="C38" s="515" t="s">
        <v>564</v>
      </c>
    </row>
    <row r="39" spans="1:3" ht="13.8">
      <c r="A39" s="867"/>
      <c r="B39" s="515" t="s">
        <v>548</v>
      </c>
      <c r="C39" s="515" t="s">
        <v>551</v>
      </c>
    </row>
    <row r="40" spans="1:3" ht="13.8">
      <c r="A40" s="867"/>
      <c r="B40" s="515" t="s">
        <v>550</v>
      </c>
      <c r="C40" s="515" t="s">
        <v>551</v>
      </c>
    </row>
    <row r="41" spans="1:3" ht="14.4" thickBot="1">
      <c r="A41" s="862"/>
      <c r="B41" s="516" t="s">
        <v>565</v>
      </c>
      <c r="C41" s="516" t="s">
        <v>551</v>
      </c>
    </row>
    <row r="42" spans="1:3" ht="14.4" thickBot="1">
      <c r="A42" s="517" t="s">
        <v>552</v>
      </c>
      <c r="B42" s="516" t="s">
        <v>571</v>
      </c>
      <c r="C42" s="516" t="s">
        <v>554</v>
      </c>
    </row>
    <row r="43" spans="1:3" ht="13.8">
      <c r="A43" s="861" t="s">
        <v>555</v>
      </c>
      <c r="B43" s="863" t="s">
        <v>567</v>
      </c>
      <c r="C43" s="864"/>
    </row>
    <row r="44" spans="1:3" ht="13.8">
      <c r="A44" s="867"/>
      <c r="B44" s="868" t="s">
        <v>568</v>
      </c>
      <c r="C44" s="869"/>
    </row>
    <row r="45" spans="1:3" ht="14.4" thickBot="1">
      <c r="A45" s="862"/>
      <c r="B45" s="865" t="s">
        <v>569</v>
      </c>
      <c r="C45" s="866"/>
    </row>
    <row r="46" spans="1:3">
      <c r="A46" s="861" t="s">
        <v>559</v>
      </c>
      <c r="B46" s="863"/>
      <c r="C46" s="864"/>
    </row>
    <row r="47" spans="1:3" ht="13.8" thickBot="1">
      <c r="A47" s="862"/>
      <c r="B47" s="865"/>
      <c r="C47" s="866"/>
    </row>
    <row r="48" spans="1:3" ht="14.4" thickBot="1">
      <c r="A48" s="518"/>
    </row>
    <row r="49" spans="1:3" ht="13.8">
      <c r="A49" s="861" t="s">
        <v>544</v>
      </c>
      <c r="B49" s="514" t="s">
        <v>545</v>
      </c>
      <c r="C49" s="514" t="s">
        <v>564</v>
      </c>
    </row>
    <row r="50" spans="1:3" ht="13.8">
      <c r="A50" s="867"/>
      <c r="B50" s="515" t="s">
        <v>547</v>
      </c>
      <c r="C50" s="515" t="s">
        <v>564</v>
      </c>
    </row>
    <row r="51" spans="1:3" ht="13.8">
      <c r="A51" s="867"/>
      <c r="B51" s="515" t="s">
        <v>548</v>
      </c>
      <c r="C51" s="515" t="s">
        <v>551</v>
      </c>
    </row>
    <row r="52" spans="1:3" ht="13.8">
      <c r="A52" s="867"/>
      <c r="B52" s="515" t="s">
        <v>550</v>
      </c>
      <c r="C52" s="515" t="s">
        <v>549</v>
      </c>
    </row>
    <row r="53" spans="1:3" ht="14.4" thickBot="1">
      <c r="A53" s="862"/>
      <c r="B53" s="516" t="s">
        <v>565</v>
      </c>
      <c r="C53" s="516" t="s">
        <v>551</v>
      </c>
    </row>
    <row r="54" spans="1:3" ht="14.4" thickBot="1">
      <c r="A54" s="517" t="s">
        <v>552</v>
      </c>
      <c r="B54" s="516" t="s">
        <v>566</v>
      </c>
      <c r="C54" s="516" t="s">
        <v>554</v>
      </c>
    </row>
    <row r="55" spans="1:3" ht="13.8">
      <c r="A55" s="861" t="s">
        <v>555</v>
      </c>
      <c r="B55" s="863" t="s">
        <v>572</v>
      </c>
      <c r="C55" s="864"/>
    </row>
    <row r="56" spans="1:3" ht="13.8">
      <c r="A56" s="867"/>
      <c r="B56" s="868" t="s">
        <v>568</v>
      </c>
      <c r="C56" s="869"/>
    </row>
    <row r="57" spans="1:3" ht="14.4" thickBot="1">
      <c r="A57" s="862"/>
      <c r="B57" s="865" t="s">
        <v>573</v>
      </c>
      <c r="C57" s="866"/>
    </row>
    <row r="58" spans="1:3">
      <c r="A58" s="861" t="s">
        <v>559</v>
      </c>
      <c r="B58" s="863"/>
      <c r="C58" s="864"/>
    </row>
    <row r="59" spans="1:3" ht="13.8" thickBot="1">
      <c r="A59" s="862"/>
      <c r="B59" s="865"/>
      <c r="C59" s="866"/>
    </row>
    <row r="60" spans="1:3" ht="14.4">
      <c r="A60" s="519"/>
    </row>
  </sheetData>
  <mergeCells count="36">
    <mergeCell ref="A1:C1"/>
    <mergeCell ref="A3:A6"/>
    <mergeCell ref="A8:A10"/>
    <mergeCell ref="B8:C8"/>
    <mergeCell ref="B9:C9"/>
    <mergeCell ref="B10:C10"/>
    <mergeCell ref="A11:A12"/>
    <mergeCell ref="B11:C12"/>
    <mergeCell ref="A14:A17"/>
    <mergeCell ref="A19:A21"/>
    <mergeCell ref="B19:C19"/>
    <mergeCell ref="B20:C20"/>
    <mergeCell ref="B21:C21"/>
    <mergeCell ref="A22:A23"/>
    <mergeCell ref="B22:C23"/>
    <mergeCell ref="A25:A29"/>
    <mergeCell ref="A31:A33"/>
    <mergeCell ref="B31:C31"/>
    <mergeCell ref="B32:C32"/>
    <mergeCell ref="B33:C33"/>
    <mergeCell ref="A34:A35"/>
    <mergeCell ref="B34:C35"/>
    <mergeCell ref="A37:A41"/>
    <mergeCell ref="A43:A45"/>
    <mergeCell ref="B43:C43"/>
    <mergeCell ref="B44:C44"/>
    <mergeCell ref="B45:C45"/>
    <mergeCell ref="A58:A59"/>
    <mergeCell ref="B58:C59"/>
    <mergeCell ref="A46:A47"/>
    <mergeCell ref="B46:C47"/>
    <mergeCell ref="A49:A53"/>
    <mergeCell ref="A55:A57"/>
    <mergeCell ref="B55:C55"/>
    <mergeCell ref="B56:C56"/>
    <mergeCell ref="B57:C57"/>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0"/>
  <sheetViews>
    <sheetView view="pageBreakPreview" zoomScale="60" zoomScaleNormal="70" zoomScalePageLayoutView="85" workbookViewId="0">
      <selection activeCell="H35" sqref="H35"/>
    </sheetView>
  </sheetViews>
  <sheetFormatPr defaultColWidth="9.109375" defaultRowHeight="13.2"/>
  <cols>
    <col min="1" max="1" width="14.6640625" style="506" customWidth="1"/>
    <col min="2" max="2" width="32.44140625" style="506" customWidth="1"/>
    <col min="3" max="3" width="14.109375" style="506" customWidth="1"/>
    <col min="4" max="4" width="11.6640625" style="506" customWidth="1"/>
    <col min="5" max="5" width="12.109375" style="506" customWidth="1"/>
    <col min="6" max="6" width="13" style="506" customWidth="1"/>
    <col min="7" max="7" width="14.6640625" style="506" customWidth="1"/>
    <col min="8" max="8" width="13" style="506" bestFit="1" customWidth="1"/>
    <col min="9" max="14" width="9.109375" style="506"/>
    <col min="15" max="15" width="106.44140625" style="506" customWidth="1"/>
    <col min="16" max="16384" width="9.109375" style="506"/>
  </cols>
  <sheetData>
    <row r="1" spans="1:16" ht="36" customHeight="1">
      <c r="A1" s="878" t="s">
        <v>465</v>
      </c>
      <c r="B1" s="879"/>
      <c r="C1" s="879"/>
      <c r="D1" s="879"/>
      <c r="E1" s="879"/>
      <c r="F1" s="879"/>
      <c r="G1" s="879"/>
      <c r="H1" s="879"/>
      <c r="I1" s="879"/>
      <c r="J1" s="879"/>
      <c r="K1" s="879"/>
      <c r="L1" s="879"/>
      <c r="M1" s="879"/>
      <c r="N1" s="879"/>
      <c r="O1" s="879"/>
    </row>
    <row r="2" spans="1:16" ht="36" customHeight="1">
      <c r="A2" s="851" t="s">
        <v>376</v>
      </c>
      <c r="B2" s="852"/>
      <c r="C2" s="852"/>
      <c r="D2" s="852"/>
      <c r="E2" s="852"/>
      <c r="F2" s="852"/>
    </row>
    <row r="3" spans="1:16" ht="30">
      <c r="A3" s="880" t="s">
        <v>516</v>
      </c>
      <c r="B3" s="880"/>
      <c r="C3" s="880"/>
      <c r="D3" s="880"/>
      <c r="E3" s="880"/>
      <c r="F3" s="880"/>
      <c r="G3" s="880"/>
      <c r="H3" s="880"/>
      <c r="I3" s="880"/>
      <c r="J3" s="880"/>
      <c r="K3" s="880"/>
      <c r="L3" s="880"/>
      <c r="M3" s="880"/>
      <c r="N3" s="880"/>
      <c r="O3" s="880"/>
    </row>
    <row r="4" spans="1:16" ht="21.75" customHeight="1">
      <c r="A4" s="881"/>
      <c r="B4" s="881"/>
      <c r="C4" s="881"/>
      <c r="D4" s="881"/>
      <c r="E4" s="881"/>
      <c r="F4" s="881"/>
      <c r="G4" s="881"/>
      <c r="H4" s="881"/>
      <c r="I4" s="881"/>
      <c r="J4" s="881"/>
      <c r="K4" s="881"/>
      <c r="L4" s="881"/>
      <c r="M4" s="881"/>
      <c r="N4" s="881"/>
      <c r="O4" s="881"/>
    </row>
    <row r="5" spans="1:16" ht="39" customHeight="1">
      <c r="A5" s="882" t="s">
        <v>489</v>
      </c>
      <c r="B5" s="883"/>
      <c r="C5" s="883"/>
      <c r="D5" s="883"/>
      <c r="E5" s="883"/>
      <c r="F5" s="883"/>
      <c r="G5" s="509"/>
      <c r="H5" s="319"/>
      <c r="I5" s="319"/>
      <c r="J5" s="319"/>
      <c r="K5" s="319"/>
      <c r="L5" s="319"/>
      <c r="M5" s="319"/>
      <c r="N5" s="319"/>
      <c r="O5" s="319"/>
    </row>
    <row r="6" spans="1:16" ht="27.6">
      <c r="A6" s="877" t="s">
        <v>583</v>
      </c>
      <c r="B6" s="877"/>
      <c r="C6" s="877"/>
      <c r="D6" s="877"/>
      <c r="E6" s="877"/>
      <c r="F6" s="877"/>
      <c r="G6" s="877"/>
      <c r="H6" s="877"/>
      <c r="I6" s="877"/>
      <c r="J6" s="877"/>
      <c r="K6" s="877"/>
      <c r="L6" s="877"/>
      <c r="M6" s="877"/>
      <c r="N6" s="877"/>
      <c r="O6" s="877"/>
    </row>
    <row r="7" spans="1:16" ht="27.75" customHeight="1">
      <c r="A7" s="877" t="s">
        <v>584</v>
      </c>
      <c r="B7" s="877"/>
      <c r="C7" s="877"/>
      <c r="D7" s="877"/>
      <c r="E7" s="877"/>
      <c r="F7" s="877"/>
      <c r="G7" s="877"/>
      <c r="H7" s="877"/>
      <c r="I7" s="877"/>
      <c r="J7" s="877"/>
      <c r="K7" s="877"/>
      <c r="L7" s="877"/>
      <c r="M7" s="877"/>
      <c r="N7" s="877"/>
      <c r="O7" s="877"/>
    </row>
    <row r="8" spans="1:16" ht="30" customHeight="1">
      <c r="A8" s="877" t="s">
        <v>585</v>
      </c>
      <c r="B8" s="877"/>
      <c r="C8" s="877"/>
      <c r="D8" s="877"/>
      <c r="E8" s="877"/>
      <c r="F8" s="877"/>
      <c r="G8" s="877"/>
      <c r="H8" s="877"/>
      <c r="I8" s="877"/>
      <c r="J8" s="877"/>
      <c r="K8" s="877"/>
      <c r="L8" s="877"/>
      <c r="M8" s="877"/>
      <c r="N8" s="877"/>
      <c r="O8" s="877"/>
      <c r="P8" s="319"/>
    </row>
    <row r="9" spans="1:16" ht="30" customHeight="1">
      <c r="A9" s="877" t="s">
        <v>586</v>
      </c>
      <c r="B9" s="877"/>
      <c r="C9" s="877"/>
      <c r="D9" s="877"/>
      <c r="E9" s="877"/>
      <c r="F9" s="877"/>
      <c r="G9" s="877"/>
      <c r="H9" s="877"/>
      <c r="I9" s="877"/>
      <c r="J9" s="877"/>
      <c r="K9" s="877"/>
      <c r="L9" s="877"/>
      <c r="M9" s="877"/>
      <c r="N9" s="877"/>
      <c r="O9" s="877"/>
      <c r="P9" s="319"/>
    </row>
    <row r="10" spans="1:16" ht="30" customHeight="1">
      <c r="A10" s="877" t="s">
        <v>587</v>
      </c>
      <c r="B10" s="877"/>
      <c r="C10" s="877"/>
      <c r="D10" s="877"/>
      <c r="E10" s="877"/>
      <c r="F10" s="877"/>
      <c r="G10" s="877"/>
      <c r="H10" s="877"/>
      <c r="I10" s="877"/>
      <c r="J10" s="877"/>
      <c r="K10" s="877"/>
      <c r="L10" s="877"/>
      <c r="M10" s="877"/>
      <c r="N10" s="877"/>
      <c r="O10" s="877"/>
      <c r="P10" s="319"/>
    </row>
    <row r="11" spans="1:16" ht="27.6">
      <c r="A11" s="877" t="s">
        <v>588</v>
      </c>
      <c r="B11" s="877"/>
      <c r="C11" s="877"/>
      <c r="D11" s="877"/>
      <c r="E11" s="877"/>
      <c r="F11" s="877"/>
      <c r="G11" s="877"/>
      <c r="H11" s="877"/>
      <c r="I11" s="877"/>
      <c r="J11" s="877"/>
      <c r="K11" s="877"/>
      <c r="L11" s="877"/>
      <c r="M11" s="877"/>
      <c r="N11" s="877"/>
      <c r="O11" s="877"/>
      <c r="P11" s="319"/>
    </row>
    <row r="12" spans="1:16" ht="13.8">
      <c r="A12" s="381"/>
      <c r="B12" s="508"/>
      <c r="C12" s="508"/>
      <c r="D12" s="508"/>
      <c r="E12" s="508"/>
      <c r="F12" s="508"/>
      <c r="G12" s="508"/>
      <c r="H12" s="884"/>
      <c r="I12" s="717"/>
      <c r="J12" s="717"/>
      <c r="K12" s="717"/>
      <c r="L12" s="717"/>
      <c r="M12" s="717"/>
      <c r="N12" s="717"/>
      <c r="O12" s="319"/>
      <c r="P12" s="319"/>
    </row>
    <row r="13" spans="1:16" ht="13.8">
      <c r="A13" s="362"/>
      <c r="B13" s="508"/>
      <c r="C13" s="508"/>
      <c r="D13" s="508"/>
      <c r="E13" s="508"/>
      <c r="F13" s="508"/>
      <c r="G13" s="508"/>
      <c r="H13" s="884"/>
      <c r="I13" s="717"/>
      <c r="J13" s="717"/>
      <c r="K13" s="717"/>
      <c r="L13" s="717"/>
      <c r="M13" s="717"/>
      <c r="N13" s="717"/>
      <c r="O13" s="319"/>
      <c r="P13" s="319"/>
    </row>
    <row r="14" spans="1:16" ht="13.8">
      <c r="A14" s="362"/>
      <c r="B14" s="508"/>
      <c r="C14" s="508"/>
      <c r="D14" s="508"/>
      <c r="E14" s="508"/>
      <c r="F14" s="508"/>
      <c r="G14" s="508"/>
      <c r="H14" s="884"/>
      <c r="I14" s="717"/>
      <c r="J14" s="717"/>
      <c r="K14" s="717"/>
      <c r="L14" s="717"/>
      <c r="M14" s="717"/>
      <c r="N14" s="717"/>
      <c r="O14" s="319"/>
      <c r="P14" s="319"/>
    </row>
    <row r="15" spans="1:16" ht="13.8">
      <c r="A15" s="362"/>
      <c r="B15" s="508"/>
      <c r="C15" s="508"/>
      <c r="D15" s="508"/>
      <c r="E15" s="508"/>
      <c r="F15" s="508"/>
      <c r="G15" s="508"/>
      <c r="H15" s="884"/>
      <c r="I15" s="717"/>
      <c r="J15" s="717"/>
      <c r="K15" s="717"/>
      <c r="L15" s="717"/>
      <c r="M15" s="717"/>
      <c r="N15" s="717"/>
      <c r="O15" s="319"/>
      <c r="P15" s="319"/>
    </row>
    <row r="16" spans="1:16" ht="13.8">
      <c r="A16" s="362"/>
      <c r="B16" s="508"/>
      <c r="C16" s="508"/>
      <c r="D16" s="508"/>
      <c r="E16" s="508"/>
      <c r="F16" s="508"/>
      <c r="G16" s="508"/>
      <c r="H16" s="884"/>
      <c r="I16" s="717"/>
      <c r="J16" s="717"/>
      <c r="K16" s="717"/>
      <c r="L16" s="717"/>
      <c r="M16" s="717"/>
      <c r="N16" s="717"/>
      <c r="O16" s="319"/>
      <c r="P16" s="319"/>
    </row>
    <row r="17" spans="1:16" ht="13.8">
      <c r="A17" s="381"/>
      <c r="B17" s="508"/>
      <c r="C17" s="508"/>
      <c r="D17" s="508"/>
      <c r="E17" s="508"/>
      <c r="F17" s="508"/>
      <c r="G17" s="508"/>
      <c r="H17" s="884"/>
      <c r="I17" s="717"/>
      <c r="J17" s="717"/>
      <c r="K17" s="717"/>
      <c r="L17" s="717"/>
      <c r="M17" s="717"/>
      <c r="N17" s="717"/>
      <c r="O17" s="319"/>
      <c r="P17" s="319"/>
    </row>
    <row r="18" spans="1:16" ht="13.8">
      <c r="A18" s="508"/>
      <c r="B18" s="508"/>
      <c r="C18" s="508"/>
      <c r="D18" s="508"/>
      <c r="E18" s="508"/>
      <c r="F18" s="508"/>
      <c r="G18" s="508"/>
      <c r="H18" s="884"/>
      <c r="I18" s="717"/>
      <c r="J18" s="717"/>
      <c r="K18" s="717"/>
      <c r="L18" s="717"/>
      <c r="M18" s="717"/>
      <c r="N18" s="717"/>
      <c r="O18" s="319"/>
      <c r="P18" s="319"/>
    </row>
    <row r="19" spans="1:16" ht="13.8">
      <c r="A19" s="508"/>
      <c r="B19" s="508"/>
      <c r="C19" s="508"/>
      <c r="D19" s="508"/>
      <c r="E19" s="508"/>
      <c r="F19" s="508"/>
      <c r="G19" s="508"/>
      <c r="H19" s="884"/>
      <c r="I19" s="717"/>
      <c r="J19" s="717"/>
      <c r="K19" s="717"/>
      <c r="L19" s="717"/>
      <c r="M19" s="717"/>
      <c r="N19" s="717"/>
      <c r="O19" s="319"/>
      <c r="P19" s="319"/>
    </row>
    <row r="20" spans="1:16" ht="13.8">
      <c r="A20" s="508"/>
      <c r="B20" s="319"/>
      <c r="C20" s="319"/>
      <c r="D20" s="319"/>
      <c r="E20" s="319"/>
      <c r="F20" s="319"/>
      <c r="G20" s="319"/>
      <c r="H20" s="319"/>
      <c r="I20" s="319"/>
      <c r="J20" s="319"/>
      <c r="K20" s="319"/>
      <c r="L20" s="319"/>
      <c r="M20" s="319"/>
      <c r="N20" s="319"/>
      <c r="O20" s="319"/>
      <c r="P20" s="319"/>
    </row>
    <row r="21" spans="1:16" ht="13.8">
      <c r="A21" s="378"/>
      <c r="B21" s="319"/>
      <c r="C21" s="319"/>
      <c r="D21" s="319"/>
      <c r="E21" s="319"/>
      <c r="F21" s="319"/>
      <c r="G21" s="319"/>
      <c r="H21" s="319"/>
      <c r="I21" s="319"/>
      <c r="J21" s="319"/>
      <c r="K21" s="319"/>
      <c r="L21" s="319"/>
      <c r="M21" s="319"/>
      <c r="N21" s="319"/>
      <c r="O21" s="319"/>
      <c r="P21" s="319"/>
    </row>
    <row r="22" spans="1:16" ht="13.8">
      <c r="A22" s="379"/>
      <c r="B22" s="319"/>
      <c r="C22" s="319"/>
      <c r="D22" s="319"/>
      <c r="E22" s="319"/>
      <c r="F22" s="319"/>
      <c r="G22" s="319"/>
      <c r="H22" s="319"/>
      <c r="I22" s="319"/>
      <c r="J22" s="319"/>
      <c r="K22" s="319"/>
      <c r="L22" s="319"/>
      <c r="M22" s="319"/>
      <c r="N22" s="319"/>
      <c r="O22" s="319"/>
      <c r="P22" s="319"/>
    </row>
    <row r="23" spans="1:16" ht="13.8">
      <c r="A23" s="378"/>
      <c r="B23" s="457"/>
      <c r="C23" s="457"/>
      <c r="D23" s="319"/>
      <c r="E23" s="319"/>
      <c r="F23" s="319"/>
      <c r="G23" s="319"/>
      <c r="H23" s="319"/>
      <c r="I23" s="319"/>
      <c r="J23" s="319"/>
      <c r="K23" s="319"/>
      <c r="L23" s="319"/>
      <c r="M23" s="319"/>
      <c r="N23" s="319"/>
      <c r="O23" s="319"/>
      <c r="P23" s="319"/>
    </row>
    <row r="24" spans="1:16" ht="13.8">
      <c r="A24" s="457"/>
      <c r="B24" s="456"/>
      <c r="C24" s="456"/>
      <c r="D24" s="319"/>
      <c r="E24" s="319"/>
      <c r="F24" s="319"/>
      <c r="G24" s="319"/>
      <c r="H24" s="319"/>
      <c r="I24" s="319"/>
      <c r="J24" s="319"/>
      <c r="K24" s="319"/>
      <c r="L24" s="319"/>
      <c r="M24" s="319"/>
      <c r="N24" s="319"/>
      <c r="O24" s="319"/>
      <c r="P24" s="319"/>
    </row>
    <row r="25" spans="1:16" ht="13.8">
      <c r="A25" s="456"/>
      <c r="B25" s="508"/>
      <c r="C25" s="885"/>
      <c r="D25" s="717"/>
      <c r="E25" s="717"/>
      <c r="F25" s="319"/>
      <c r="G25" s="319"/>
      <c r="H25" s="319"/>
      <c r="I25" s="319"/>
      <c r="J25" s="319"/>
      <c r="K25" s="319"/>
      <c r="L25" s="319"/>
      <c r="M25" s="319"/>
      <c r="N25" s="319"/>
      <c r="O25" s="319"/>
      <c r="P25" s="319"/>
    </row>
    <row r="26" spans="1:16" ht="13.8">
      <c r="A26" s="508"/>
      <c r="B26" s="508"/>
      <c r="C26" s="885"/>
      <c r="D26" s="886"/>
      <c r="E26" s="886"/>
      <c r="F26" s="319"/>
      <c r="G26" s="319"/>
      <c r="H26" s="319"/>
      <c r="I26" s="319"/>
      <c r="J26" s="319"/>
      <c r="K26" s="319"/>
      <c r="L26" s="319"/>
      <c r="M26" s="319"/>
      <c r="N26" s="319"/>
      <c r="O26" s="319"/>
      <c r="P26" s="319"/>
    </row>
    <row r="27" spans="1:16" ht="13.8">
      <c r="A27" s="508"/>
      <c r="B27" s="508"/>
      <c r="C27" s="885"/>
      <c r="D27" s="886"/>
      <c r="E27" s="886"/>
      <c r="F27" s="319"/>
      <c r="G27" s="508"/>
      <c r="H27" s="319"/>
      <c r="I27" s="319"/>
      <c r="J27" s="319"/>
      <c r="K27" s="319"/>
      <c r="L27" s="319"/>
      <c r="M27" s="319"/>
      <c r="N27" s="319"/>
      <c r="O27" s="319"/>
      <c r="P27" s="319"/>
    </row>
    <row r="28" spans="1:16" ht="13.8">
      <c r="A28" s="508"/>
      <c r="B28" s="362"/>
      <c r="C28" s="885"/>
      <c r="D28" s="717"/>
      <c r="E28" s="717"/>
      <c r="F28" s="319"/>
      <c r="G28" s="319"/>
      <c r="H28" s="319"/>
      <c r="I28" s="319"/>
      <c r="J28" s="319"/>
      <c r="K28" s="319"/>
      <c r="L28" s="319"/>
      <c r="M28" s="319"/>
      <c r="N28" s="319"/>
      <c r="O28" s="319"/>
      <c r="P28" s="319"/>
    </row>
    <row r="29" spans="1:16" ht="13.8">
      <c r="A29" s="508"/>
      <c r="B29" s="362"/>
      <c r="C29" s="885"/>
      <c r="D29" s="717"/>
      <c r="E29" s="717"/>
      <c r="F29" s="319"/>
      <c r="G29" s="319"/>
      <c r="H29" s="319"/>
      <c r="I29" s="319"/>
      <c r="J29" s="319"/>
      <c r="K29" s="319"/>
      <c r="L29" s="319"/>
      <c r="M29" s="319"/>
      <c r="N29" s="319"/>
      <c r="O29" s="319"/>
      <c r="P29" s="319"/>
    </row>
    <row r="30" spans="1:16" ht="13.8">
      <c r="A30" s="508"/>
      <c r="B30" s="362"/>
      <c r="C30" s="885"/>
      <c r="D30" s="717"/>
      <c r="E30" s="717"/>
      <c r="F30" s="319"/>
      <c r="G30" s="319"/>
      <c r="H30" s="319"/>
      <c r="I30" s="319"/>
      <c r="J30" s="319"/>
      <c r="K30" s="319"/>
      <c r="L30" s="319"/>
      <c r="M30" s="319"/>
      <c r="N30" s="319"/>
      <c r="O30" s="319"/>
      <c r="P30" s="319"/>
    </row>
    <row r="31" spans="1:16" ht="13.8">
      <c r="A31" s="508"/>
      <c r="B31" s="456"/>
      <c r="C31" s="456"/>
      <c r="D31" s="319"/>
      <c r="E31" s="319"/>
      <c r="F31" s="319"/>
      <c r="G31" s="319"/>
      <c r="H31" s="319"/>
      <c r="I31" s="319"/>
      <c r="J31" s="319"/>
      <c r="K31" s="319"/>
      <c r="L31" s="319"/>
      <c r="M31" s="319"/>
      <c r="N31" s="319"/>
      <c r="O31" s="319"/>
      <c r="P31" s="319"/>
    </row>
    <row r="32" spans="1:16" ht="13.8">
      <c r="A32" s="456"/>
      <c r="B32" s="508"/>
      <c r="C32" s="885"/>
      <c r="D32" s="717"/>
      <c r="E32" s="717"/>
      <c r="F32" s="319"/>
      <c r="G32" s="319"/>
      <c r="H32" s="319"/>
      <c r="I32" s="319"/>
      <c r="J32" s="319"/>
      <c r="K32" s="319"/>
      <c r="L32" s="319"/>
      <c r="M32" s="319"/>
      <c r="N32" s="319"/>
      <c r="O32" s="319"/>
      <c r="P32" s="319"/>
    </row>
    <row r="33" spans="1:16" ht="13.8">
      <c r="A33" s="508"/>
      <c r="B33" s="508"/>
      <c r="C33" s="885"/>
      <c r="D33" s="717"/>
      <c r="E33" s="717"/>
      <c r="F33" s="319"/>
      <c r="G33" s="319"/>
      <c r="H33" s="319"/>
      <c r="I33" s="319"/>
      <c r="J33" s="319"/>
      <c r="K33" s="319"/>
      <c r="L33" s="319"/>
      <c r="M33" s="319"/>
      <c r="N33" s="319"/>
      <c r="O33" s="319"/>
      <c r="P33" s="319"/>
    </row>
    <row r="34" spans="1:16" ht="13.8">
      <c r="A34" s="508"/>
      <c r="B34" s="508"/>
      <c r="C34" s="885"/>
      <c r="D34" s="717"/>
      <c r="E34" s="717"/>
      <c r="F34" s="508"/>
      <c r="G34" s="319"/>
      <c r="H34" s="319"/>
      <c r="I34" s="319"/>
      <c r="J34" s="319"/>
      <c r="K34" s="319"/>
      <c r="L34" s="319"/>
      <c r="M34" s="319"/>
      <c r="N34" s="319"/>
      <c r="O34" s="319"/>
      <c r="P34" s="319"/>
    </row>
    <row r="35" spans="1:16" ht="13.8">
      <c r="A35" s="508"/>
      <c r="B35" s="362"/>
      <c r="C35" s="885"/>
      <c r="D35" s="717"/>
      <c r="E35" s="717"/>
      <c r="F35" s="319"/>
      <c r="G35" s="319"/>
      <c r="H35" s="319"/>
      <c r="I35" s="319"/>
      <c r="J35" s="319"/>
      <c r="K35" s="319"/>
      <c r="L35" s="319"/>
      <c r="M35" s="319"/>
      <c r="N35" s="319"/>
      <c r="O35" s="319"/>
      <c r="P35" s="319"/>
    </row>
    <row r="36" spans="1:16" ht="13.8">
      <c r="A36" s="508"/>
      <c r="B36" s="362"/>
      <c r="C36" s="885"/>
      <c r="D36" s="717"/>
      <c r="E36" s="717"/>
      <c r="F36" s="319"/>
      <c r="G36" s="319"/>
      <c r="H36" s="319"/>
      <c r="I36" s="319"/>
      <c r="J36" s="319"/>
      <c r="K36" s="319"/>
      <c r="L36" s="319"/>
      <c r="M36" s="319"/>
      <c r="N36" s="319"/>
      <c r="O36" s="319"/>
      <c r="P36" s="319"/>
    </row>
    <row r="37" spans="1:16" ht="13.8">
      <c r="A37" s="508"/>
      <c r="B37" s="362"/>
      <c r="C37" s="885"/>
      <c r="D37" s="717"/>
      <c r="E37" s="717"/>
      <c r="F37" s="319"/>
      <c r="G37" s="319"/>
      <c r="H37" s="319"/>
      <c r="I37" s="319"/>
      <c r="J37" s="319"/>
      <c r="K37" s="319"/>
      <c r="L37" s="319"/>
      <c r="M37" s="319"/>
      <c r="N37" s="319"/>
      <c r="O37" s="319"/>
      <c r="P37" s="319"/>
    </row>
    <row r="38" spans="1:16" ht="13.8">
      <c r="A38" s="508"/>
      <c r="B38" s="319"/>
      <c r="C38" s="319"/>
      <c r="D38" s="319"/>
      <c r="E38" s="319"/>
      <c r="F38" s="319"/>
      <c r="G38" s="319"/>
      <c r="H38" s="319"/>
      <c r="I38" s="319"/>
      <c r="J38" s="319"/>
      <c r="K38" s="319"/>
      <c r="L38" s="319"/>
      <c r="M38" s="319"/>
      <c r="N38" s="319"/>
      <c r="O38" s="319"/>
      <c r="P38" s="319"/>
    </row>
    <row r="39" spans="1:16" ht="13.8">
      <c r="A39" s="380"/>
      <c r="B39" s="507"/>
      <c r="C39" s="507"/>
      <c r="D39" s="507"/>
      <c r="E39" s="507"/>
      <c r="F39" s="507"/>
      <c r="G39" s="507"/>
      <c r="H39" s="884"/>
      <c r="I39" s="717"/>
      <c r="J39" s="717"/>
      <c r="K39" s="717"/>
      <c r="L39" s="717"/>
      <c r="M39" s="717"/>
      <c r="N39" s="717"/>
      <c r="O39" s="319"/>
      <c r="P39" s="319"/>
    </row>
    <row r="40" spans="1:16" ht="13.8">
      <c r="A40" s="507"/>
      <c r="B40" s="508"/>
      <c r="C40" s="508"/>
      <c r="D40" s="508"/>
      <c r="E40" s="508"/>
      <c r="F40" s="508"/>
      <c r="G40" s="508"/>
      <c r="H40" s="884"/>
      <c r="I40" s="717"/>
      <c r="J40" s="717"/>
      <c r="K40" s="717"/>
      <c r="L40" s="717"/>
      <c r="M40" s="717"/>
      <c r="N40" s="717"/>
      <c r="O40" s="319"/>
      <c r="P40" s="319"/>
    </row>
    <row r="41" spans="1:16" ht="13.8">
      <c r="A41" s="381"/>
      <c r="B41" s="508"/>
      <c r="C41" s="508"/>
      <c r="D41" s="508"/>
      <c r="E41" s="508"/>
      <c r="F41" s="508"/>
      <c r="G41" s="508"/>
      <c r="H41" s="884"/>
      <c r="I41" s="717"/>
      <c r="J41" s="717"/>
      <c r="K41" s="717"/>
      <c r="L41" s="717"/>
      <c r="M41" s="717"/>
      <c r="N41" s="717"/>
      <c r="O41" s="319"/>
      <c r="P41" s="319"/>
    </row>
    <row r="42" spans="1:16" ht="13.8">
      <c r="A42" s="362"/>
      <c r="B42" s="508"/>
      <c r="C42" s="508"/>
      <c r="D42" s="508"/>
      <c r="E42" s="508"/>
      <c r="F42" s="508"/>
      <c r="G42" s="508"/>
      <c r="H42" s="884"/>
      <c r="I42" s="717"/>
      <c r="J42" s="717"/>
      <c r="K42" s="717"/>
      <c r="L42" s="717"/>
      <c r="M42" s="717"/>
      <c r="N42" s="717"/>
      <c r="O42" s="319"/>
      <c r="P42" s="319"/>
    </row>
    <row r="43" spans="1:16" ht="13.8">
      <c r="A43" s="362"/>
      <c r="B43" s="508"/>
      <c r="C43" s="508"/>
      <c r="D43" s="508"/>
      <c r="E43" s="508"/>
      <c r="F43" s="508"/>
      <c r="G43" s="508"/>
      <c r="H43" s="884"/>
      <c r="I43" s="717"/>
      <c r="J43" s="717"/>
      <c r="K43" s="717"/>
      <c r="L43" s="717"/>
      <c r="M43" s="717"/>
      <c r="N43" s="717"/>
      <c r="O43" s="319"/>
      <c r="P43" s="319"/>
    </row>
    <row r="44" spans="1:16" ht="13.8">
      <c r="A44" s="362"/>
      <c r="B44" s="508"/>
      <c r="C44" s="508"/>
      <c r="D44" s="508"/>
      <c r="E44" s="508"/>
      <c r="F44" s="508"/>
      <c r="G44" s="508"/>
      <c r="H44" s="884"/>
      <c r="I44" s="717"/>
      <c r="J44" s="717"/>
      <c r="K44" s="717"/>
      <c r="L44" s="717"/>
      <c r="M44" s="717"/>
      <c r="N44" s="717"/>
      <c r="O44" s="319"/>
      <c r="P44" s="319"/>
    </row>
    <row r="45" spans="1:16" ht="13.8">
      <c r="A45" s="362"/>
      <c r="B45" s="508"/>
      <c r="C45" s="508"/>
      <c r="D45" s="508"/>
      <c r="E45" s="508"/>
      <c r="F45" s="508"/>
      <c r="G45" s="508"/>
      <c r="H45" s="884"/>
      <c r="I45" s="717"/>
      <c r="J45" s="717"/>
      <c r="K45" s="717"/>
      <c r="L45" s="717"/>
      <c r="M45" s="717"/>
      <c r="N45" s="717"/>
      <c r="O45" s="319"/>
      <c r="P45" s="319"/>
    </row>
    <row r="46" spans="1:16" ht="13.8">
      <c r="A46" s="381"/>
      <c r="B46" s="508"/>
      <c r="C46" s="508"/>
      <c r="D46" s="508"/>
      <c r="E46" s="508"/>
      <c r="F46" s="508"/>
      <c r="G46" s="508"/>
      <c r="H46" s="884"/>
      <c r="I46" s="717"/>
      <c r="J46" s="717"/>
      <c r="K46" s="717"/>
      <c r="L46" s="717"/>
      <c r="M46" s="717"/>
      <c r="N46" s="717"/>
      <c r="O46" s="319"/>
      <c r="P46" s="319"/>
    </row>
    <row r="47" spans="1:16" ht="13.8">
      <c r="A47" s="508"/>
      <c r="B47" s="508"/>
      <c r="C47" s="508"/>
      <c r="D47" s="508"/>
      <c r="E47" s="508"/>
      <c r="F47" s="508"/>
      <c r="G47" s="508"/>
      <c r="H47" s="884"/>
      <c r="I47" s="717"/>
      <c r="J47" s="717"/>
      <c r="K47" s="717"/>
      <c r="L47" s="717"/>
      <c r="M47" s="717"/>
      <c r="N47" s="717"/>
      <c r="O47" s="319"/>
      <c r="P47" s="319"/>
    </row>
    <row r="48" spans="1:16" ht="13.8">
      <c r="A48" s="508"/>
      <c r="B48" s="508"/>
      <c r="C48" s="508"/>
      <c r="D48" s="508"/>
      <c r="E48" s="508"/>
      <c r="F48" s="508"/>
      <c r="G48" s="508"/>
      <c r="H48" s="884"/>
      <c r="I48" s="717"/>
      <c r="J48" s="717"/>
      <c r="K48" s="717"/>
      <c r="L48" s="717"/>
      <c r="M48" s="717"/>
      <c r="N48" s="717"/>
      <c r="O48" s="319"/>
      <c r="P48" s="319"/>
    </row>
    <row r="49" spans="1:16" ht="13.8">
      <c r="A49" s="508"/>
      <c r="B49" s="319"/>
      <c r="C49" s="319"/>
      <c r="D49" s="319"/>
      <c r="E49" s="319"/>
      <c r="F49" s="319"/>
      <c r="G49" s="319"/>
      <c r="H49" s="319"/>
      <c r="I49" s="319"/>
      <c r="J49" s="319"/>
      <c r="K49" s="319"/>
      <c r="L49" s="319"/>
      <c r="M49" s="319"/>
      <c r="N49" s="319"/>
      <c r="O49" s="319"/>
      <c r="P49" s="319"/>
    </row>
    <row r="50" spans="1:16">
      <c r="A50" s="319"/>
      <c r="B50" s="319"/>
      <c r="C50" s="319"/>
      <c r="D50" s="319"/>
      <c r="E50" s="319"/>
      <c r="F50" s="319"/>
      <c r="G50" s="319"/>
      <c r="H50" s="319"/>
      <c r="I50" s="319"/>
      <c r="J50" s="319"/>
      <c r="K50" s="319"/>
      <c r="L50" s="319"/>
      <c r="M50" s="319"/>
      <c r="N50" s="319"/>
      <c r="O50" s="319"/>
      <c r="P50" s="319"/>
    </row>
    <row r="51" spans="1:16" ht="13.8">
      <c r="A51" s="378"/>
      <c r="B51" s="319"/>
      <c r="C51" s="319"/>
      <c r="D51" s="319"/>
      <c r="E51" s="319"/>
      <c r="F51" s="319"/>
      <c r="G51" s="319"/>
      <c r="H51" s="319"/>
      <c r="I51" s="319"/>
      <c r="J51" s="319"/>
      <c r="K51" s="319"/>
      <c r="L51" s="319"/>
      <c r="M51" s="319"/>
      <c r="N51" s="319"/>
      <c r="O51" s="319"/>
      <c r="P51" s="319"/>
    </row>
    <row r="52" spans="1:16" ht="13.8">
      <c r="A52" s="378"/>
      <c r="B52" s="319"/>
      <c r="C52" s="319"/>
      <c r="D52" s="319"/>
      <c r="E52" s="319"/>
      <c r="F52" s="319"/>
      <c r="G52" s="319"/>
      <c r="H52" s="319"/>
      <c r="I52" s="319"/>
      <c r="J52" s="319"/>
      <c r="K52" s="319"/>
      <c r="L52" s="319"/>
      <c r="M52" s="319"/>
      <c r="N52" s="319"/>
      <c r="O52" s="319"/>
      <c r="P52" s="319"/>
    </row>
    <row r="53" spans="1:16" ht="13.8">
      <c r="A53" s="379"/>
      <c r="B53" s="319"/>
      <c r="C53" s="319"/>
      <c r="D53" s="319"/>
      <c r="E53" s="319"/>
      <c r="F53" s="319"/>
      <c r="G53" s="319"/>
      <c r="H53" s="319"/>
      <c r="I53" s="319"/>
      <c r="J53" s="319"/>
      <c r="K53" s="319"/>
      <c r="L53" s="319"/>
      <c r="M53" s="319"/>
      <c r="N53" s="319"/>
      <c r="O53" s="319"/>
      <c r="P53" s="319"/>
    </row>
    <row r="54" spans="1:16" ht="13.8">
      <c r="A54" s="378"/>
      <c r="B54" s="319"/>
      <c r="C54" s="319"/>
      <c r="D54" s="319"/>
      <c r="E54" s="319"/>
      <c r="F54" s="319"/>
      <c r="G54" s="319"/>
      <c r="H54" s="319"/>
      <c r="I54" s="319"/>
      <c r="J54" s="319"/>
      <c r="K54" s="319"/>
      <c r="L54" s="319"/>
      <c r="M54" s="319"/>
      <c r="N54" s="319"/>
      <c r="O54" s="319"/>
      <c r="P54" s="319"/>
    </row>
    <row r="55" spans="1:16" ht="13.8">
      <c r="A55" s="379"/>
      <c r="B55" s="319"/>
      <c r="C55" s="319"/>
      <c r="D55" s="319"/>
      <c r="E55" s="319"/>
      <c r="F55" s="319"/>
      <c r="G55" s="319"/>
      <c r="H55" s="319"/>
      <c r="I55" s="319"/>
      <c r="J55" s="319"/>
      <c r="K55" s="319"/>
      <c r="L55" s="319"/>
      <c r="M55" s="319"/>
      <c r="N55" s="319"/>
      <c r="O55" s="319"/>
      <c r="P55" s="319"/>
    </row>
    <row r="56" spans="1:16" ht="13.8">
      <c r="A56" s="378"/>
      <c r="B56" s="457"/>
      <c r="C56" s="507"/>
      <c r="D56" s="457"/>
      <c r="E56" s="505"/>
      <c r="F56" s="505"/>
      <c r="G56" s="505"/>
      <c r="H56" s="505"/>
      <c r="I56" s="505"/>
      <c r="J56" s="505"/>
      <c r="K56" s="505"/>
      <c r="L56" s="505"/>
      <c r="M56" s="505"/>
      <c r="N56" s="505"/>
      <c r="O56" s="319"/>
      <c r="P56" s="319"/>
    </row>
    <row r="57" spans="1:16" ht="13.8">
      <c r="A57" s="457"/>
      <c r="B57" s="508"/>
      <c r="C57" s="508"/>
      <c r="D57" s="508"/>
      <c r="E57" s="505"/>
      <c r="F57" s="505"/>
      <c r="G57" s="505"/>
      <c r="H57" s="505"/>
      <c r="I57" s="505"/>
      <c r="J57" s="505"/>
      <c r="K57" s="505"/>
      <c r="L57" s="505"/>
      <c r="M57" s="505"/>
      <c r="N57" s="505"/>
      <c r="O57" s="319"/>
      <c r="P57" s="319"/>
    </row>
    <row r="58" spans="1:16" ht="33" customHeight="1">
      <c r="A58" s="508"/>
      <c r="B58" s="508"/>
      <c r="C58" s="508"/>
      <c r="D58" s="508"/>
      <c r="E58" s="505"/>
      <c r="F58" s="505"/>
      <c r="G58" s="505"/>
      <c r="H58" s="505"/>
      <c r="I58" s="505"/>
      <c r="J58" s="505"/>
      <c r="K58" s="505"/>
      <c r="L58" s="505"/>
      <c r="M58" s="505"/>
      <c r="N58" s="505"/>
      <c r="O58" s="319"/>
      <c r="P58" s="319"/>
    </row>
    <row r="59" spans="1:16" ht="13.8">
      <c r="A59" s="508"/>
      <c r="B59" s="362"/>
      <c r="C59" s="508"/>
      <c r="D59" s="508"/>
      <c r="E59" s="505"/>
      <c r="F59" s="505"/>
      <c r="G59" s="505"/>
      <c r="H59" s="505"/>
      <c r="I59" s="505"/>
      <c r="J59" s="505"/>
      <c r="K59" s="505"/>
      <c r="L59" s="505"/>
      <c r="M59" s="505"/>
      <c r="N59" s="505"/>
      <c r="O59" s="319"/>
      <c r="P59" s="319"/>
    </row>
    <row r="60" spans="1:16" ht="13.8">
      <c r="A60" s="508"/>
      <c r="B60" s="362"/>
      <c r="C60" s="508"/>
      <c r="D60" s="508"/>
      <c r="E60" s="505"/>
      <c r="F60" s="505"/>
      <c r="G60" s="505"/>
      <c r="H60" s="505"/>
      <c r="I60" s="505"/>
      <c r="J60" s="505"/>
      <c r="K60" s="505"/>
      <c r="L60" s="505"/>
      <c r="M60" s="505"/>
      <c r="N60" s="505"/>
      <c r="O60" s="319"/>
      <c r="P60" s="319"/>
    </row>
    <row r="61" spans="1:16" ht="13.8">
      <c r="A61" s="508"/>
      <c r="B61" s="362"/>
      <c r="C61" s="508"/>
      <c r="D61" s="508"/>
      <c r="E61" s="505"/>
      <c r="F61" s="505"/>
      <c r="G61" s="505"/>
      <c r="H61" s="505"/>
      <c r="I61" s="505"/>
      <c r="J61" s="505"/>
      <c r="K61" s="505"/>
      <c r="L61" s="505"/>
      <c r="M61" s="505"/>
      <c r="N61" s="505"/>
      <c r="O61" s="319"/>
      <c r="P61" s="319"/>
    </row>
    <row r="62" spans="1:16" ht="13.8">
      <c r="A62" s="508"/>
      <c r="B62" s="362"/>
      <c r="C62" s="508"/>
      <c r="D62" s="508"/>
      <c r="E62" s="505"/>
      <c r="F62" s="505"/>
      <c r="G62" s="505"/>
      <c r="H62" s="505"/>
      <c r="I62" s="505"/>
      <c r="J62" s="505"/>
      <c r="K62" s="505"/>
      <c r="L62" s="505"/>
      <c r="M62" s="505"/>
      <c r="N62" s="505"/>
      <c r="O62" s="319"/>
      <c r="P62" s="319"/>
    </row>
    <row r="63" spans="1:16" ht="13.8">
      <c r="A63" s="508"/>
      <c r="B63" s="362"/>
      <c r="C63" s="508"/>
      <c r="D63" s="508"/>
      <c r="E63" s="505"/>
      <c r="F63" s="505"/>
      <c r="G63" s="505"/>
      <c r="H63" s="505"/>
      <c r="I63" s="505"/>
      <c r="J63" s="505"/>
      <c r="K63" s="505"/>
      <c r="L63" s="505"/>
      <c r="M63" s="505"/>
      <c r="N63" s="505"/>
      <c r="O63" s="319"/>
      <c r="P63" s="319"/>
    </row>
    <row r="64" spans="1:16" ht="13.8">
      <c r="A64" s="508"/>
      <c r="B64" s="508"/>
      <c r="C64" s="508"/>
      <c r="D64" s="508"/>
      <c r="E64" s="505"/>
      <c r="F64" s="505"/>
      <c r="G64" s="505"/>
      <c r="H64" s="505"/>
      <c r="I64" s="505"/>
      <c r="J64" s="505"/>
      <c r="K64" s="505"/>
      <c r="L64" s="505"/>
      <c r="M64" s="505"/>
      <c r="N64" s="505"/>
      <c r="O64" s="319"/>
      <c r="P64" s="319"/>
    </row>
    <row r="65" spans="1:16" ht="13.8">
      <c r="A65" s="508"/>
      <c r="B65" s="319"/>
      <c r="C65" s="319"/>
      <c r="D65" s="319"/>
      <c r="E65" s="319"/>
      <c r="F65" s="319"/>
      <c r="G65" s="319"/>
      <c r="H65" s="319"/>
      <c r="I65" s="319"/>
      <c r="J65" s="319"/>
      <c r="K65" s="319"/>
      <c r="L65" s="319"/>
      <c r="M65" s="319"/>
      <c r="N65" s="319"/>
      <c r="O65" s="319"/>
      <c r="P65" s="319"/>
    </row>
    <row r="66" spans="1:16" ht="13.8">
      <c r="A66" s="380"/>
      <c r="B66" s="319"/>
      <c r="C66" s="319"/>
      <c r="D66" s="319"/>
      <c r="E66" s="319"/>
      <c r="F66" s="319"/>
      <c r="G66" s="319"/>
      <c r="H66" s="319"/>
      <c r="I66" s="319"/>
      <c r="J66" s="319"/>
      <c r="K66" s="319"/>
      <c r="L66" s="319"/>
      <c r="M66" s="319"/>
      <c r="N66" s="319"/>
      <c r="O66" s="319"/>
      <c r="P66" s="319"/>
    </row>
    <row r="67" spans="1:16" ht="13.8">
      <c r="A67" s="379"/>
      <c r="B67" s="319"/>
      <c r="C67" s="319"/>
      <c r="D67" s="319"/>
      <c r="E67" s="319"/>
      <c r="F67" s="319"/>
      <c r="G67" s="319"/>
      <c r="H67" s="319"/>
      <c r="I67" s="319"/>
      <c r="J67" s="319"/>
      <c r="K67" s="319"/>
      <c r="L67" s="319"/>
      <c r="M67" s="319"/>
      <c r="N67" s="319"/>
      <c r="O67" s="319"/>
      <c r="P67" s="319"/>
    </row>
    <row r="68" spans="1:16" ht="13.8">
      <c r="A68" s="378"/>
      <c r="B68" s="507"/>
      <c r="C68" s="507"/>
      <c r="D68" s="507"/>
      <c r="E68" s="507"/>
      <c r="F68" s="507"/>
      <c r="G68" s="507"/>
      <c r="H68" s="887"/>
      <c r="I68" s="888"/>
      <c r="J68" s="888"/>
      <c r="K68" s="888"/>
      <c r="L68" s="888"/>
      <c r="M68" s="888"/>
      <c r="N68" s="888"/>
      <c r="O68" s="319"/>
      <c r="P68" s="319"/>
    </row>
    <row r="69" spans="1:16" ht="13.8">
      <c r="A69" s="507"/>
      <c r="B69" s="508"/>
      <c r="C69" s="508"/>
      <c r="D69" s="508"/>
      <c r="E69" s="508"/>
      <c r="F69" s="508"/>
      <c r="G69" s="508"/>
      <c r="H69" s="884"/>
      <c r="I69" s="717"/>
      <c r="J69" s="717"/>
      <c r="K69" s="717"/>
      <c r="L69" s="717"/>
      <c r="M69" s="717"/>
      <c r="N69" s="717"/>
      <c r="O69" s="319"/>
      <c r="P69" s="319"/>
    </row>
    <row r="70" spans="1:16" ht="13.8">
      <c r="A70" s="508"/>
      <c r="B70" s="508"/>
      <c r="C70" s="508"/>
      <c r="D70" s="508"/>
      <c r="E70" s="508"/>
      <c r="F70" s="508"/>
      <c r="G70" s="508"/>
      <c r="H70" s="884"/>
      <c r="I70" s="717"/>
      <c r="J70" s="717"/>
      <c r="K70" s="717"/>
      <c r="L70" s="717"/>
      <c r="M70" s="717"/>
      <c r="N70" s="717"/>
      <c r="O70" s="319"/>
      <c r="P70" s="319"/>
    </row>
    <row r="71" spans="1:16" ht="13.8">
      <c r="A71" s="508"/>
      <c r="B71" s="508"/>
      <c r="C71" s="508"/>
      <c r="D71" s="508"/>
      <c r="E71" s="508"/>
      <c r="F71" s="508"/>
      <c r="G71" s="508"/>
      <c r="H71" s="884"/>
      <c r="I71" s="717"/>
      <c r="J71" s="717"/>
      <c r="K71" s="717"/>
      <c r="L71" s="717"/>
      <c r="M71" s="717"/>
      <c r="N71" s="717"/>
      <c r="O71" s="319"/>
      <c r="P71" s="319"/>
    </row>
    <row r="72" spans="1:16" ht="13.8">
      <c r="A72" s="508"/>
      <c r="B72" s="508"/>
      <c r="C72" s="508"/>
      <c r="D72" s="508"/>
      <c r="E72" s="508"/>
      <c r="F72" s="508"/>
      <c r="G72" s="508"/>
      <c r="H72" s="884"/>
      <c r="I72" s="717"/>
      <c r="J72" s="717"/>
      <c r="K72" s="717"/>
      <c r="L72" s="717"/>
      <c r="M72" s="717"/>
      <c r="N72" s="717"/>
      <c r="O72" s="319"/>
      <c r="P72" s="319"/>
    </row>
    <row r="73" spans="1:16" ht="13.8">
      <c r="A73" s="508"/>
      <c r="B73" s="508"/>
      <c r="C73" s="508"/>
      <c r="D73" s="508"/>
      <c r="E73" s="508"/>
      <c r="F73" s="508"/>
      <c r="G73" s="508"/>
      <c r="H73" s="884"/>
      <c r="I73" s="717"/>
      <c r="J73" s="717"/>
      <c r="K73" s="717"/>
      <c r="L73" s="717"/>
      <c r="M73" s="717"/>
      <c r="N73" s="717"/>
      <c r="O73" s="319"/>
      <c r="P73" s="319"/>
    </row>
    <row r="74" spans="1:16" ht="13.8">
      <c r="A74" s="508"/>
      <c r="B74" s="508"/>
      <c r="C74" s="508"/>
      <c r="D74" s="508"/>
      <c r="E74" s="508"/>
      <c r="F74" s="508"/>
      <c r="G74" s="508"/>
      <c r="H74" s="884"/>
      <c r="I74" s="717"/>
      <c r="J74" s="717"/>
      <c r="K74" s="717"/>
      <c r="L74" s="717"/>
      <c r="M74" s="717"/>
      <c r="N74" s="717"/>
      <c r="O74" s="319"/>
      <c r="P74" s="319"/>
    </row>
    <row r="75" spans="1:16" ht="13.8">
      <c r="A75" s="508"/>
      <c r="B75" s="508"/>
      <c r="C75" s="508"/>
      <c r="D75" s="508"/>
      <c r="E75" s="508"/>
      <c r="F75" s="508"/>
      <c r="G75" s="508"/>
      <c r="H75" s="884"/>
      <c r="I75" s="717"/>
      <c r="J75" s="717"/>
      <c r="K75" s="717"/>
      <c r="L75" s="717"/>
      <c r="M75" s="717"/>
      <c r="N75" s="717"/>
      <c r="O75" s="319"/>
      <c r="P75" s="319"/>
    </row>
    <row r="76" spans="1:16" ht="13.8">
      <c r="A76" s="508"/>
      <c r="B76" s="319"/>
      <c r="C76" s="319"/>
      <c r="D76" s="319"/>
      <c r="E76" s="319"/>
      <c r="F76" s="319"/>
      <c r="G76" s="319"/>
      <c r="H76" s="319"/>
      <c r="I76" s="319"/>
      <c r="J76" s="319"/>
      <c r="K76" s="319"/>
      <c r="L76" s="319"/>
      <c r="M76" s="319"/>
      <c r="N76" s="319"/>
      <c r="O76" s="319"/>
      <c r="P76" s="319"/>
    </row>
    <row r="77" spans="1:16" ht="13.8">
      <c r="A77" s="378"/>
      <c r="B77" s="319"/>
      <c r="C77" s="319"/>
      <c r="D77" s="319"/>
      <c r="E77" s="319"/>
      <c r="F77" s="319"/>
      <c r="G77" s="319"/>
      <c r="H77" s="319"/>
      <c r="I77" s="319"/>
      <c r="J77" s="319"/>
      <c r="K77" s="319"/>
      <c r="L77" s="319"/>
      <c r="M77" s="319"/>
      <c r="N77" s="319"/>
      <c r="O77" s="319"/>
      <c r="P77" s="319"/>
    </row>
    <row r="78" spans="1:16" ht="13.8">
      <c r="A78" s="378"/>
      <c r="B78" s="319"/>
      <c r="C78" s="319"/>
      <c r="D78" s="319"/>
      <c r="E78" s="319"/>
      <c r="F78" s="319"/>
      <c r="G78" s="319"/>
      <c r="H78" s="319"/>
      <c r="I78" s="319"/>
      <c r="J78" s="319"/>
      <c r="K78" s="319"/>
      <c r="L78" s="319"/>
      <c r="M78" s="319"/>
      <c r="N78" s="319"/>
      <c r="O78" s="319"/>
      <c r="P78" s="319"/>
    </row>
    <row r="79" spans="1:16" ht="13.8">
      <c r="A79" s="379"/>
      <c r="B79" s="319"/>
      <c r="C79" s="319"/>
      <c r="D79" s="319"/>
      <c r="E79" s="319"/>
      <c r="F79" s="319"/>
      <c r="G79" s="319"/>
      <c r="H79" s="319"/>
      <c r="I79" s="319"/>
      <c r="J79" s="319"/>
      <c r="K79" s="319"/>
      <c r="L79" s="319"/>
      <c r="M79" s="319"/>
      <c r="N79" s="319"/>
      <c r="O79" s="319"/>
      <c r="P79" s="319"/>
    </row>
    <row r="80" spans="1:16" ht="13.8">
      <c r="A80" s="378"/>
      <c r="B80" s="457"/>
      <c r="C80" s="507"/>
      <c r="D80" s="457"/>
      <c r="E80" s="505"/>
      <c r="F80" s="505"/>
      <c r="G80" s="505"/>
      <c r="H80" s="505"/>
      <c r="I80" s="505"/>
      <c r="J80" s="505"/>
      <c r="K80" s="505"/>
      <c r="L80" s="505"/>
      <c r="M80" s="505"/>
      <c r="N80" s="505"/>
      <c r="O80" s="319"/>
      <c r="P80" s="319"/>
    </row>
    <row r="81" spans="1:16" ht="15" customHeight="1">
      <c r="A81" s="457"/>
      <c r="B81" s="508"/>
      <c r="C81" s="508"/>
      <c r="D81" s="508"/>
      <c r="E81" s="505"/>
      <c r="F81" s="505"/>
      <c r="G81" s="505"/>
      <c r="H81" s="505"/>
      <c r="I81" s="505"/>
      <c r="J81" s="505"/>
      <c r="K81" s="505"/>
      <c r="L81" s="505"/>
      <c r="M81" s="505"/>
      <c r="N81" s="505"/>
      <c r="O81" s="319"/>
      <c r="P81" s="319"/>
    </row>
    <row r="82" spans="1:16" ht="13.8">
      <c r="A82" s="508"/>
      <c r="B82" s="508"/>
      <c r="C82" s="508"/>
      <c r="D82" s="508"/>
      <c r="E82" s="505"/>
      <c r="F82" s="505"/>
      <c r="G82" s="505"/>
      <c r="H82" s="505"/>
      <c r="I82" s="505"/>
      <c r="J82" s="505"/>
      <c r="K82" s="505"/>
      <c r="L82" s="505"/>
      <c r="M82" s="505"/>
      <c r="N82" s="505"/>
      <c r="O82" s="319"/>
      <c r="P82" s="319"/>
    </row>
    <row r="83" spans="1:16" ht="13.8">
      <c r="A83" s="508"/>
      <c r="B83" s="508"/>
      <c r="C83" s="508"/>
      <c r="D83" s="508"/>
      <c r="E83" s="505"/>
      <c r="F83" s="505"/>
      <c r="G83" s="505"/>
      <c r="H83" s="505"/>
      <c r="I83" s="505"/>
      <c r="J83" s="505"/>
      <c r="K83" s="505"/>
      <c r="L83" s="505"/>
      <c r="M83" s="505"/>
      <c r="N83" s="505"/>
      <c r="O83" s="319"/>
      <c r="P83" s="319"/>
    </row>
    <row r="84" spans="1:16" ht="13.8">
      <c r="A84" s="508"/>
      <c r="B84" s="319"/>
      <c r="C84" s="319"/>
      <c r="D84" s="319"/>
      <c r="E84" s="319"/>
      <c r="F84" s="319"/>
      <c r="G84" s="319"/>
      <c r="H84" s="319"/>
      <c r="I84" s="319"/>
      <c r="J84" s="319"/>
      <c r="K84" s="319"/>
      <c r="L84" s="319"/>
      <c r="M84" s="319"/>
      <c r="N84" s="319"/>
      <c r="O84" s="319"/>
      <c r="P84" s="319"/>
    </row>
    <row r="85" spans="1:16" ht="13.8">
      <c r="A85" s="380"/>
      <c r="B85" s="319"/>
      <c r="C85" s="319"/>
      <c r="D85" s="319"/>
      <c r="E85" s="319"/>
      <c r="F85" s="319"/>
      <c r="G85" s="319"/>
      <c r="H85" s="319"/>
      <c r="I85" s="319"/>
      <c r="J85" s="319"/>
      <c r="K85" s="319"/>
      <c r="L85" s="319"/>
      <c r="M85" s="319"/>
      <c r="N85" s="319"/>
      <c r="O85" s="319"/>
      <c r="P85" s="319"/>
    </row>
    <row r="86" spans="1:16" ht="13.8">
      <c r="A86" s="379"/>
      <c r="B86" s="319"/>
      <c r="C86" s="319"/>
      <c r="D86" s="319"/>
      <c r="E86" s="319"/>
      <c r="F86" s="319"/>
      <c r="G86" s="319"/>
      <c r="H86" s="319"/>
      <c r="I86" s="319"/>
      <c r="J86" s="319"/>
      <c r="K86" s="319"/>
      <c r="L86" s="319"/>
      <c r="M86" s="319"/>
      <c r="N86" s="319"/>
      <c r="O86" s="319"/>
      <c r="P86" s="319"/>
    </row>
    <row r="87" spans="1:16" ht="13.8">
      <c r="A87" s="378"/>
      <c r="B87" s="507"/>
      <c r="C87" s="507"/>
      <c r="D87" s="507"/>
      <c r="E87" s="507"/>
      <c r="F87" s="507"/>
      <c r="G87" s="510"/>
      <c r="H87" s="511"/>
      <c r="I87" s="511"/>
      <c r="J87" s="511"/>
      <c r="K87" s="511"/>
      <c r="L87" s="511"/>
      <c r="M87" s="511"/>
      <c r="N87" s="511"/>
      <c r="O87" s="319"/>
      <c r="P87" s="319"/>
    </row>
    <row r="88" spans="1:16" ht="13.8">
      <c r="A88" s="507"/>
      <c r="B88" s="508"/>
      <c r="C88" s="508"/>
      <c r="D88" s="508"/>
      <c r="E88" s="508"/>
      <c r="F88" s="508"/>
      <c r="G88" s="507"/>
      <c r="H88" s="505"/>
      <c r="I88" s="505"/>
      <c r="J88" s="505"/>
      <c r="K88" s="505"/>
      <c r="L88" s="505"/>
      <c r="M88" s="505"/>
      <c r="N88" s="505"/>
      <c r="O88" s="319"/>
      <c r="P88" s="319"/>
    </row>
    <row r="89" spans="1:16" ht="13.8">
      <c r="A89" s="508"/>
      <c r="B89" s="508"/>
      <c r="C89" s="508"/>
      <c r="D89" s="508"/>
      <c r="E89" s="508"/>
      <c r="F89" s="508"/>
      <c r="G89" s="507"/>
      <c r="H89" s="505"/>
      <c r="I89" s="505"/>
      <c r="J89" s="505"/>
      <c r="K89" s="505"/>
      <c r="L89" s="505"/>
      <c r="M89" s="505"/>
      <c r="N89" s="505"/>
      <c r="O89" s="319"/>
      <c r="P89" s="319"/>
    </row>
    <row r="90" spans="1:16" ht="13.8">
      <c r="A90" s="508"/>
      <c r="B90" s="508"/>
      <c r="C90" s="508"/>
      <c r="D90" s="508"/>
      <c r="E90" s="508"/>
      <c r="F90" s="508"/>
      <c r="G90" s="507"/>
      <c r="H90" s="505"/>
      <c r="I90" s="505"/>
      <c r="J90" s="505"/>
      <c r="K90" s="505"/>
      <c r="L90" s="505"/>
      <c r="M90" s="505"/>
      <c r="N90" s="505"/>
      <c r="O90" s="319"/>
      <c r="P90" s="319"/>
    </row>
    <row r="91" spans="1:16" ht="13.8">
      <c r="A91" s="508"/>
      <c r="B91" s="319"/>
      <c r="C91" s="319"/>
      <c r="D91" s="319"/>
      <c r="E91" s="319"/>
      <c r="F91" s="319"/>
      <c r="G91" s="319"/>
      <c r="H91" s="319"/>
      <c r="I91" s="319"/>
      <c r="J91" s="319"/>
      <c r="K91" s="319"/>
      <c r="L91" s="319"/>
      <c r="M91" s="319"/>
      <c r="N91" s="319"/>
      <c r="O91" s="319"/>
      <c r="P91" s="319"/>
    </row>
    <row r="92" spans="1:16" ht="13.8">
      <c r="A92" s="380"/>
      <c r="B92" s="319"/>
      <c r="C92" s="319"/>
      <c r="D92" s="319"/>
      <c r="E92" s="319"/>
      <c r="F92" s="319"/>
      <c r="G92" s="319"/>
      <c r="H92" s="319"/>
      <c r="I92" s="319"/>
      <c r="J92" s="319"/>
      <c r="K92" s="319"/>
      <c r="L92" s="319"/>
      <c r="M92" s="319"/>
      <c r="N92" s="319"/>
      <c r="O92" s="319"/>
      <c r="P92" s="319"/>
    </row>
    <row r="93" spans="1:16">
      <c r="A93" s="319"/>
      <c r="B93" s="319"/>
      <c r="C93" s="319"/>
      <c r="D93" s="319"/>
      <c r="E93" s="319"/>
      <c r="F93" s="319"/>
      <c r="G93" s="319"/>
      <c r="H93" s="319"/>
      <c r="I93" s="319"/>
      <c r="J93" s="319"/>
      <c r="K93" s="319"/>
      <c r="L93" s="319"/>
      <c r="M93" s="319"/>
      <c r="N93" s="319"/>
      <c r="O93" s="319"/>
      <c r="P93" s="319"/>
    </row>
    <row r="94" spans="1:16" ht="13.8">
      <c r="A94" s="378"/>
      <c r="B94" s="319"/>
      <c r="C94" s="319"/>
      <c r="D94" s="319"/>
      <c r="E94" s="319"/>
      <c r="F94" s="319"/>
      <c r="G94" s="319"/>
      <c r="H94" s="319"/>
      <c r="I94" s="319"/>
      <c r="J94" s="319"/>
      <c r="K94" s="319"/>
      <c r="L94" s="319"/>
      <c r="M94" s="319"/>
      <c r="N94" s="319"/>
      <c r="O94" s="319"/>
      <c r="P94" s="319"/>
    </row>
    <row r="95" spans="1:16" ht="13.8">
      <c r="A95" s="378"/>
      <c r="B95" s="319"/>
      <c r="C95" s="319"/>
      <c r="D95" s="319"/>
      <c r="E95" s="319"/>
      <c r="F95" s="319"/>
      <c r="G95" s="319"/>
      <c r="H95" s="319"/>
      <c r="I95" s="319"/>
      <c r="J95" s="319"/>
      <c r="K95" s="319"/>
      <c r="L95" s="319"/>
      <c r="M95" s="319"/>
      <c r="N95" s="319"/>
      <c r="O95" s="319"/>
      <c r="P95" s="319"/>
    </row>
    <row r="96" spans="1:16" ht="13.8">
      <c r="A96" s="378"/>
      <c r="B96" s="319"/>
      <c r="C96" s="319"/>
      <c r="D96" s="319"/>
      <c r="E96" s="319"/>
      <c r="F96" s="319"/>
      <c r="G96" s="319"/>
      <c r="H96" s="319"/>
      <c r="I96" s="319"/>
      <c r="J96" s="319"/>
      <c r="K96" s="319"/>
      <c r="L96" s="319"/>
      <c r="M96" s="319"/>
      <c r="N96" s="319"/>
      <c r="O96" s="319"/>
      <c r="P96" s="319"/>
    </row>
    <row r="97" spans="1:16" ht="13.8">
      <c r="A97" s="379"/>
      <c r="B97" s="319"/>
      <c r="C97" s="319"/>
      <c r="D97" s="319"/>
      <c r="E97" s="319"/>
      <c r="F97" s="319"/>
      <c r="G97" s="319"/>
      <c r="H97" s="319"/>
      <c r="I97" s="319"/>
      <c r="J97" s="319"/>
      <c r="K97" s="319"/>
      <c r="L97" s="319"/>
      <c r="M97" s="319"/>
      <c r="N97" s="319"/>
      <c r="O97" s="319"/>
      <c r="P97" s="319"/>
    </row>
    <row r="98" spans="1:16" ht="13.8">
      <c r="A98" s="380"/>
      <c r="B98" s="457"/>
      <c r="C98" s="507"/>
      <c r="D98" s="457"/>
      <c r="E98" s="505"/>
      <c r="F98" s="505"/>
      <c r="G98" s="505"/>
      <c r="H98" s="505"/>
      <c r="I98" s="505"/>
      <c r="J98" s="319"/>
      <c r="K98" s="319"/>
      <c r="L98" s="319"/>
      <c r="M98" s="319"/>
      <c r="N98" s="319"/>
      <c r="O98" s="319"/>
      <c r="P98" s="319"/>
    </row>
    <row r="99" spans="1:16" ht="13.8">
      <c r="A99" s="457"/>
      <c r="B99" s="508"/>
      <c r="C99" s="508"/>
      <c r="D99" s="508"/>
      <c r="E99" s="505"/>
      <c r="F99" s="505"/>
      <c r="G99" s="505"/>
      <c r="H99" s="505"/>
      <c r="I99" s="505"/>
      <c r="J99" s="319"/>
      <c r="K99" s="319"/>
      <c r="L99" s="319"/>
      <c r="M99" s="319"/>
      <c r="N99" s="319"/>
      <c r="O99" s="319"/>
      <c r="P99" s="319"/>
    </row>
    <row r="100" spans="1:16" ht="13.8">
      <c r="A100" s="508"/>
      <c r="B100" s="508"/>
      <c r="C100" s="508"/>
      <c r="D100" s="508"/>
      <c r="E100" s="505"/>
      <c r="F100" s="505"/>
      <c r="G100" s="505"/>
      <c r="H100" s="505"/>
      <c r="I100" s="505"/>
      <c r="J100" s="319"/>
      <c r="K100" s="319"/>
      <c r="L100" s="319"/>
      <c r="M100" s="319"/>
      <c r="N100" s="319"/>
      <c r="O100" s="319"/>
      <c r="P100" s="319"/>
    </row>
    <row r="101" spans="1:16" ht="13.8">
      <c r="A101" s="508"/>
      <c r="B101" s="362"/>
      <c r="C101" s="508"/>
      <c r="D101" s="508"/>
      <c r="E101" s="505"/>
      <c r="F101" s="505"/>
      <c r="G101" s="505"/>
      <c r="H101" s="505"/>
      <c r="I101" s="505"/>
      <c r="J101" s="319"/>
      <c r="K101" s="319"/>
      <c r="L101" s="319"/>
      <c r="M101" s="319"/>
      <c r="N101" s="319"/>
      <c r="O101" s="319"/>
      <c r="P101" s="319"/>
    </row>
    <row r="102" spans="1:16" ht="13.8">
      <c r="A102" s="508"/>
      <c r="B102" s="362"/>
      <c r="C102" s="508"/>
      <c r="D102" s="508"/>
      <c r="E102" s="505"/>
      <c r="F102" s="505"/>
      <c r="G102" s="505"/>
      <c r="H102" s="505"/>
      <c r="I102" s="505"/>
      <c r="J102" s="319"/>
      <c r="K102" s="319"/>
      <c r="L102" s="319"/>
      <c r="M102" s="319"/>
      <c r="N102" s="319"/>
      <c r="O102" s="319"/>
      <c r="P102" s="319"/>
    </row>
    <row r="103" spans="1:16" ht="13.8">
      <c r="A103" s="508"/>
      <c r="B103" s="362"/>
      <c r="C103" s="508"/>
      <c r="D103" s="508"/>
      <c r="E103" s="505"/>
      <c r="F103" s="505"/>
      <c r="G103" s="505"/>
      <c r="H103" s="505"/>
      <c r="I103" s="505"/>
      <c r="J103" s="319"/>
      <c r="K103" s="319"/>
      <c r="L103" s="319"/>
      <c r="M103" s="319"/>
      <c r="N103" s="319"/>
      <c r="O103" s="319"/>
      <c r="P103" s="319"/>
    </row>
    <row r="104" spans="1:16" ht="13.8">
      <c r="A104" s="508"/>
      <c r="B104" s="362"/>
      <c r="C104" s="508"/>
      <c r="D104" s="508"/>
      <c r="E104" s="505"/>
      <c r="F104" s="505"/>
      <c r="G104" s="505"/>
      <c r="H104" s="505"/>
      <c r="I104" s="505"/>
      <c r="J104" s="319"/>
      <c r="K104" s="319"/>
      <c r="L104" s="319"/>
      <c r="M104" s="319"/>
      <c r="N104" s="319"/>
      <c r="O104" s="319"/>
      <c r="P104" s="319"/>
    </row>
    <row r="105" spans="1:16" ht="13.8">
      <c r="A105" s="508"/>
      <c r="B105" s="508"/>
      <c r="C105" s="508"/>
      <c r="D105" s="508"/>
      <c r="E105" s="505"/>
      <c r="F105" s="505"/>
      <c r="G105" s="505"/>
      <c r="H105" s="505"/>
      <c r="I105" s="505"/>
      <c r="J105" s="319"/>
      <c r="K105" s="319"/>
      <c r="L105" s="319"/>
      <c r="M105" s="319"/>
      <c r="N105" s="319"/>
      <c r="O105" s="319"/>
      <c r="P105" s="319"/>
    </row>
    <row r="106" spans="1:16" ht="13.8">
      <c r="A106" s="508"/>
      <c r="B106" s="319"/>
      <c r="C106" s="319"/>
      <c r="D106" s="319"/>
      <c r="E106" s="319"/>
      <c r="F106" s="319"/>
      <c r="G106" s="319"/>
      <c r="H106" s="319"/>
      <c r="I106" s="319"/>
      <c r="J106" s="319"/>
      <c r="K106" s="319"/>
      <c r="L106" s="319"/>
      <c r="M106" s="319"/>
      <c r="N106" s="319"/>
      <c r="O106" s="319"/>
      <c r="P106" s="319"/>
    </row>
    <row r="107" spans="1:16" ht="13.8">
      <c r="A107" s="380"/>
      <c r="B107" s="319"/>
      <c r="C107" s="319"/>
      <c r="D107" s="319"/>
      <c r="E107" s="319"/>
      <c r="F107" s="319"/>
      <c r="G107" s="319"/>
      <c r="H107" s="319"/>
      <c r="I107" s="319"/>
      <c r="J107" s="319"/>
      <c r="K107" s="319"/>
      <c r="L107" s="319"/>
      <c r="M107" s="319"/>
      <c r="N107" s="319"/>
      <c r="O107" s="319"/>
      <c r="P107" s="319"/>
    </row>
    <row r="108" spans="1:16" ht="13.8">
      <c r="A108" s="380"/>
      <c r="B108" s="507"/>
      <c r="C108" s="507"/>
      <c r="D108" s="507"/>
      <c r="E108" s="507"/>
      <c r="F108" s="507"/>
      <c r="G108" s="507"/>
      <c r="H108" s="507"/>
      <c r="I108" s="887"/>
      <c r="J108" s="888"/>
      <c r="K108" s="888"/>
      <c r="L108" s="888"/>
      <c r="M108" s="888"/>
      <c r="N108" s="888"/>
      <c r="O108" s="319"/>
      <c r="P108" s="319"/>
    </row>
    <row r="109" spans="1:16" ht="13.8">
      <c r="A109" s="507"/>
      <c r="B109" s="508"/>
      <c r="C109" s="508"/>
      <c r="D109" s="508"/>
      <c r="E109" s="508"/>
      <c r="F109" s="508"/>
      <c r="G109" s="508"/>
      <c r="H109" s="508"/>
      <c r="I109" s="884"/>
      <c r="J109" s="717"/>
      <c r="K109" s="717"/>
      <c r="L109" s="717"/>
      <c r="M109" s="717"/>
      <c r="N109" s="717"/>
      <c r="O109" s="319"/>
      <c r="P109" s="319"/>
    </row>
    <row r="110" spans="1:16" ht="13.8">
      <c r="A110" s="508"/>
      <c r="B110" s="508"/>
      <c r="C110" s="508"/>
      <c r="D110" s="508"/>
      <c r="E110" s="508"/>
      <c r="F110" s="508"/>
      <c r="G110" s="508"/>
      <c r="H110" s="508"/>
      <c r="I110" s="884"/>
      <c r="J110" s="717"/>
      <c r="K110" s="717"/>
      <c r="L110" s="717"/>
      <c r="M110" s="717"/>
      <c r="N110" s="717"/>
      <c r="O110" s="319"/>
      <c r="P110" s="319"/>
    </row>
    <row r="111" spans="1:16" ht="13.8">
      <c r="A111" s="508"/>
      <c r="B111" s="508"/>
      <c r="C111" s="508"/>
      <c r="D111" s="508"/>
      <c r="E111" s="508"/>
      <c r="F111" s="508"/>
      <c r="G111" s="508"/>
      <c r="H111" s="508"/>
      <c r="I111" s="884"/>
      <c r="J111" s="717"/>
      <c r="K111" s="717"/>
      <c r="L111" s="717"/>
      <c r="M111" s="717"/>
      <c r="N111" s="717"/>
      <c r="O111" s="319"/>
      <c r="P111" s="319"/>
    </row>
    <row r="112" spans="1:16" ht="13.8">
      <c r="A112" s="508"/>
      <c r="B112" s="508"/>
      <c r="C112" s="508"/>
      <c r="D112" s="508"/>
      <c r="E112" s="508"/>
      <c r="F112" s="508"/>
      <c r="G112" s="508"/>
      <c r="H112" s="508"/>
      <c r="I112" s="884"/>
      <c r="J112" s="717"/>
      <c r="K112" s="717"/>
      <c r="L112" s="717"/>
      <c r="M112" s="717"/>
      <c r="N112" s="717"/>
      <c r="O112" s="319"/>
      <c r="P112" s="319"/>
    </row>
    <row r="113" spans="1:16" ht="13.8">
      <c r="A113" s="508"/>
      <c r="B113" s="319"/>
      <c r="C113" s="319"/>
      <c r="D113" s="319"/>
      <c r="E113" s="319"/>
      <c r="F113" s="319"/>
      <c r="G113" s="319"/>
      <c r="H113" s="319"/>
      <c r="I113" s="319"/>
      <c r="J113" s="319"/>
      <c r="K113" s="319"/>
      <c r="L113" s="319"/>
      <c r="M113" s="319"/>
      <c r="N113" s="319"/>
      <c r="O113" s="319"/>
      <c r="P113" s="319"/>
    </row>
    <row r="114" spans="1:16" ht="13.8">
      <c r="A114" s="380"/>
      <c r="B114" s="319"/>
      <c r="C114" s="319"/>
      <c r="D114" s="319"/>
      <c r="E114" s="319"/>
      <c r="F114" s="319"/>
      <c r="G114" s="319"/>
      <c r="H114" s="319"/>
      <c r="I114" s="319"/>
      <c r="J114" s="319"/>
      <c r="K114" s="319"/>
      <c r="L114" s="319"/>
      <c r="M114" s="319"/>
      <c r="N114" s="319"/>
      <c r="O114" s="319"/>
      <c r="P114" s="319"/>
    </row>
    <row r="115" spans="1:16" ht="13.8">
      <c r="A115" s="313"/>
      <c r="B115" s="457"/>
      <c r="C115" s="507"/>
      <c r="D115" s="457"/>
      <c r="E115" s="505"/>
      <c r="F115" s="505"/>
      <c r="G115" s="505"/>
      <c r="H115" s="505"/>
      <c r="I115" s="505"/>
      <c r="J115" s="319"/>
      <c r="K115" s="319"/>
      <c r="L115" s="319"/>
      <c r="M115" s="319"/>
      <c r="N115" s="319"/>
      <c r="O115" s="319"/>
      <c r="P115" s="319"/>
    </row>
    <row r="116" spans="1:16" ht="13.8">
      <c r="A116" s="457"/>
      <c r="B116" s="508"/>
      <c r="C116" s="508"/>
      <c r="D116" s="508"/>
      <c r="E116" s="505"/>
      <c r="F116" s="505"/>
      <c r="G116" s="505"/>
      <c r="H116" s="505"/>
      <c r="I116" s="505"/>
      <c r="J116" s="319"/>
      <c r="K116" s="319"/>
      <c r="L116" s="319"/>
      <c r="M116" s="319"/>
      <c r="N116" s="319"/>
      <c r="O116" s="319"/>
      <c r="P116" s="319"/>
    </row>
    <row r="117" spans="1:16" ht="13.8">
      <c r="A117" s="508"/>
      <c r="B117" s="508"/>
      <c r="C117" s="508"/>
      <c r="D117" s="508"/>
      <c r="E117" s="505"/>
      <c r="F117" s="505"/>
      <c r="G117" s="505"/>
      <c r="H117" s="505"/>
      <c r="I117" s="505"/>
      <c r="J117" s="319"/>
      <c r="K117" s="319"/>
      <c r="L117" s="319"/>
      <c r="M117" s="319"/>
      <c r="N117" s="319"/>
      <c r="O117" s="319"/>
      <c r="P117" s="319"/>
    </row>
    <row r="118" spans="1:16" ht="13.8">
      <c r="A118" s="508"/>
      <c r="B118" s="382"/>
      <c r="C118" s="508"/>
      <c r="D118" s="508"/>
      <c r="E118" s="505"/>
      <c r="F118" s="505"/>
      <c r="G118" s="505"/>
      <c r="H118" s="505"/>
      <c r="I118" s="505"/>
      <c r="J118" s="319"/>
      <c r="K118" s="319"/>
      <c r="L118" s="319"/>
      <c r="M118" s="319"/>
      <c r="N118" s="319"/>
      <c r="O118" s="319"/>
      <c r="P118" s="319"/>
    </row>
    <row r="119" spans="1:16" ht="13.8">
      <c r="A119" s="508"/>
      <c r="B119" s="382"/>
      <c r="C119" s="508"/>
      <c r="D119" s="508"/>
      <c r="E119" s="505"/>
      <c r="F119" s="505"/>
      <c r="G119" s="505"/>
      <c r="H119" s="505"/>
      <c r="I119" s="505"/>
      <c r="J119" s="319"/>
      <c r="K119" s="319"/>
      <c r="L119" s="319"/>
      <c r="M119" s="319"/>
      <c r="N119" s="319"/>
      <c r="O119" s="319"/>
      <c r="P119" s="319"/>
    </row>
    <row r="120" spans="1:16" ht="13.8">
      <c r="A120" s="508"/>
    </row>
  </sheetData>
  <mergeCells count="54">
    <mergeCell ref="I112:N112"/>
    <mergeCell ref="H69:N69"/>
    <mergeCell ref="H70:N70"/>
    <mergeCell ref="H71:N71"/>
    <mergeCell ref="H72:N72"/>
    <mergeCell ref="H73:N73"/>
    <mergeCell ref="H74:N74"/>
    <mergeCell ref="H75:N75"/>
    <mergeCell ref="I108:N108"/>
    <mergeCell ref="I109:N109"/>
    <mergeCell ref="I110:N110"/>
    <mergeCell ref="I111:N111"/>
    <mergeCell ref="H68:N68"/>
    <mergeCell ref="C37:E37"/>
    <mergeCell ref="H39:N39"/>
    <mergeCell ref="H40:N40"/>
    <mergeCell ref="H41:N41"/>
    <mergeCell ref="H42:N42"/>
    <mergeCell ref="H43:N43"/>
    <mergeCell ref="H44:N44"/>
    <mergeCell ref="H45:N45"/>
    <mergeCell ref="H46:N46"/>
    <mergeCell ref="H47:N47"/>
    <mergeCell ref="H48:N48"/>
    <mergeCell ref="C36:E36"/>
    <mergeCell ref="H19:N19"/>
    <mergeCell ref="C25:E25"/>
    <mergeCell ref="C26:E26"/>
    <mergeCell ref="C27:E27"/>
    <mergeCell ref="C28:E28"/>
    <mergeCell ref="C29:E29"/>
    <mergeCell ref="C30:E30"/>
    <mergeCell ref="C32:E32"/>
    <mergeCell ref="C33:E33"/>
    <mergeCell ref="C34:E34"/>
    <mergeCell ref="C35:E35"/>
    <mergeCell ref="H18:N18"/>
    <mergeCell ref="A7:O7"/>
    <mergeCell ref="A8:O8"/>
    <mergeCell ref="A9:O9"/>
    <mergeCell ref="A10:O10"/>
    <mergeCell ref="A11:O11"/>
    <mergeCell ref="H12:N12"/>
    <mergeCell ref="H13:N13"/>
    <mergeCell ref="H14:N14"/>
    <mergeCell ref="H15:N15"/>
    <mergeCell ref="H16:N16"/>
    <mergeCell ref="H17:N17"/>
    <mergeCell ref="A6:O6"/>
    <mergeCell ref="A1:O1"/>
    <mergeCell ref="A2:F2"/>
    <mergeCell ref="A3:O3"/>
    <mergeCell ref="A4:O4"/>
    <mergeCell ref="A5:F5"/>
  </mergeCells>
  <hyperlinks>
    <hyperlink ref="A3:O3" r:id="rId1" display="http://www.eirgridgroup.com/site-files/library/EirGrid/WFPS_Schedule_of_GridCodeComplianceTests.xlsx"/>
    <hyperlink ref="A6:O6" r:id="rId2" display="http://www.eirgridgroup.com/site-files/library/EirGrid/WFPS_TestProcedureActivePowerControl.docx"/>
    <hyperlink ref="A6" r:id="rId3"/>
    <hyperlink ref="A7" r:id="rId4"/>
    <hyperlink ref="A8" r:id="rId5"/>
    <hyperlink ref="A9" r:id="rId6"/>
    <hyperlink ref="A11" r:id="rId7"/>
    <hyperlink ref="A10" r:id="rId8"/>
  </hyperlinks>
  <pageMargins left="0.70866141732283472" right="0.70866141732283472" top="0.74803149606299213" bottom="0.74803149606299213" header="0.31496062992125984" footer="0.31496062992125984"/>
  <pageSetup paperSize="9" scale="31" orientation="portrait" r:id="rId9"/>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A15" sqref="A15"/>
    </sheetView>
  </sheetViews>
  <sheetFormatPr defaultRowHeight="13.2"/>
  <cols>
    <col min="2" max="2" width="14.33203125" customWidth="1"/>
    <col min="3" max="3" width="21.44140625" customWidth="1"/>
    <col min="4" max="4" width="21" bestFit="1" customWidth="1"/>
    <col min="5" max="5" width="20.6640625" customWidth="1"/>
    <col min="7" max="7" width="39.5546875" customWidth="1"/>
    <col min="8" max="8" width="23.44140625" bestFit="1" customWidth="1"/>
  </cols>
  <sheetData>
    <row r="2" spans="1:8" ht="28.5" customHeight="1" thickBot="1">
      <c r="A2" s="670" t="str">
        <f>CONCATENATE('0) Signal List'!A1 &amp; " Signal List Version Control")</f>
        <v>WINDFARM NAME (TLC) Signal List Version Control</v>
      </c>
      <c r="B2" s="671"/>
      <c r="C2" s="671"/>
      <c r="D2" s="671"/>
      <c r="E2" s="671"/>
      <c r="F2" s="671"/>
      <c r="G2" s="671"/>
      <c r="H2" s="671"/>
    </row>
    <row r="3" spans="1:8" s="41" customFormat="1" ht="13.8" thickBot="1">
      <c r="A3" s="42" t="s">
        <v>117</v>
      </c>
      <c r="B3" s="44" t="s">
        <v>138</v>
      </c>
      <c r="C3" s="43" t="s">
        <v>120</v>
      </c>
      <c r="D3" s="44" t="s">
        <v>161</v>
      </c>
      <c r="E3" s="44" t="s">
        <v>162</v>
      </c>
      <c r="G3" s="43" t="s">
        <v>118</v>
      </c>
      <c r="H3" s="43" t="s">
        <v>119</v>
      </c>
    </row>
    <row r="4" spans="1:8">
      <c r="A4" s="268">
        <v>0.1</v>
      </c>
      <c r="B4" s="192"/>
      <c r="C4" s="190"/>
      <c r="D4" s="199"/>
      <c r="E4" s="267"/>
      <c r="G4" s="269" t="s">
        <v>285</v>
      </c>
      <c r="H4" s="191"/>
    </row>
    <row r="5" spans="1:8" ht="39.6">
      <c r="A5" s="525">
        <v>0.2</v>
      </c>
      <c r="B5" s="526">
        <v>42086</v>
      </c>
      <c r="C5" s="527"/>
      <c r="D5" s="528"/>
      <c r="E5" s="529"/>
      <c r="F5" s="530"/>
      <c r="G5" s="527" t="s">
        <v>487</v>
      </c>
      <c r="H5" s="538" t="s">
        <v>590</v>
      </c>
    </row>
    <row r="6" spans="1:8" ht="39.6">
      <c r="A6" s="525">
        <v>0.3</v>
      </c>
      <c r="B6" s="526">
        <v>42163</v>
      </c>
      <c r="C6" s="531"/>
      <c r="D6" s="532"/>
      <c r="E6" s="533"/>
      <c r="F6" s="534"/>
      <c r="G6" s="531" t="s">
        <v>490</v>
      </c>
      <c r="H6" s="538" t="s">
        <v>590</v>
      </c>
    </row>
    <row r="7" spans="1:8" ht="26.4">
      <c r="A7" s="525">
        <v>0.4</v>
      </c>
      <c r="B7" s="526">
        <v>42312</v>
      </c>
      <c r="C7" s="531"/>
      <c r="D7" s="532"/>
      <c r="E7" s="533"/>
      <c r="F7" s="534"/>
      <c r="G7" s="531" t="s">
        <v>514</v>
      </c>
      <c r="H7" s="538" t="s">
        <v>590</v>
      </c>
    </row>
    <row r="8" spans="1:8">
      <c r="A8" s="525">
        <v>0.5</v>
      </c>
      <c r="B8" s="535">
        <v>42325</v>
      </c>
      <c r="C8" s="531"/>
      <c r="D8" s="536"/>
      <c r="E8" s="533"/>
      <c r="F8" s="534"/>
      <c r="G8" s="537" t="s">
        <v>515</v>
      </c>
      <c r="H8" s="538" t="s">
        <v>590</v>
      </c>
    </row>
    <row r="9" spans="1:8" ht="26.4">
      <c r="A9" s="525">
        <v>0.6</v>
      </c>
      <c r="B9" s="526">
        <v>42424</v>
      </c>
      <c r="C9" s="527"/>
      <c r="D9" s="528"/>
      <c r="E9" s="529"/>
      <c r="F9" s="530"/>
      <c r="G9" s="527" t="s">
        <v>517</v>
      </c>
      <c r="H9" s="538" t="s">
        <v>590</v>
      </c>
    </row>
    <row r="10" spans="1:8" ht="39.6">
      <c r="A10" s="525">
        <v>0.7</v>
      </c>
      <c r="B10" s="526">
        <v>42445</v>
      </c>
      <c r="C10" s="527"/>
      <c r="D10" s="528"/>
      <c r="E10" s="529"/>
      <c r="F10" s="530"/>
      <c r="G10" s="527" t="s">
        <v>518</v>
      </c>
      <c r="H10" s="538" t="s">
        <v>590</v>
      </c>
    </row>
    <row r="11" spans="1:8" ht="26.4">
      <c r="A11" s="525">
        <v>0.8</v>
      </c>
      <c r="B11" s="526">
        <v>42496</v>
      </c>
      <c r="C11" s="527"/>
      <c r="D11" s="528"/>
      <c r="E11" s="529"/>
      <c r="F11" s="530"/>
      <c r="G11" s="527" t="s">
        <v>536</v>
      </c>
      <c r="H11" s="538" t="s">
        <v>590</v>
      </c>
    </row>
    <row r="12" spans="1:8">
      <c r="A12" s="525">
        <v>0.9</v>
      </c>
      <c r="B12" s="535">
        <v>42702</v>
      </c>
      <c r="C12" s="531"/>
      <c r="D12" s="536"/>
      <c r="E12" s="533"/>
      <c r="F12" s="534"/>
      <c r="G12" s="537" t="s">
        <v>589</v>
      </c>
      <c r="H12" s="538" t="s">
        <v>590</v>
      </c>
    </row>
    <row r="13" spans="1:8" ht="26.4">
      <c r="A13" s="551" t="s">
        <v>597</v>
      </c>
      <c r="B13" s="552">
        <v>42818</v>
      </c>
      <c r="C13" s="531"/>
      <c r="D13" s="536"/>
      <c r="E13" s="533"/>
      <c r="F13" s="534"/>
      <c r="G13" s="531" t="s">
        <v>598</v>
      </c>
      <c r="H13" s="537"/>
    </row>
    <row r="14" spans="1:8" s="534" customFormat="1">
      <c r="A14" s="525">
        <v>1</v>
      </c>
      <c r="B14" s="535">
        <v>43011</v>
      </c>
      <c r="C14" s="531" t="s">
        <v>607</v>
      </c>
      <c r="D14" s="536"/>
      <c r="E14" s="533"/>
      <c r="G14" s="537" t="s">
        <v>608</v>
      </c>
      <c r="H14" s="537"/>
    </row>
    <row r="15" spans="1:8">
      <c r="A15" s="200"/>
      <c r="B15" s="194"/>
      <c r="C15" s="195"/>
      <c r="D15" s="191"/>
      <c r="E15" s="193"/>
      <c r="G15" s="46"/>
      <c r="H15" s="46"/>
    </row>
    <row r="16" spans="1:8">
      <c r="A16" s="200"/>
      <c r="B16" s="194"/>
      <c r="C16" s="195"/>
      <c r="D16" s="191"/>
      <c r="E16" s="193"/>
      <c r="G16" s="46"/>
      <c r="H16" s="46"/>
    </row>
    <row r="17" spans="1:8">
      <c r="A17" s="200"/>
      <c r="B17" s="194"/>
      <c r="C17" s="195"/>
      <c r="D17" s="191"/>
      <c r="E17" s="193"/>
      <c r="G17" s="46"/>
      <c r="H17" s="46"/>
    </row>
    <row r="18" spans="1:8">
      <c r="A18" s="200"/>
      <c r="B18" s="194"/>
      <c r="C18" s="195"/>
      <c r="D18" s="191"/>
      <c r="E18" s="193"/>
      <c r="G18" s="46"/>
      <c r="H18" s="46"/>
    </row>
    <row r="19" spans="1:8">
      <c r="A19" s="200"/>
      <c r="B19" s="194"/>
      <c r="C19" s="195"/>
      <c r="D19" s="191"/>
      <c r="E19" s="193"/>
      <c r="G19" s="46"/>
      <c r="H19" s="46"/>
    </row>
    <row r="20" spans="1:8">
      <c r="A20" s="200"/>
      <c r="B20" s="194"/>
      <c r="C20" s="195"/>
      <c r="D20" s="191"/>
      <c r="E20" s="193"/>
      <c r="G20" s="46"/>
      <c r="H20" s="46"/>
    </row>
    <row r="21" spans="1:8">
      <c r="A21" s="200"/>
      <c r="B21" s="194"/>
      <c r="C21" s="195"/>
      <c r="D21" s="191"/>
      <c r="E21" s="193"/>
      <c r="G21" s="46"/>
      <c r="H21" s="46"/>
    </row>
    <row r="22" spans="1:8">
      <c r="A22" s="200"/>
      <c r="B22" s="194"/>
      <c r="C22" s="195"/>
      <c r="D22" s="191"/>
      <c r="E22" s="193"/>
      <c r="G22" s="46"/>
      <c r="H22" s="46"/>
    </row>
    <row r="23" spans="1:8">
      <c r="A23" s="200"/>
      <c r="B23" s="194"/>
      <c r="C23" s="195"/>
      <c r="D23" s="191"/>
      <c r="E23" s="193"/>
      <c r="G23" s="46"/>
      <c r="H23" s="46"/>
    </row>
    <row r="24" spans="1:8">
      <c r="A24" s="200"/>
      <c r="B24" s="194"/>
      <c r="C24" s="195"/>
      <c r="D24" s="193"/>
      <c r="E24" s="193"/>
      <c r="G24" s="46"/>
      <c r="H24" s="46"/>
    </row>
    <row r="25" spans="1:8">
      <c r="A25" s="200"/>
      <c r="B25" s="194"/>
      <c r="C25" s="195"/>
      <c r="D25" s="193"/>
      <c r="E25" s="193"/>
      <c r="G25" s="46"/>
      <c r="H25" s="46"/>
    </row>
    <row r="26" spans="1:8">
      <c r="A26" s="200"/>
      <c r="B26" s="194"/>
      <c r="C26" s="195"/>
      <c r="D26" s="193"/>
      <c r="E26" s="193"/>
      <c r="G26" s="46"/>
      <c r="H26" s="46"/>
    </row>
    <row r="27" spans="1:8">
      <c r="A27" s="200"/>
      <c r="B27" s="194"/>
      <c r="C27" s="195"/>
      <c r="D27" s="193"/>
      <c r="E27" s="193"/>
      <c r="G27" s="46"/>
      <c r="H27" s="46"/>
    </row>
    <row r="28" spans="1:8">
      <c r="A28" s="200"/>
      <c r="B28" s="194"/>
      <c r="C28" s="195"/>
      <c r="D28" s="193"/>
      <c r="E28" s="193"/>
      <c r="G28" s="46"/>
      <c r="H28" s="46"/>
    </row>
    <row r="29" spans="1:8">
      <c r="A29" s="200"/>
      <c r="B29" s="194"/>
      <c r="C29" s="195"/>
      <c r="D29" s="193"/>
      <c r="E29" s="193"/>
      <c r="G29" s="46"/>
      <c r="H29" s="46"/>
    </row>
    <row r="30" spans="1:8">
      <c r="A30" s="200"/>
      <c r="B30" s="194"/>
      <c r="C30" s="195"/>
      <c r="D30" s="193"/>
      <c r="E30" s="193"/>
      <c r="G30" s="46"/>
      <c r="H30" s="46"/>
    </row>
    <row r="31" spans="1:8">
      <c r="A31" s="200"/>
      <c r="B31" s="194"/>
      <c r="C31" s="195"/>
      <c r="D31" s="193"/>
      <c r="E31" s="193"/>
      <c r="G31" s="46"/>
      <c r="H31" s="46"/>
    </row>
    <row r="32" spans="1:8">
      <c r="A32" s="200"/>
      <c r="B32" s="194"/>
      <c r="C32" s="195"/>
      <c r="D32" s="193"/>
      <c r="E32" s="193"/>
      <c r="G32" s="46"/>
      <c r="H32" s="46"/>
    </row>
    <row r="33" spans="1:8">
      <c r="A33" s="200"/>
      <c r="B33" s="194"/>
      <c r="C33" s="195"/>
      <c r="D33" s="193"/>
      <c r="E33" s="193"/>
      <c r="G33" s="46"/>
      <c r="H33" s="46"/>
    </row>
    <row r="34" spans="1:8">
      <c r="A34" s="200"/>
      <c r="B34" s="194"/>
      <c r="C34" s="195"/>
      <c r="D34" s="193"/>
      <c r="E34" s="193"/>
      <c r="G34" s="46"/>
      <c r="H34" s="46"/>
    </row>
    <row r="35" spans="1:8">
      <c r="A35" s="200"/>
      <c r="B35" s="194"/>
      <c r="C35" s="195"/>
      <c r="D35" s="193"/>
      <c r="E35" s="193"/>
      <c r="G35" s="46"/>
      <c r="H35" s="46"/>
    </row>
    <row r="36" spans="1:8">
      <c r="A36" s="200"/>
      <c r="B36" s="194"/>
      <c r="C36" s="195"/>
      <c r="D36" s="193"/>
      <c r="E36" s="193"/>
      <c r="G36" s="46"/>
      <c r="H36" s="46"/>
    </row>
    <row r="37" spans="1:8">
      <c r="A37" s="200"/>
      <c r="B37" s="194"/>
      <c r="C37" s="195"/>
      <c r="D37" s="193"/>
      <c r="E37" s="193"/>
      <c r="G37" s="46"/>
      <c r="H37" s="46"/>
    </row>
    <row r="38" spans="1:8">
      <c r="A38" s="200"/>
      <c r="B38" s="194"/>
      <c r="C38" s="195"/>
      <c r="D38" s="193"/>
      <c r="E38" s="193"/>
      <c r="G38" s="46"/>
      <c r="H38" s="46"/>
    </row>
    <row r="39" spans="1:8">
      <c r="A39" s="200"/>
      <c r="B39" s="194"/>
      <c r="C39" s="195"/>
      <c r="D39" s="193"/>
      <c r="E39" s="193"/>
      <c r="G39" s="46"/>
      <c r="H39" s="46"/>
    </row>
    <row r="40" spans="1:8">
      <c r="A40" s="200"/>
      <c r="B40" s="194"/>
      <c r="C40" s="195"/>
      <c r="D40" s="193"/>
      <c r="E40" s="193"/>
      <c r="G40" s="46"/>
      <c r="H40" s="46"/>
    </row>
    <row r="41" spans="1:8">
      <c r="A41" s="200"/>
      <c r="B41" s="194"/>
      <c r="C41" s="195"/>
      <c r="D41" s="193"/>
      <c r="E41" s="193"/>
      <c r="G41" s="46"/>
      <c r="H41" s="46"/>
    </row>
    <row r="42" spans="1:8">
      <c r="A42" s="200"/>
      <c r="B42" s="194"/>
      <c r="C42" s="195"/>
      <c r="D42" s="193"/>
      <c r="E42" s="193"/>
      <c r="G42" s="46"/>
      <c r="H42" s="46"/>
    </row>
    <row r="43" spans="1:8">
      <c r="A43" s="200"/>
      <c r="B43" s="194"/>
      <c r="C43" s="195"/>
      <c r="D43" s="193"/>
      <c r="E43" s="193"/>
      <c r="G43" s="46"/>
      <c r="H43" s="46"/>
    </row>
    <row r="44" spans="1:8">
      <c r="A44" s="200"/>
      <c r="B44" s="194"/>
      <c r="C44" s="195"/>
      <c r="D44" s="193"/>
      <c r="E44" s="193"/>
      <c r="G44" s="46"/>
      <c r="H44" s="46"/>
    </row>
    <row r="45" spans="1:8">
      <c r="A45" s="200"/>
      <c r="B45" s="194"/>
      <c r="C45" s="195"/>
      <c r="D45" s="193"/>
      <c r="E45" s="193"/>
      <c r="G45" s="46"/>
      <c r="H45" s="46"/>
    </row>
    <row r="46" spans="1:8" ht="13.8" thickBot="1">
      <c r="A46" s="201"/>
      <c r="B46" s="198"/>
      <c r="C46" s="196"/>
      <c r="D46" s="197"/>
      <c r="E46" s="197"/>
      <c r="G46" s="46"/>
      <c r="H46" s="46"/>
    </row>
  </sheetData>
  <customSheetViews>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1"/>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8" orientation="landscape" r:id="rId2"/>
  <headerFooter>
    <oddHeader>&amp;L&amp;G&amp;C&amp;24Version Control</oddHeader>
    <oddFooter>&amp;L&amp;"Arial,Bold"&amp;14EIRGRID Confidential - &amp;F&amp;R&amp;14Page &amp;P
&amp;D</oddFooter>
  </headerFooter>
  <legacy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188"/>
  <sheetViews>
    <sheetView zoomScaleNormal="100" workbookViewId="0">
      <selection activeCell="A12" sqref="A12"/>
    </sheetView>
  </sheetViews>
  <sheetFormatPr defaultRowHeight="13.2"/>
  <cols>
    <col min="1" max="1" width="154.88671875" style="632" customWidth="1"/>
    <col min="2" max="16384" width="8.88671875" style="635"/>
  </cols>
  <sheetData>
    <row r="2" spans="1:1">
      <c r="A2" s="636" t="s">
        <v>634</v>
      </c>
    </row>
    <row r="3" spans="1:1" ht="26.4">
      <c r="A3" s="637" t="s">
        <v>635</v>
      </c>
    </row>
    <row r="4" spans="1:1">
      <c r="A4" s="637" t="s">
        <v>636</v>
      </c>
    </row>
    <row r="5" spans="1:1" ht="13.8" thickBot="1">
      <c r="A5" s="638"/>
    </row>
    <row r="6" spans="1:1">
      <c r="A6" s="637" t="s">
        <v>637</v>
      </c>
    </row>
    <row r="7" spans="1:1">
      <c r="A7" s="639" t="s">
        <v>314</v>
      </c>
    </row>
    <row r="8" spans="1:1">
      <c r="A8" s="637" t="s">
        <v>638</v>
      </c>
    </row>
    <row r="9" spans="1:1">
      <c r="A9" s="637" t="s">
        <v>639</v>
      </c>
    </row>
    <row r="10" spans="1:1">
      <c r="A10" s="637" t="s">
        <v>640</v>
      </c>
    </row>
    <row r="11" spans="1:1">
      <c r="A11" s="639" t="s">
        <v>641</v>
      </c>
    </row>
    <row r="12" spans="1:1">
      <c r="A12" s="637" t="s">
        <v>642</v>
      </c>
    </row>
    <row r="13" spans="1:1">
      <c r="A13" s="637" t="s">
        <v>643</v>
      </c>
    </row>
    <row r="14" spans="1:1">
      <c r="A14" s="637"/>
    </row>
    <row r="15" spans="1:1">
      <c r="A15" s="639" t="s">
        <v>644</v>
      </c>
    </row>
    <row r="16" spans="1:1">
      <c r="A16" s="637" t="s">
        <v>645</v>
      </c>
    </row>
    <row r="17" spans="1:1">
      <c r="A17" s="637" t="s">
        <v>646</v>
      </c>
    </row>
    <row r="18" spans="1:1">
      <c r="A18" s="637" t="s">
        <v>647</v>
      </c>
    </row>
    <row r="19" spans="1:1">
      <c r="A19" s="637" t="s">
        <v>648</v>
      </c>
    </row>
    <row r="20" spans="1:1" ht="13.8" thickBot="1">
      <c r="A20" s="638"/>
    </row>
    <row r="22" spans="1:1">
      <c r="A22" s="640" t="s">
        <v>649</v>
      </c>
    </row>
    <row r="23" spans="1:1" ht="26.4">
      <c r="A23" s="632" t="s">
        <v>650</v>
      </c>
    </row>
    <row r="24" spans="1:1">
      <c r="A24" s="632" t="s">
        <v>651</v>
      </c>
    </row>
    <row r="26" spans="1:1">
      <c r="A26" s="640" t="s">
        <v>652</v>
      </c>
    </row>
    <row r="27" spans="1:1">
      <c r="A27" s="632" t="s">
        <v>653</v>
      </c>
    </row>
    <row r="28" spans="1:1" ht="26.4">
      <c r="A28" s="641" t="s">
        <v>654</v>
      </c>
    </row>
    <row r="29" spans="1:1" ht="13.8" thickBot="1">
      <c r="A29" s="638"/>
    </row>
    <row r="31" spans="1:1">
      <c r="A31" s="640" t="s">
        <v>655</v>
      </c>
    </row>
    <row r="32" spans="1:1">
      <c r="A32" s="322" t="s">
        <v>656</v>
      </c>
    </row>
    <row r="33" spans="1:1">
      <c r="A33" s="632" t="s">
        <v>657</v>
      </c>
    </row>
    <row r="35" spans="1:1">
      <c r="A35" s="640" t="s">
        <v>658</v>
      </c>
    </row>
    <row r="36" spans="1:1">
      <c r="A36" s="642" t="s">
        <v>659</v>
      </c>
    </row>
    <row r="37" spans="1:1">
      <c r="A37" s="513" t="s">
        <v>660</v>
      </c>
    </row>
    <row r="38" spans="1:1">
      <c r="A38" s="513"/>
    </row>
    <row r="39" spans="1:1">
      <c r="A39" s="643" t="s">
        <v>661</v>
      </c>
    </row>
    <row r="40" spans="1:1">
      <c r="A40" s="644" t="s">
        <v>662</v>
      </c>
    </row>
    <row r="41" spans="1:1">
      <c r="A41" s="644" t="s">
        <v>663</v>
      </c>
    </row>
    <row r="42" spans="1:1">
      <c r="A42" s="644" t="s">
        <v>664</v>
      </c>
    </row>
    <row r="43" spans="1:1">
      <c r="A43" s="644" t="s">
        <v>665</v>
      </c>
    </row>
    <row r="44" spans="1:1">
      <c r="A44" s="644" t="s">
        <v>666</v>
      </c>
    </row>
    <row r="45" spans="1:1">
      <c r="A45" s="645" t="s">
        <v>667</v>
      </c>
    </row>
    <row r="46" spans="1:1">
      <c r="A46" s="645"/>
    </row>
    <row r="47" spans="1:1">
      <c r="A47" s="513" t="s">
        <v>668</v>
      </c>
    </row>
    <row r="48" spans="1:1" ht="13.8" thickBot="1">
      <c r="A48" s="646"/>
    </row>
    <row r="49" spans="1:1">
      <c r="A49" s="513"/>
    </row>
    <row r="50" spans="1:1">
      <c r="A50" s="647" t="s">
        <v>669</v>
      </c>
    </row>
    <row r="51" spans="1:1" ht="26.4">
      <c r="A51" s="648" t="s">
        <v>670</v>
      </c>
    </row>
    <row r="52" spans="1:1" ht="26.4">
      <c r="A52" s="634" t="s">
        <v>671</v>
      </c>
    </row>
    <row r="53" spans="1:1">
      <c r="A53" s="634" t="s">
        <v>672</v>
      </c>
    </row>
    <row r="54" spans="1:1" ht="14.4">
      <c r="A54" s="649"/>
    </row>
    <row r="56" spans="1:1">
      <c r="A56" s="640" t="s">
        <v>446</v>
      </c>
    </row>
    <row r="57" spans="1:1">
      <c r="A57" s="642" t="s">
        <v>673</v>
      </c>
    </row>
    <row r="58" spans="1:1">
      <c r="A58" s="632" t="s">
        <v>674</v>
      </c>
    </row>
    <row r="59" spans="1:1">
      <c r="A59" s="642" t="s">
        <v>675</v>
      </c>
    </row>
    <row r="60" spans="1:1">
      <c r="A60" s="642" t="s">
        <v>676</v>
      </c>
    </row>
    <row r="61" spans="1:1">
      <c r="A61" s="632" t="s">
        <v>677</v>
      </c>
    </row>
    <row r="63" spans="1:1">
      <c r="A63" s="637" t="s">
        <v>678</v>
      </c>
    </row>
    <row r="64" spans="1:1">
      <c r="A64" s="634" t="s">
        <v>679</v>
      </c>
    </row>
    <row r="65" spans="1:2" ht="13.8" thickBot="1">
      <c r="A65" s="650"/>
      <c r="B65" s="513"/>
    </row>
    <row r="66" spans="1:2">
      <c r="A66" s="634"/>
      <c r="B66" s="513"/>
    </row>
    <row r="67" spans="1:2">
      <c r="A67" s="633" t="s">
        <v>680</v>
      </c>
      <c r="B67" s="513"/>
    </row>
    <row r="68" spans="1:2">
      <c r="A68" s="640" t="s">
        <v>681</v>
      </c>
      <c r="B68" s="513"/>
    </row>
    <row r="69" spans="1:2">
      <c r="A69" s="648" t="s">
        <v>682</v>
      </c>
      <c r="B69" s="513"/>
    </row>
    <row r="70" spans="1:2">
      <c r="A70" s="648" t="s">
        <v>683</v>
      </c>
      <c r="B70" s="513"/>
    </row>
    <row r="71" spans="1:2">
      <c r="A71" s="648" t="s">
        <v>684</v>
      </c>
      <c r="B71" s="513"/>
    </row>
    <row r="72" spans="1:2" ht="12.75" customHeight="1">
      <c r="A72" s="648" t="s">
        <v>685</v>
      </c>
      <c r="B72" s="513"/>
    </row>
    <row r="73" spans="1:2" ht="12.75" customHeight="1">
      <c r="A73" s="648"/>
      <c r="B73" s="513"/>
    </row>
    <row r="74" spans="1:2" ht="12.75" customHeight="1">
      <c r="A74" s="647" t="s">
        <v>686</v>
      </c>
      <c r="B74" s="513"/>
    </row>
    <row r="75" spans="1:2" ht="13.8">
      <c r="A75" s="648" t="s">
        <v>687</v>
      </c>
      <c r="B75" s="513"/>
    </row>
    <row r="76" spans="1:2">
      <c r="A76" s="648" t="s">
        <v>688</v>
      </c>
      <c r="B76" s="513"/>
    </row>
    <row r="77" spans="1:2">
      <c r="A77" s="648"/>
      <c r="B77" s="513"/>
    </row>
    <row r="78" spans="1:2">
      <c r="A78" s="648"/>
      <c r="B78" s="513"/>
    </row>
    <row r="79" spans="1:2" ht="12.75" customHeight="1">
      <c r="A79" s="651" t="s">
        <v>689</v>
      </c>
      <c r="B79" s="513"/>
    </row>
    <row r="80" spans="1:2">
      <c r="A80" s="652" t="s">
        <v>690</v>
      </c>
    </row>
    <row r="81" spans="1:1">
      <c r="A81" s="652" t="s">
        <v>691</v>
      </c>
    </row>
    <row r="82" spans="1:1">
      <c r="A82" s="652" t="s">
        <v>692</v>
      </c>
    </row>
    <row r="83" spans="1:1" ht="14.4">
      <c r="A83" s="653" t="s">
        <v>693</v>
      </c>
    </row>
    <row r="84" spans="1:1">
      <c r="A84" s="648"/>
    </row>
    <row r="85" spans="1:1">
      <c r="A85" s="647" t="s">
        <v>694</v>
      </c>
    </row>
    <row r="86" spans="1:1" ht="26.4">
      <c r="A86" s="648" t="s">
        <v>695</v>
      </c>
    </row>
    <row r="87" spans="1:1">
      <c r="A87" s="648"/>
    </row>
    <row r="88" spans="1:1">
      <c r="A88" s="651" t="s">
        <v>661</v>
      </c>
    </row>
    <row r="89" spans="1:1" ht="26.4">
      <c r="A89" s="652" t="s">
        <v>696</v>
      </c>
    </row>
    <row r="90" spans="1:1">
      <c r="A90" s="652" t="s">
        <v>697</v>
      </c>
    </row>
    <row r="91" spans="1:1" ht="26.4">
      <c r="A91" s="652" t="s">
        <v>698</v>
      </c>
    </row>
    <row r="92" spans="1:1">
      <c r="A92" s="652" t="s">
        <v>699</v>
      </c>
    </row>
    <row r="93" spans="1:1" ht="12.75" customHeight="1">
      <c r="A93" s="652" t="s">
        <v>700</v>
      </c>
    </row>
    <row r="94" spans="1:1">
      <c r="A94" s="652" t="s">
        <v>701</v>
      </c>
    </row>
    <row r="95" spans="1:1" ht="26.4">
      <c r="A95" s="652" t="s">
        <v>702</v>
      </c>
    </row>
    <row r="96" spans="1:1">
      <c r="A96" s="652" t="s">
        <v>703</v>
      </c>
    </row>
    <row r="97" spans="1:1" ht="12.75" customHeight="1">
      <c r="A97" s="652" t="s">
        <v>704</v>
      </c>
    </row>
    <row r="98" spans="1:1" ht="12.75" customHeight="1">
      <c r="A98" s="652" t="s">
        <v>705</v>
      </c>
    </row>
    <row r="99" spans="1:1" ht="26.25" customHeight="1">
      <c r="A99" s="652" t="s">
        <v>706</v>
      </c>
    </row>
    <row r="100" spans="1:1">
      <c r="A100" s="652" t="s">
        <v>707</v>
      </c>
    </row>
    <row r="101" spans="1:1">
      <c r="A101" s="652" t="s">
        <v>708</v>
      </c>
    </row>
    <row r="102" spans="1:1">
      <c r="A102" s="652"/>
    </row>
    <row r="103" spans="1:1" ht="13.8" thickBot="1">
      <c r="A103" s="654"/>
    </row>
    <row r="105" spans="1:1">
      <c r="A105" s="640" t="s">
        <v>18</v>
      </c>
    </row>
    <row r="106" spans="1:1">
      <c r="A106" s="642" t="s">
        <v>709</v>
      </c>
    </row>
    <row r="107" spans="1:1">
      <c r="A107" s="642" t="s">
        <v>710</v>
      </c>
    </row>
    <row r="108" spans="1:1" ht="26.4">
      <c r="A108" s="642" t="s">
        <v>711</v>
      </c>
    </row>
    <row r="109" spans="1:1">
      <c r="A109" s="655" t="s">
        <v>712</v>
      </c>
    </row>
    <row r="110" spans="1:1">
      <c r="A110" s="655"/>
    </row>
    <row r="111" spans="1:1" ht="13.8" thickBot="1">
      <c r="A111" s="656"/>
    </row>
    <row r="112" spans="1:1">
      <c r="A112" s="655"/>
    </row>
    <row r="113" spans="1:2">
      <c r="A113" s="640" t="s">
        <v>713</v>
      </c>
    </row>
    <row r="114" spans="1:2">
      <c r="A114" s="637" t="s">
        <v>714</v>
      </c>
      <c r="B114" s="513"/>
    </row>
    <row r="115" spans="1:2">
      <c r="A115" s="637" t="s">
        <v>715</v>
      </c>
    </row>
    <row r="116" spans="1:2">
      <c r="A116" s="632" t="s">
        <v>716</v>
      </c>
    </row>
    <row r="117" spans="1:2">
      <c r="A117" s="632" t="s">
        <v>717</v>
      </c>
    </row>
    <row r="118" spans="1:2">
      <c r="A118" s="635" t="s">
        <v>718</v>
      </c>
    </row>
    <row r="122" spans="1:2">
      <c r="A122" s="651" t="s">
        <v>719</v>
      </c>
    </row>
    <row r="123" spans="1:2">
      <c r="A123" s="652" t="s">
        <v>720</v>
      </c>
    </row>
    <row r="124" spans="1:2">
      <c r="A124" s="652" t="s">
        <v>721</v>
      </c>
    </row>
    <row r="125" spans="1:2">
      <c r="A125" s="652" t="s">
        <v>722</v>
      </c>
    </row>
    <row r="126" spans="1:2">
      <c r="A126" s="643"/>
    </row>
    <row r="127" spans="1:2">
      <c r="A127" s="643"/>
      <c r="B127" s="513"/>
    </row>
    <row r="128" spans="1:2" ht="12.75" customHeight="1">
      <c r="A128" s="643"/>
    </row>
    <row r="129" spans="1:1">
      <c r="A129" s="652" t="s">
        <v>723</v>
      </c>
    </row>
    <row r="130" spans="1:1">
      <c r="A130" s="652" t="s">
        <v>724</v>
      </c>
    </row>
    <row r="131" spans="1:1">
      <c r="A131" s="652" t="s">
        <v>725</v>
      </c>
    </row>
    <row r="132" spans="1:1">
      <c r="A132" s="652"/>
    </row>
    <row r="133" spans="1:1">
      <c r="A133" s="652"/>
    </row>
    <row r="134" spans="1:1">
      <c r="A134" s="652"/>
    </row>
    <row r="135" spans="1:1">
      <c r="A135" s="652" t="s">
        <v>726</v>
      </c>
    </row>
    <row r="136" spans="1:1">
      <c r="A136" s="652" t="s">
        <v>727</v>
      </c>
    </row>
    <row r="137" spans="1:1">
      <c r="A137" s="652" t="s">
        <v>728</v>
      </c>
    </row>
    <row r="138" spans="1:1">
      <c r="A138" s="644"/>
    </row>
    <row r="139" spans="1:1">
      <c r="A139" s="643"/>
    </row>
    <row r="140" spans="1:1" ht="13.8" thickBot="1">
      <c r="A140" s="657"/>
    </row>
    <row r="142" spans="1:1">
      <c r="A142" s="640" t="s">
        <v>729</v>
      </c>
    </row>
    <row r="143" spans="1:1">
      <c r="A143" s="642" t="s">
        <v>730</v>
      </c>
    </row>
    <row r="144" spans="1:1">
      <c r="A144" s="642"/>
    </row>
    <row r="145" spans="1:1">
      <c r="A145" s="642"/>
    </row>
    <row r="146" spans="1:1">
      <c r="A146" s="642"/>
    </row>
    <row r="147" spans="1:1">
      <c r="A147" s="651" t="s">
        <v>731</v>
      </c>
    </row>
    <row r="148" spans="1:1">
      <c r="A148" s="652" t="s">
        <v>732</v>
      </c>
    </row>
    <row r="149" spans="1:1">
      <c r="A149" s="652" t="s">
        <v>733</v>
      </c>
    </row>
    <row r="150" spans="1:1">
      <c r="A150" s="652" t="s">
        <v>725</v>
      </c>
    </row>
    <row r="151" spans="1:1">
      <c r="A151" s="652" t="s">
        <v>734</v>
      </c>
    </row>
    <row r="152" spans="1:1">
      <c r="A152" s="651"/>
    </row>
    <row r="153" spans="1:1">
      <c r="A153" s="651"/>
    </row>
    <row r="154" spans="1:1" ht="13.8" thickBot="1">
      <c r="A154" s="657"/>
    </row>
    <row r="155" spans="1:1">
      <c r="A155" s="642"/>
    </row>
    <row r="156" spans="1:1">
      <c r="A156" s="640" t="s">
        <v>735</v>
      </c>
    </row>
    <row r="157" spans="1:1">
      <c r="A157" s="642" t="s">
        <v>736</v>
      </c>
    </row>
    <row r="158" spans="1:1">
      <c r="A158" s="642"/>
    </row>
    <row r="159" spans="1:1">
      <c r="A159" s="642"/>
    </row>
    <row r="160" spans="1:1">
      <c r="A160" s="642"/>
    </row>
    <row r="161" spans="1:1">
      <c r="A161" s="651" t="s">
        <v>731</v>
      </c>
    </row>
    <row r="162" spans="1:1">
      <c r="A162" s="652" t="s">
        <v>737</v>
      </c>
    </row>
    <row r="163" spans="1:1">
      <c r="A163" s="652" t="s">
        <v>733</v>
      </c>
    </row>
    <row r="164" spans="1:1">
      <c r="A164" s="652" t="s">
        <v>738</v>
      </c>
    </row>
    <row r="165" spans="1:1">
      <c r="A165" s="652" t="s">
        <v>739</v>
      </c>
    </row>
    <row r="166" spans="1:1">
      <c r="A166" s="651"/>
    </row>
    <row r="167" spans="1:1">
      <c r="A167" s="651"/>
    </row>
    <row r="168" spans="1:1" ht="13.8" thickBot="1">
      <c r="A168" s="657"/>
    </row>
    <row r="170" spans="1:1">
      <c r="A170" s="640" t="s">
        <v>740</v>
      </c>
    </row>
    <row r="171" spans="1:1">
      <c r="A171" s="640" t="s">
        <v>741</v>
      </c>
    </row>
    <row r="172" spans="1:1">
      <c r="A172" s="658" t="s">
        <v>742</v>
      </c>
    </row>
    <row r="174" spans="1:1">
      <c r="A174" s="640" t="s">
        <v>743</v>
      </c>
    </row>
    <row r="175" spans="1:1">
      <c r="A175" s="658" t="s">
        <v>742</v>
      </c>
    </row>
    <row r="176" spans="1:1" ht="13.8" thickBot="1">
      <c r="A176" s="657"/>
    </row>
    <row r="178" spans="1:1">
      <c r="A178" s="640" t="s">
        <v>324</v>
      </c>
    </row>
    <row r="179" spans="1:1">
      <c r="A179" s="632" t="s">
        <v>744</v>
      </c>
    </row>
    <row r="181" spans="1:1">
      <c r="A181" s="643" t="s">
        <v>661</v>
      </c>
    </row>
    <row r="182" spans="1:1">
      <c r="A182" s="644" t="s">
        <v>745</v>
      </c>
    </row>
    <row r="183" spans="1:1">
      <c r="A183" s="644" t="s">
        <v>746</v>
      </c>
    </row>
    <row r="184" spans="1:1" ht="13.8" thickBot="1">
      <c r="A184" s="650"/>
    </row>
    <row r="186" spans="1:1">
      <c r="A186" s="640" t="s">
        <v>747</v>
      </c>
    </row>
    <row r="187" spans="1:1" ht="26.4">
      <c r="A187" s="632" t="s">
        <v>748</v>
      </c>
    </row>
    <row r="188" spans="1:1" ht="13.8" thickBot="1">
      <c r="A188" s="650"/>
    </row>
  </sheetData>
  <hyperlinks>
    <hyperlink ref="A172" r:id="rId1"/>
    <hyperlink ref="A175" r:id="rId2"/>
  </hyperlinks>
  <pageMargins left="0.7" right="0.7" top="0.75" bottom="0.75" header="0.3" footer="0.3"/>
  <pageSetup paperSize="9" orientation="landscape"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pageSetUpPr fitToPage="1"/>
  </sheetPr>
  <dimension ref="A1:E52"/>
  <sheetViews>
    <sheetView view="pageBreakPreview" zoomScale="115" zoomScaleSheetLayoutView="115" workbookViewId="0">
      <selection activeCell="B7" sqref="B7"/>
    </sheetView>
  </sheetViews>
  <sheetFormatPr defaultColWidth="9.109375" defaultRowHeight="13.2"/>
  <cols>
    <col min="1" max="1" width="9.109375" style="330"/>
    <col min="2" max="2" width="80.44140625" style="330" bestFit="1" customWidth="1"/>
    <col min="3" max="3" width="35" style="330" bestFit="1" customWidth="1"/>
    <col min="4" max="4" width="9.109375" style="330"/>
    <col min="5" max="5" width="9.109375" style="369"/>
    <col min="6" max="6" width="16.88671875" style="330" customWidth="1"/>
    <col min="7" max="16384" width="9.109375" style="330"/>
  </cols>
  <sheetData>
    <row r="1" spans="1:5" ht="24.6">
      <c r="A1" s="672" t="s">
        <v>478</v>
      </c>
      <c r="B1" s="673"/>
      <c r="C1" s="673"/>
      <c r="D1" s="673"/>
      <c r="E1" s="673"/>
    </row>
    <row r="2" spans="1:5" ht="29.25" customHeight="1">
      <c r="A2" s="369">
        <v>1</v>
      </c>
      <c r="B2" s="370" t="s">
        <v>253</v>
      </c>
      <c r="C2" s="371" t="s">
        <v>286</v>
      </c>
      <c r="E2" s="330"/>
    </row>
    <row r="3" spans="1:5" ht="24" customHeight="1">
      <c r="A3" s="369">
        <v>2</v>
      </c>
      <c r="B3" s="370" t="s">
        <v>251</v>
      </c>
      <c r="C3" s="371" t="s">
        <v>286</v>
      </c>
      <c r="E3" s="330"/>
    </row>
    <row r="4" spans="1:5" ht="26.4">
      <c r="A4" s="369">
        <v>3</v>
      </c>
      <c r="B4" s="372" t="s">
        <v>254</v>
      </c>
      <c r="C4" s="371" t="s">
        <v>286</v>
      </c>
      <c r="E4" s="330"/>
    </row>
    <row r="5" spans="1:5" s="388" customFormat="1" ht="39.6">
      <c r="A5" s="369">
        <v>4</v>
      </c>
      <c r="B5" s="372" t="s">
        <v>425</v>
      </c>
      <c r="C5" s="371" t="s">
        <v>286</v>
      </c>
    </row>
    <row r="6" spans="1:5" s="631" customFormat="1">
      <c r="A6" s="369">
        <v>5</v>
      </c>
      <c r="B6" s="372" t="s">
        <v>631</v>
      </c>
      <c r="C6" s="371" t="s">
        <v>286</v>
      </c>
    </row>
    <row r="7" spans="1:5" s="631" customFormat="1">
      <c r="A7" s="369">
        <v>6</v>
      </c>
      <c r="B7" s="372" t="s">
        <v>632</v>
      </c>
      <c r="C7" s="371" t="s">
        <v>286</v>
      </c>
    </row>
    <row r="8" spans="1:5" s="631" customFormat="1">
      <c r="A8" s="369">
        <v>7</v>
      </c>
      <c r="B8" s="372" t="s">
        <v>633</v>
      </c>
      <c r="C8" s="371" t="s">
        <v>286</v>
      </c>
    </row>
    <row r="9" spans="1:5" ht="33.75" customHeight="1">
      <c r="A9" s="369">
        <v>8</v>
      </c>
      <c r="B9" s="370" t="s">
        <v>252</v>
      </c>
      <c r="C9" s="371" t="s">
        <v>286</v>
      </c>
      <c r="E9" s="330"/>
    </row>
    <row r="10" spans="1:5" ht="21.75" customHeight="1">
      <c r="A10" s="369">
        <v>9</v>
      </c>
      <c r="B10" s="370" t="s">
        <v>424</v>
      </c>
      <c r="C10" s="371" t="s">
        <v>286</v>
      </c>
      <c r="E10" s="330"/>
    </row>
    <row r="11" spans="1:5" ht="21" customHeight="1">
      <c r="A11" s="369"/>
      <c r="B11" s="373" t="s">
        <v>628</v>
      </c>
      <c r="C11" s="371" t="s">
        <v>286</v>
      </c>
      <c r="E11" s="330"/>
    </row>
    <row r="12" spans="1:5">
      <c r="A12" s="369"/>
      <c r="B12" s="373" t="s">
        <v>629</v>
      </c>
      <c r="C12" s="371" t="s">
        <v>286</v>
      </c>
      <c r="E12" s="330"/>
    </row>
    <row r="13" spans="1:5">
      <c r="A13" s="369"/>
      <c r="B13" s="370" t="s">
        <v>626</v>
      </c>
      <c r="C13" s="371" t="s">
        <v>286</v>
      </c>
      <c r="E13" s="330"/>
    </row>
    <row r="14" spans="1:5">
      <c r="A14" s="369"/>
      <c r="B14" s="373" t="s">
        <v>627</v>
      </c>
      <c r="C14" s="371" t="s">
        <v>286</v>
      </c>
      <c r="E14" s="330"/>
    </row>
    <row r="15" spans="1:5">
      <c r="A15" s="369"/>
      <c r="B15" s="373" t="s">
        <v>630</v>
      </c>
      <c r="C15" s="371" t="s">
        <v>286</v>
      </c>
      <c r="E15" s="330"/>
    </row>
    <row r="16" spans="1:5" s="465" customFormat="1" ht="18" customHeight="1">
      <c r="A16" s="369">
        <v>10</v>
      </c>
      <c r="B16" s="370" t="s">
        <v>475</v>
      </c>
      <c r="C16" s="371" t="s">
        <v>286</v>
      </c>
    </row>
    <row r="17" spans="1:5" ht="24" customHeight="1">
      <c r="A17" s="369">
        <v>11</v>
      </c>
      <c r="B17" s="370" t="s">
        <v>284</v>
      </c>
      <c r="C17" s="371" t="s">
        <v>286</v>
      </c>
      <c r="E17" s="330"/>
    </row>
    <row r="18" spans="1:5" ht="21.75" customHeight="1">
      <c r="A18" s="369">
        <v>12</v>
      </c>
      <c r="B18" s="370" t="s">
        <v>287</v>
      </c>
      <c r="C18" s="371" t="s">
        <v>286</v>
      </c>
      <c r="E18" s="330"/>
    </row>
    <row r="19" spans="1:5" ht="67.5" customHeight="1">
      <c r="A19" s="369">
        <v>13</v>
      </c>
      <c r="B19" s="604" t="s">
        <v>622</v>
      </c>
      <c r="C19" s="603" t="s">
        <v>623</v>
      </c>
      <c r="E19" s="330"/>
    </row>
    <row r="20" spans="1:5" s="553" customFormat="1">
      <c r="A20" s="369"/>
      <c r="B20" s="322"/>
    </row>
    <row r="21" spans="1:5">
      <c r="A21" s="674" t="s">
        <v>255</v>
      </c>
      <c r="B21" s="674"/>
      <c r="C21" s="674"/>
      <c r="E21" s="330"/>
    </row>
    <row r="22" spans="1:5">
      <c r="A22" s="360"/>
      <c r="E22" s="330"/>
    </row>
    <row r="23" spans="1:5">
      <c r="A23" s="360"/>
      <c r="B23" s="322"/>
      <c r="E23" s="330"/>
    </row>
    <row r="24" spans="1:5">
      <c r="A24" s="360"/>
      <c r="B24" s="322"/>
      <c r="E24" s="330"/>
    </row>
    <row r="25" spans="1:5">
      <c r="A25" s="360"/>
      <c r="E25" s="330"/>
    </row>
    <row r="26" spans="1:5">
      <c r="E26" s="330"/>
    </row>
    <row r="27" spans="1:5">
      <c r="E27" s="330"/>
    </row>
    <row r="28" spans="1:5">
      <c r="E28" s="330"/>
    </row>
    <row r="29" spans="1:5">
      <c r="E29" s="330"/>
    </row>
    <row r="30" spans="1:5">
      <c r="E30" s="330"/>
    </row>
    <row r="31" spans="1:5">
      <c r="E31" s="330"/>
    </row>
    <row r="32" spans="1:5">
      <c r="E32" s="330"/>
    </row>
    <row r="33" spans="5:5">
      <c r="E33" s="330"/>
    </row>
    <row r="34" spans="5:5">
      <c r="E34" s="330"/>
    </row>
    <row r="35" spans="5:5">
      <c r="E35" s="330"/>
    </row>
    <row r="36" spans="5:5">
      <c r="E36" s="330"/>
    </row>
    <row r="37" spans="5:5">
      <c r="E37" s="330"/>
    </row>
    <row r="38" spans="5:5">
      <c r="E38" s="330"/>
    </row>
    <row r="39" spans="5:5">
      <c r="E39" s="330"/>
    </row>
    <row r="40" spans="5:5">
      <c r="E40" s="330"/>
    </row>
    <row r="41" spans="5:5">
      <c r="E41" s="330"/>
    </row>
    <row r="42" spans="5:5">
      <c r="E42" s="330"/>
    </row>
    <row r="43" spans="5:5">
      <c r="E43" s="330"/>
    </row>
    <row r="44" spans="5:5">
      <c r="E44" s="330"/>
    </row>
    <row r="45" spans="5:5">
      <c r="E45" s="330"/>
    </row>
    <row r="46" spans="5:5">
      <c r="E46" s="330"/>
    </row>
    <row r="47" spans="5:5">
      <c r="E47" s="330"/>
    </row>
    <row r="48" spans="5:5">
      <c r="E48" s="330"/>
    </row>
    <row r="49" spans="5:5">
      <c r="E49" s="330"/>
    </row>
    <row r="50" spans="5:5">
      <c r="E50" s="330"/>
    </row>
    <row r="51" spans="5:5">
      <c r="E51" s="330"/>
    </row>
    <row r="52" spans="5:5">
      <c r="E52" s="330"/>
    </row>
  </sheetData>
  <mergeCells count="2">
    <mergeCell ref="A1:E1"/>
    <mergeCell ref="A21:C21"/>
  </mergeCells>
  <hyperlinks>
    <hyperlink ref="A21:C21" r:id="rId1" display="Information to be sent to generator_testing@eirgrid.com"/>
  </hyperlinks>
  <pageMargins left="0.70866141732283472" right="0.70866141732283472" top="0.74803149606299213" bottom="0.74803149606299213" header="0.31496062992125984" footer="0.31496062992125984"/>
  <pageSetup paperSize="9" scale="94" orientation="landscape" r:id="rId2"/>
  <headerFooter>
    <oddHeader>&amp;L&amp;G&amp;CInputs for Signal List Development</oddHeader>
    <oddFooter>&amp;LEirGrid Confidential - &amp;F&amp;RPage &amp;P
&amp;D</oddFooter>
  </headerFooter>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35"/>
  <sheetViews>
    <sheetView view="pageBreakPreview" zoomScale="85" zoomScaleNormal="85" zoomScaleSheetLayoutView="85" workbookViewId="0">
      <selection activeCell="H4" sqref="H4"/>
    </sheetView>
  </sheetViews>
  <sheetFormatPr defaultColWidth="9.109375" defaultRowHeight="13.2"/>
  <cols>
    <col min="1" max="1" width="16.33203125" style="4" customWidth="1"/>
    <col min="2" max="2" width="54.88671875" style="34" customWidth="1"/>
    <col min="3" max="3" width="19.33203125" style="34" customWidth="1"/>
    <col min="4" max="4" width="9.109375" style="34"/>
    <col min="5" max="5" width="10.44140625" style="27" bestFit="1" customWidth="1"/>
    <col min="6" max="6" width="16.44140625" style="34" customWidth="1"/>
    <col min="7" max="7" width="14.33203125" style="14" bestFit="1" customWidth="1"/>
    <col min="8" max="8" width="24.44140625" style="14" bestFit="1" customWidth="1"/>
    <col min="9" max="9" width="92.109375" style="23" customWidth="1"/>
    <col min="10" max="10" width="27.88671875" style="22" customWidth="1"/>
    <col min="11" max="16384" width="9.109375" style="22"/>
  </cols>
  <sheetData>
    <row r="1" spans="1:13" s="11" customFormat="1" ht="24.6">
      <c r="A1" s="71" t="s">
        <v>540</v>
      </c>
      <c r="B1" s="72"/>
      <c r="C1" s="10" t="s">
        <v>159</v>
      </c>
      <c r="D1" s="154" t="s">
        <v>169</v>
      </c>
      <c r="E1" s="72" t="s">
        <v>361</v>
      </c>
      <c r="F1" s="10" t="s">
        <v>1</v>
      </c>
      <c r="G1" s="9" t="s">
        <v>621</v>
      </c>
      <c r="H1" s="9"/>
      <c r="I1" s="152" t="s">
        <v>192</v>
      </c>
    </row>
    <row r="2" spans="1:13" ht="33">
      <c r="A2" s="6" t="s">
        <v>348</v>
      </c>
      <c r="B2" s="22"/>
      <c r="C2" s="1"/>
      <c r="D2" s="2"/>
      <c r="E2" s="12"/>
      <c r="F2" s="2"/>
      <c r="G2" s="60"/>
      <c r="H2" s="60"/>
      <c r="I2" s="73"/>
    </row>
    <row r="3" spans="1:13" ht="33">
      <c r="A3" s="58" t="s">
        <v>164</v>
      </c>
      <c r="B3" s="74"/>
      <c r="C3" s="64" t="str">
        <f>CONCATENATE("Registered Capacity: ",E1," MW")</f>
        <v>Registered Capacity: XX MW</v>
      </c>
      <c r="D3" s="64"/>
      <c r="E3" s="65"/>
      <c r="F3" s="682" t="s">
        <v>466</v>
      </c>
      <c r="G3" s="682"/>
      <c r="H3" s="682" t="s">
        <v>625</v>
      </c>
      <c r="I3" s="682"/>
    </row>
    <row r="4" spans="1:13">
      <c r="A4" s="7"/>
      <c r="B4" s="22"/>
      <c r="C4" s="22"/>
      <c r="D4" s="22"/>
      <c r="E4" s="3"/>
      <c r="F4" s="22"/>
      <c r="I4" s="15"/>
    </row>
    <row r="5" spans="1:13" ht="14.4" thickBot="1">
      <c r="A5" s="76" t="s">
        <v>82</v>
      </c>
      <c r="B5" s="77" t="s">
        <v>455</v>
      </c>
      <c r="C5" s="78"/>
      <c r="D5" s="78"/>
      <c r="E5" s="79"/>
      <c r="F5" s="78"/>
      <c r="G5" s="80" t="s">
        <v>19</v>
      </c>
      <c r="H5" s="80" t="s">
        <v>154</v>
      </c>
      <c r="I5" s="99" t="s">
        <v>395</v>
      </c>
    </row>
    <row r="6" spans="1:13" ht="14.4" thickTop="1">
      <c r="A6" s="81"/>
      <c r="B6" s="82"/>
      <c r="C6" s="82"/>
      <c r="D6" s="82"/>
      <c r="E6" s="83"/>
      <c r="F6" s="82"/>
      <c r="G6" s="84"/>
      <c r="H6" s="84"/>
      <c r="I6" s="85"/>
    </row>
    <row r="7" spans="1:13" ht="13.8">
      <c r="A7" s="81"/>
      <c r="B7" s="86" t="s">
        <v>4</v>
      </c>
      <c r="C7" s="82" t="s">
        <v>17</v>
      </c>
      <c r="D7" s="82"/>
      <c r="E7" s="83"/>
      <c r="F7" s="82"/>
      <c r="G7" s="87"/>
      <c r="H7" s="87"/>
      <c r="I7" s="85" t="s">
        <v>158</v>
      </c>
    </row>
    <row r="8" spans="1:13" ht="14.4">
      <c r="A8" s="81"/>
      <c r="B8" s="266" t="s">
        <v>47</v>
      </c>
      <c r="C8" s="82"/>
      <c r="D8" s="82"/>
      <c r="E8" s="83"/>
      <c r="F8" s="82"/>
      <c r="G8" s="87"/>
      <c r="H8" s="88"/>
      <c r="I8" s="85"/>
    </row>
    <row r="9" spans="1:13" ht="13.8">
      <c r="A9" s="81" t="s">
        <v>21</v>
      </c>
      <c r="B9" s="82" t="s">
        <v>495</v>
      </c>
      <c r="C9" s="82"/>
      <c r="D9" s="82" t="s">
        <v>5</v>
      </c>
      <c r="E9" s="83"/>
      <c r="F9" s="82"/>
      <c r="G9" s="88" t="s">
        <v>492</v>
      </c>
      <c r="H9" s="88" t="s">
        <v>190</v>
      </c>
      <c r="I9" s="85" t="s">
        <v>349</v>
      </c>
    </row>
    <row r="10" spans="1:13" ht="13.8">
      <c r="A10" s="81" t="s">
        <v>22</v>
      </c>
      <c r="B10" s="82" t="s">
        <v>495</v>
      </c>
      <c r="C10" s="82"/>
      <c r="D10" s="82" t="s">
        <v>6</v>
      </c>
      <c r="E10" s="83"/>
      <c r="F10" s="82"/>
      <c r="G10" s="88" t="s">
        <v>492</v>
      </c>
      <c r="H10" s="88" t="s">
        <v>190</v>
      </c>
      <c r="I10" s="85" t="s">
        <v>349</v>
      </c>
    </row>
    <row r="11" spans="1:13" ht="13.8">
      <c r="A11" s="81" t="s">
        <v>23</v>
      </c>
      <c r="B11" s="82" t="s">
        <v>356</v>
      </c>
      <c r="C11" s="82"/>
      <c r="D11" s="82" t="s">
        <v>5</v>
      </c>
      <c r="E11" s="83"/>
      <c r="F11" s="82"/>
      <c r="G11" s="88" t="s">
        <v>492</v>
      </c>
      <c r="H11" s="88" t="s">
        <v>190</v>
      </c>
      <c r="I11" s="85" t="s">
        <v>349</v>
      </c>
    </row>
    <row r="12" spans="1:13" ht="13.8">
      <c r="A12" s="81" t="s">
        <v>24</v>
      </c>
      <c r="B12" s="82" t="s">
        <v>356</v>
      </c>
      <c r="C12" s="82"/>
      <c r="D12" s="82" t="s">
        <v>6</v>
      </c>
      <c r="E12" s="83"/>
      <c r="F12" s="82"/>
      <c r="G12" s="88" t="s">
        <v>492</v>
      </c>
      <c r="H12" s="88" t="s">
        <v>190</v>
      </c>
      <c r="I12" s="85" t="s">
        <v>349</v>
      </c>
      <c r="J12" s="675" t="s">
        <v>163</v>
      </c>
      <c r="K12" s="676"/>
      <c r="L12" s="676"/>
      <c r="M12" s="676"/>
    </row>
    <row r="13" spans="1:13" ht="13.8">
      <c r="A13" s="81" t="s">
        <v>25</v>
      </c>
      <c r="B13" s="82" t="s">
        <v>357</v>
      </c>
      <c r="C13" s="82"/>
      <c r="D13" s="82" t="s">
        <v>5</v>
      </c>
      <c r="E13" s="83"/>
      <c r="F13" s="82"/>
      <c r="G13" s="88" t="s">
        <v>492</v>
      </c>
      <c r="H13" s="88" t="s">
        <v>190</v>
      </c>
      <c r="I13" s="85" t="s">
        <v>349</v>
      </c>
      <c r="J13" s="677"/>
      <c r="K13" s="678"/>
      <c r="L13" s="678"/>
      <c r="M13" s="678"/>
    </row>
    <row r="14" spans="1:13" ht="13.8">
      <c r="A14" s="81" t="s">
        <v>26</v>
      </c>
      <c r="B14" s="82" t="s">
        <v>357</v>
      </c>
      <c r="C14" s="82"/>
      <c r="D14" s="82" t="s">
        <v>6</v>
      </c>
      <c r="E14" s="83"/>
      <c r="F14" s="82"/>
      <c r="G14" s="88" t="s">
        <v>492</v>
      </c>
      <c r="H14" s="88" t="s">
        <v>190</v>
      </c>
      <c r="I14" s="85" t="s">
        <v>349</v>
      </c>
    </row>
    <row r="15" spans="1:13" ht="13.8">
      <c r="A15" s="81" t="s">
        <v>57</v>
      </c>
      <c r="B15" s="82" t="s">
        <v>358</v>
      </c>
      <c r="C15" s="82"/>
      <c r="D15" s="82" t="s">
        <v>5</v>
      </c>
      <c r="E15" s="83"/>
      <c r="F15" s="82"/>
      <c r="G15" s="88" t="s">
        <v>492</v>
      </c>
      <c r="H15" s="88" t="s">
        <v>190</v>
      </c>
      <c r="I15" s="85" t="s">
        <v>349</v>
      </c>
    </row>
    <row r="16" spans="1:13" ht="13.8">
      <c r="A16" s="81" t="s">
        <v>58</v>
      </c>
      <c r="B16" s="82" t="s">
        <v>358</v>
      </c>
      <c r="C16" s="82"/>
      <c r="D16" s="82" t="s">
        <v>6</v>
      </c>
      <c r="E16" s="83"/>
      <c r="F16" s="82"/>
      <c r="G16" s="88" t="s">
        <v>492</v>
      </c>
      <c r="H16" s="88" t="s">
        <v>190</v>
      </c>
      <c r="I16" s="85" t="s">
        <v>349</v>
      </c>
      <c r="J16" s="61"/>
      <c r="K16" s="61"/>
    </row>
    <row r="17" spans="1:11" ht="13.8">
      <c r="A17" s="81" t="s">
        <v>59</v>
      </c>
      <c r="B17" s="82" t="s">
        <v>359</v>
      </c>
      <c r="C17" s="82"/>
      <c r="D17" s="82" t="s">
        <v>5</v>
      </c>
      <c r="E17" s="83"/>
      <c r="F17" s="82"/>
      <c r="G17" s="88" t="s">
        <v>492</v>
      </c>
      <c r="H17" s="88" t="s">
        <v>190</v>
      </c>
      <c r="I17" s="85" t="s">
        <v>349</v>
      </c>
      <c r="K17" s="61"/>
    </row>
    <row r="18" spans="1:11" ht="13.8">
      <c r="A18" s="81" t="s">
        <v>60</v>
      </c>
      <c r="B18" s="82" t="s">
        <v>359</v>
      </c>
      <c r="C18" s="82"/>
      <c r="D18" s="82" t="s">
        <v>6</v>
      </c>
      <c r="E18" s="83"/>
      <c r="F18" s="82"/>
      <c r="G18" s="88" t="s">
        <v>492</v>
      </c>
      <c r="H18" s="88" t="s">
        <v>190</v>
      </c>
      <c r="I18" s="85" t="s">
        <v>349</v>
      </c>
      <c r="K18" s="61"/>
    </row>
    <row r="19" spans="1:11" ht="13.8">
      <c r="A19" s="81" t="s">
        <v>83</v>
      </c>
      <c r="B19" s="82" t="s">
        <v>360</v>
      </c>
      <c r="C19" s="82"/>
      <c r="D19" s="82" t="s">
        <v>5</v>
      </c>
      <c r="E19" s="83"/>
      <c r="F19" s="82"/>
      <c r="G19" s="88" t="s">
        <v>492</v>
      </c>
      <c r="H19" s="88" t="s">
        <v>190</v>
      </c>
      <c r="I19" s="85" t="s">
        <v>349</v>
      </c>
      <c r="K19" s="61"/>
    </row>
    <row r="20" spans="1:11" ht="13.8">
      <c r="A20" s="81" t="s">
        <v>84</v>
      </c>
      <c r="B20" s="82" t="s">
        <v>360</v>
      </c>
      <c r="C20" s="82"/>
      <c r="D20" s="82" t="s">
        <v>6</v>
      </c>
      <c r="E20" s="83"/>
      <c r="F20" s="82"/>
      <c r="G20" s="88" t="s">
        <v>492</v>
      </c>
      <c r="H20" s="88" t="s">
        <v>190</v>
      </c>
      <c r="I20" s="85" t="s">
        <v>349</v>
      </c>
      <c r="K20" s="61"/>
    </row>
    <row r="21" spans="1:11" ht="14.25" customHeight="1">
      <c r="A21" s="81" t="s">
        <v>130</v>
      </c>
      <c r="B21" s="82" t="s">
        <v>542</v>
      </c>
      <c r="C21" s="82"/>
      <c r="D21" s="82" t="s">
        <v>7</v>
      </c>
      <c r="E21" s="83"/>
      <c r="F21" s="82"/>
      <c r="G21" s="88" t="s">
        <v>492</v>
      </c>
      <c r="H21" s="88" t="s">
        <v>190</v>
      </c>
      <c r="I21" s="85" t="s">
        <v>349</v>
      </c>
    </row>
    <row r="22" spans="1:11" ht="14.25" customHeight="1">
      <c r="A22" s="81" t="s">
        <v>131</v>
      </c>
      <c r="B22" s="82" t="s">
        <v>542</v>
      </c>
      <c r="C22" s="82"/>
      <c r="D22" s="82" t="s">
        <v>8</v>
      </c>
      <c r="E22" s="83"/>
      <c r="F22" s="82"/>
      <c r="G22" s="88" t="s">
        <v>492</v>
      </c>
      <c r="H22" s="88" t="s">
        <v>190</v>
      </c>
      <c r="I22" s="85" t="s">
        <v>349</v>
      </c>
    </row>
    <row r="23" spans="1:11" ht="13.8">
      <c r="A23" s="81" t="s">
        <v>132</v>
      </c>
      <c r="B23" s="82" t="s">
        <v>519</v>
      </c>
      <c r="C23" s="82"/>
      <c r="D23" s="502" t="s">
        <v>7</v>
      </c>
      <c r="E23" s="91"/>
      <c r="F23" s="82"/>
      <c r="G23" s="88" t="s">
        <v>520</v>
      </c>
      <c r="H23" s="88" t="s">
        <v>190</v>
      </c>
      <c r="I23" s="85" t="s">
        <v>521</v>
      </c>
    </row>
    <row r="24" spans="1:11" ht="13.8">
      <c r="A24" s="81" t="s">
        <v>133</v>
      </c>
      <c r="B24" s="82" t="s">
        <v>519</v>
      </c>
      <c r="C24" s="82"/>
      <c r="D24" s="502" t="s">
        <v>8</v>
      </c>
      <c r="E24" s="91"/>
      <c r="F24" s="82"/>
      <c r="G24" s="88" t="s">
        <v>520</v>
      </c>
      <c r="H24" s="88" t="s">
        <v>190</v>
      </c>
      <c r="I24" s="85" t="s">
        <v>521</v>
      </c>
    </row>
    <row r="25" spans="1:11" ht="13.8">
      <c r="A25" s="81" t="s">
        <v>152</v>
      </c>
      <c r="B25" s="82" t="s">
        <v>453</v>
      </c>
      <c r="C25" s="89"/>
      <c r="D25" s="304" t="s">
        <v>7</v>
      </c>
      <c r="E25" s="91"/>
      <c r="F25" s="82"/>
      <c r="G25" s="88" t="s">
        <v>492</v>
      </c>
      <c r="H25" s="88" t="s">
        <v>190</v>
      </c>
      <c r="I25" s="85" t="s">
        <v>349</v>
      </c>
    </row>
    <row r="26" spans="1:11" ht="13.8">
      <c r="A26" s="81" t="s">
        <v>153</v>
      </c>
      <c r="B26" s="82" t="s">
        <v>453</v>
      </c>
      <c r="C26" s="89"/>
      <c r="D26" s="304" t="s">
        <v>8</v>
      </c>
      <c r="E26" s="91"/>
      <c r="F26" s="82"/>
      <c r="G26" s="88" t="s">
        <v>492</v>
      </c>
      <c r="H26" s="88" t="s">
        <v>190</v>
      </c>
      <c r="I26" s="85" t="s">
        <v>349</v>
      </c>
    </row>
    <row r="27" spans="1:11" ht="13.8">
      <c r="A27" s="81"/>
      <c r="B27" s="82"/>
      <c r="C27" s="82"/>
      <c r="D27" s="82"/>
      <c r="E27" s="83"/>
      <c r="F27" s="82"/>
      <c r="G27" s="88"/>
      <c r="H27" s="88"/>
      <c r="I27" s="85"/>
    </row>
    <row r="28" spans="1:11" ht="14.4">
      <c r="A28" s="81"/>
      <c r="B28" s="266" t="s">
        <v>48</v>
      </c>
      <c r="C28" s="82"/>
      <c r="D28" s="82"/>
      <c r="E28" s="83"/>
      <c r="F28" s="82"/>
      <c r="G28" s="87"/>
      <c r="H28" s="87"/>
      <c r="I28" s="85"/>
    </row>
    <row r="29" spans="1:11" ht="13.8">
      <c r="A29" s="81" t="s">
        <v>27</v>
      </c>
      <c r="B29" s="130" t="s">
        <v>280</v>
      </c>
      <c r="C29" s="82"/>
      <c r="D29" s="82" t="s">
        <v>7</v>
      </c>
      <c r="E29" s="83"/>
      <c r="F29" s="82"/>
      <c r="G29" s="88" t="s">
        <v>492</v>
      </c>
      <c r="H29" s="88" t="s">
        <v>190</v>
      </c>
      <c r="I29" s="85" t="s">
        <v>350</v>
      </c>
    </row>
    <row r="30" spans="1:11" ht="13.8">
      <c r="A30" s="81" t="s">
        <v>28</v>
      </c>
      <c r="B30" s="130" t="s">
        <v>280</v>
      </c>
      <c r="C30" s="82"/>
      <c r="D30" s="82" t="s">
        <v>8</v>
      </c>
      <c r="E30" s="83"/>
      <c r="F30" s="82"/>
      <c r="G30" s="88" t="s">
        <v>492</v>
      </c>
      <c r="H30" s="88" t="s">
        <v>190</v>
      </c>
      <c r="I30" s="85" t="s">
        <v>350</v>
      </c>
    </row>
    <row r="31" spans="1:11" ht="13.8">
      <c r="A31" s="81" t="s">
        <v>29</v>
      </c>
      <c r="B31" s="82" t="s">
        <v>281</v>
      </c>
      <c r="C31" s="82"/>
      <c r="D31" s="82" t="s">
        <v>7</v>
      </c>
      <c r="E31" s="83"/>
      <c r="F31" s="82"/>
      <c r="G31" s="88" t="s">
        <v>492</v>
      </c>
      <c r="H31" s="88" t="s">
        <v>190</v>
      </c>
      <c r="I31" s="85" t="s">
        <v>350</v>
      </c>
    </row>
    <row r="32" spans="1:11" ht="13.8">
      <c r="A32" s="81" t="s">
        <v>30</v>
      </c>
      <c r="B32" s="82" t="s">
        <v>281</v>
      </c>
      <c r="C32" s="82"/>
      <c r="D32" s="82" t="s">
        <v>8</v>
      </c>
      <c r="E32" s="83"/>
      <c r="F32" s="82"/>
      <c r="G32" s="88" t="s">
        <v>492</v>
      </c>
      <c r="H32" s="88" t="s">
        <v>190</v>
      </c>
      <c r="I32" s="85" t="s">
        <v>350</v>
      </c>
    </row>
    <row r="33" spans="1:9" ht="13.8">
      <c r="A33" s="81" t="s">
        <v>31</v>
      </c>
      <c r="B33" s="82" t="s">
        <v>279</v>
      </c>
      <c r="C33" s="82"/>
      <c r="D33" s="82" t="s">
        <v>10</v>
      </c>
      <c r="E33" s="83"/>
      <c r="F33" s="82"/>
      <c r="G33" s="88" t="s">
        <v>492</v>
      </c>
      <c r="H33" s="88" t="s">
        <v>190</v>
      </c>
      <c r="I33" s="85" t="s">
        <v>350</v>
      </c>
    </row>
    <row r="34" spans="1:9" ht="13.8">
      <c r="A34" s="81" t="s">
        <v>32</v>
      </c>
      <c r="B34" s="82" t="s">
        <v>279</v>
      </c>
      <c r="C34" s="82"/>
      <c r="D34" s="82" t="s">
        <v>11</v>
      </c>
      <c r="E34" s="83"/>
      <c r="F34" s="82"/>
      <c r="G34" s="88" t="s">
        <v>492</v>
      </c>
      <c r="H34" s="88" t="s">
        <v>190</v>
      </c>
      <c r="I34" s="85" t="s">
        <v>350</v>
      </c>
    </row>
    <row r="35" spans="1:9" ht="13.8">
      <c r="A35" s="81" t="s">
        <v>315</v>
      </c>
      <c r="B35" s="130" t="s">
        <v>389</v>
      </c>
      <c r="C35" s="82"/>
      <c r="D35" s="82" t="s">
        <v>7</v>
      </c>
      <c r="E35" s="83"/>
      <c r="F35" s="82"/>
      <c r="G35" s="88" t="s">
        <v>492</v>
      </c>
      <c r="H35" s="88" t="s">
        <v>190</v>
      </c>
      <c r="I35" s="85" t="s">
        <v>349</v>
      </c>
    </row>
    <row r="36" spans="1:9" ht="13.8">
      <c r="A36" s="81" t="s">
        <v>316</v>
      </c>
      <c r="B36" s="130" t="s">
        <v>389</v>
      </c>
      <c r="C36" s="82"/>
      <c r="D36" s="82" t="s">
        <v>8</v>
      </c>
      <c r="E36" s="83"/>
      <c r="F36" s="82"/>
      <c r="G36" s="88" t="s">
        <v>492</v>
      </c>
      <c r="H36" s="88" t="s">
        <v>190</v>
      </c>
      <c r="I36" s="85" t="s">
        <v>349</v>
      </c>
    </row>
    <row r="37" spans="1:9" ht="13.8">
      <c r="A37" s="81" t="s">
        <v>317</v>
      </c>
      <c r="B37" s="82" t="s">
        <v>451</v>
      </c>
      <c r="C37" s="82"/>
      <c r="D37" s="82" t="s">
        <v>7</v>
      </c>
      <c r="E37" s="83"/>
      <c r="F37" s="82"/>
      <c r="G37" s="88" t="s">
        <v>492</v>
      </c>
      <c r="H37" s="88" t="s">
        <v>190</v>
      </c>
      <c r="I37" s="85" t="s">
        <v>351</v>
      </c>
    </row>
    <row r="38" spans="1:9" ht="13.8">
      <c r="A38" s="81" t="s">
        <v>318</v>
      </c>
      <c r="B38" s="82" t="s">
        <v>451</v>
      </c>
      <c r="C38" s="82"/>
      <c r="D38" s="82" t="s">
        <v>8</v>
      </c>
      <c r="E38" s="83"/>
      <c r="F38" s="82"/>
      <c r="G38" s="88" t="s">
        <v>492</v>
      </c>
      <c r="H38" s="88" t="s">
        <v>190</v>
      </c>
      <c r="I38" s="85" t="s">
        <v>351</v>
      </c>
    </row>
    <row r="39" spans="1:9" ht="13.8">
      <c r="A39" s="81" t="s">
        <v>319</v>
      </c>
      <c r="B39" s="82" t="s">
        <v>322</v>
      </c>
      <c r="C39" s="82"/>
      <c r="D39" s="82" t="s">
        <v>7</v>
      </c>
      <c r="E39" s="83"/>
      <c r="F39" s="82"/>
      <c r="G39" s="88" t="s">
        <v>492</v>
      </c>
      <c r="H39" s="88" t="s">
        <v>190</v>
      </c>
      <c r="I39" s="85" t="s">
        <v>351</v>
      </c>
    </row>
    <row r="40" spans="1:9" ht="13.8">
      <c r="A40" s="81" t="s">
        <v>320</v>
      </c>
      <c r="B40" s="82" t="s">
        <v>322</v>
      </c>
      <c r="C40" s="82"/>
      <c r="D40" s="82" t="s">
        <v>8</v>
      </c>
      <c r="E40" s="83"/>
      <c r="F40" s="82"/>
      <c r="G40" s="88" t="s">
        <v>492</v>
      </c>
      <c r="H40" s="88" t="s">
        <v>190</v>
      </c>
      <c r="I40" s="85" t="s">
        <v>351</v>
      </c>
    </row>
    <row r="41" spans="1:9" s="578" customFormat="1" ht="13.8">
      <c r="A41" s="573" t="s">
        <v>602</v>
      </c>
      <c r="B41" s="574" t="s">
        <v>604</v>
      </c>
      <c r="C41" s="574"/>
      <c r="D41" s="574" t="s">
        <v>7</v>
      </c>
      <c r="E41" s="575"/>
      <c r="F41" s="574"/>
      <c r="G41" s="576" t="s">
        <v>492</v>
      </c>
      <c r="H41" s="576" t="s">
        <v>520</v>
      </c>
      <c r="I41" s="577" t="s">
        <v>615</v>
      </c>
    </row>
    <row r="42" spans="1:9" s="578" customFormat="1" ht="13.8">
      <c r="A42" s="573" t="s">
        <v>603</v>
      </c>
      <c r="B42" s="574" t="s">
        <v>604</v>
      </c>
      <c r="C42" s="574"/>
      <c r="D42" s="574" t="s">
        <v>8</v>
      </c>
      <c r="E42" s="575"/>
      <c r="F42" s="574"/>
      <c r="G42" s="576" t="s">
        <v>492</v>
      </c>
      <c r="H42" s="576" t="s">
        <v>520</v>
      </c>
      <c r="I42" s="577" t="s">
        <v>615</v>
      </c>
    </row>
    <row r="43" spans="1:9" ht="13.8">
      <c r="A43" s="573"/>
      <c r="B43" s="574"/>
      <c r="C43" s="574"/>
      <c r="D43" s="574"/>
      <c r="E43" s="574"/>
      <c r="F43" s="574"/>
      <c r="G43" s="576"/>
      <c r="H43" s="576"/>
      <c r="I43" s="85"/>
    </row>
    <row r="44" spans="1:9" ht="13.8">
      <c r="A44" s="81"/>
      <c r="B44" s="82" t="s">
        <v>155</v>
      </c>
      <c r="C44" s="82"/>
      <c r="D44" s="82"/>
      <c r="E44" s="83"/>
      <c r="F44" s="82"/>
      <c r="G44" s="87"/>
      <c r="H44" s="87"/>
      <c r="I44" s="85"/>
    </row>
    <row r="45" spans="1:9" ht="13.8">
      <c r="A45" s="81"/>
      <c r="B45" s="82"/>
      <c r="C45" s="82"/>
      <c r="D45" s="82"/>
      <c r="E45" s="83"/>
      <c r="F45" s="82"/>
      <c r="G45" s="87"/>
      <c r="H45" s="87"/>
      <c r="I45" s="92"/>
    </row>
    <row r="46" spans="1:9" ht="14.4" thickBot="1">
      <c r="A46" s="76" t="s">
        <v>82</v>
      </c>
      <c r="B46" s="77" t="s">
        <v>51</v>
      </c>
      <c r="C46" s="78"/>
      <c r="D46" s="78"/>
      <c r="E46" s="79"/>
      <c r="F46" s="78"/>
      <c r="G46" s="80" t="s">
        <v>19</v>
      </c>
      <c r="H46" s="80" t="s">
        <v>154</v>
      </c>
      <c r="I46" s="99" t="s">
        <v>395</v>
      </c>
    </row>
    <row r="47" spans="1:9" ht="12" customHeight="1" thickTop="1">
      <c r="A47" s="93"/>
      <c r="B47" s="82"/>
      <c r="C47" s="82"/>
      <c r="D47" s="82"/>
      <c r="E47" s="83"/>
      <c r="F47" s="82"/>
      <c r="G47" s="84"/>
      <c r="H47" s="84"/>
      <c r="I47" s="85"/>
    </row>
    <row r="48" spans="1:9" ht="14.4">
      <c r="A48" s="93"/>
      <c r="B48" s="266" t="s">
        <v>49</v>
      </c>
      <c r="C48" s="82"/>
      <c r="D48" s="82"/>
      <c r="E48" s="83"/>
      <c r="F48" s="82"/>
      <c r="G48" s="87"/>
      <c r="H48" s="87"/>
      <c r="I48" s="85"/>
    </row>
    <row r="49" spans="1:9" ht="13.8">
      <c r="A49" s="81" t="s">
        <v>33</v>
      </c>
      <c r="B49" s="82" t="s">
        <v>390</v>
      </c>
      <c r="C49" s="98" t="s">
        <v>196</v>
      </c>
      <c r="D49" s="82" t="s">
        <v>3</v>
      </c>
      <c r="E49" s="83" t="e">
        <f>CONCATENATE("+/- ", ROUNDUP($E$1*1.25,0))</f>
        <v>#VALUE!</v>
      </c>
      <c r="F49" s="82" t="s">
        <v>1</v>
      </c>
      <c r="G49" s="88" t="s">
        <v>492</v>
      </c>
      <c r="H49" s="88" t="s">
        <v>190</v>
      </c>
      <c r="I49" s="85" t="s">
        <v>472</v>
      </c>
    </row>
    <row r="50" spans="1:9" ht="13.8">
      <c r="A50" s="81" t="s">
        <v>34</v>
      </c>
      <c r="B50" s="82" t="s">
        <v>391</v>
      </c>
      <c r="C50" s="98" t="s">
        <v>196</v>
      </c>
      <c r="D50" s="82" t="s">
        <v>3</v>
      </c>
      <c r="E50" s="83" t="e">
        <f>CONCATENATE("+/- ",ROUNDUP(1.5*E1*TAN((ACOS(0.835))),0))</f>
        <v>#VALUE!</v>
      </c>
      <c r="F50" s="82" t="s">
        <v>347</v>
      </c>
      <c r="G50" s="88" t="s">
        <v>492</v>
      </c>
      <c r="H50" s="88" t="s">
        <v>190</v>
      </c>
      <c r="I50" s="85" t="s">
        <v>352</v>
      </c>
    </row>
    <row r="51" spans="1:9" ht="13.8">
      <c r="A51" s="81" t="s">
        <v>61</v>
      </c>
      <c r="B51" s="82" t="s">
        <v>392</v>
      </c>
      <c r="C51" s="82" t="s">
        <v>2</v>
      </c>
      <c r="D51" s="82" t="s">
        <v>3</v>
      </c>
      <c r="E51" s="83" t="s">
        <v>326</v>
      </c>
      <c r="F51" s="82" t="s">
        <v>62</v>
      </c>
      <c r="G51" s="88" t="s">
        <v>492</v>
      </c>
      <c r="H51" s="88" t="s">
        <v>190</v>
      </c>
      <c r="I51" s="85" t="s">
        <v>474</v>
      </c>
    </row>
    <row r="52" spans="1:9" ht="13.8">
      <c r="A52" s="81"/>
      <c r="B52" s="82"/>
      <c r="C52" s="82"/>
      <c r="D52" s="82"/>
      <c r="E52" s="83"/>
      <c r="F52" s="82"/>
      <c r="G52" s="88"/>
      <c r="H52" s="88"/>
      <c r="I52" s="85"/>
    </row>
    <row r="53" spans="1:9" ht="14.4">
      <c r="A53" s="95"/>
      <c r="B53" s="266" t="s">
        <v>50</v>
      </c>
      <c r="C53" s="82"/>
      <c r="D53" s="82"/>
      <c r="E53" s="83"/>
      <c r="F53" s="82"/>
      <c r="G53" s="88"/>
      <c r="H53" s="88"/>
      <c r="I53" s="85"/>
    </row>
    <row r="54" spans="1:9" ht="27.6">
      <c r="A54" s="81" t="s">
        <v>35</v>
      </c>
      <c r="B54" s="82" t="s">
        <v>18</v>
      </c>
      <c r="C54" s="82" t="s">
        <v>2</v>
      </c>
      <c r="D54" s="82" t="s">
        <v>3</v>
      </c>
      <c r="E54" s="83" t="e">
        <f>CONCATENATE("0 - ", ROUNDUP($E$1*1.25,0))</f>
        <v>#VALUE!</v>
      </c>
      <c r="F54" s="82" t="s">
        <v>1</v>
      </c>
      <c r="G54" s="88" t="s">
        <v>492</v>
      </c>
      <c r="H54" s="88" t="s">
        <v>190</v>
      </c>
      <c r="I54" s="94" t="s">
        <v>606</v>
      </c>
    </row>
    <row r="55" spans="1:9" ht="13.8">
      <c r="A55" s="81" t="s">
        <v>36</v>
      </c>
      <c r="B55" s="82" t="s">
        <v>86</v>
      </c>
      <c r="C55" s="82" t="s">
        <v>2</v>
      </c>
      <c r="D55" s="82" t="s">
        <v>3</v>
      </c>
      <c r="E55" s="83" t="e">
        <f>CONCATENATE("0 - ", ROUNDUP($E$1*1.25,0))</f>
        <v>#VALUE!</v>
      </c>
      <c r="F55" s="82" t="s">
        <v>1</v>
      </c>
      <c r="G55" s="88" t="s">
        <v>492</v>
      </c>
      <c r="H55" s="88" t="s">
        <v>190</v>
      </c>
      <c r="I55" s="85" t="s">
        <v>473</v>
      </c>
    </row>
    <row r="56" spans="1:9" ht="13.8">
      <c r="A56" s="81" t="s">
        <v>63</v>
      </c>
      <c r="B56" s="82" t="s">
        <v>321</v>
      </c>
      <c r="C56" s="82" t="s">
        <v>2</v>
      </c>
      <c r="D56" s="82" t="s">
        <v>3</v>
      </c>
      <c r="E56" s="83" t="s">
        <v>327</v>
      </c>
      <c r="F56" s="82" t="s">
        <v>62</v>
      </c>
      <c r="G56" s="88" t="s">
        <v>492</v>
      </c>
      <c r="H56" s="88" t="s">
        <v>190</v>
      </c>
      <c r="I56" s="85" t="s">
        <v>349</v>
      </c>
    </row>
    <row r="57" spans="1:9" ht="13.8">
      <c r="A57" s="81" t="s">
        <v>64</v>
      </c>
      <c r="B57" s="82" t="s">
        <v>452</v>
      </c>
      <c r="C57" s="98" t="s">
        <v>196</v>
      </c>
      <c r="D57" s="82" t="s">
        <v>3</v>
      </c>
      <c r="E57" s="83" t="e">
        <f>CONCATENATE("+/- ",ROUNDUP(1.5*E1*TAN((ACOS(0.835))),0))</f>
        <v>#VALUE!</v>
      </c>
      <c r="F57" s="82" t="s">
        <v>347</v>
      </c>
      <c r="G57" s="88" t="s">
        <v>492</v>
      </c>
      <c r="H57" s="88" t="s">
        <v>190</v>
      </c>
      <c r="I57" s="85" t="s">
        <v>351</v>
      </c>
    </row>
    <row r="58" spans="1:9" ht="27.6">
      <c r="A58" s="555" t="s">
        <v>68</v>
      </c>
      <c r="B58" s="556" t="s">
        <v>323</v>
      </c>
      <c r="C58" s="557" t="s">
        <v>196</v>
      </c>
      <c r="D58" s="556" t="s">
        <v>3</v>
      </c>
      <c r="E58" s="558" t="s">
        <v>462</v>
      </c>
      <c r="F58" s="556" t="s">
        <v>463</v>
      </c>
      <c r="G58" s="559" t="s">
        <v>492</v>
      </c>
      <c r="H58" s="559" t="s">
        <v>190</v>
      </c>
      <c r="I58" s="560" t="s">
        <v>461</v>
      </c>
    </row>
    <row r="59" spans="1:9" ht="13.8">
      <c r="A59" s="81" t="s">
        <v>70</v>
      </c>
      <c r="B59" s="82" t="s">
        <v>362</v>
      </c>
      <c r="C59" s="82" t="s">
        <v>2</v>
      </c>
      <c r="D59" s="82" t="s">
        <v>3</v>
      </c>
      <c r="E59" s="83" t="s">
        <v>364</v>
      </c>
      <c r="F59" s="82" t="s">
        <v>66</v>
      </c>
      <c r="G59" s="88" t="s">
        <v>492</v>
      </c>
      <c r="H59" s="88" t="s">
        <v>190</v>
      </c>
      <c r="I59" s="85" t="s">
        <v>363</v>
      </c>
    </row>
    <row r="60" spans="1:9" ht="13.8">
      <c r="A60" s="81" t="s">
        <v>73</v>
      </c>
      <c r="B60" s="82" t="s">
        <v>324</v>
      </c>
      <c r="C60" s="82" t="s">
        <v>2</v>
      </c>
      <c r="D60" s="82" t="s">
        <v>3</v>
      </c>
      <c r="E60" s="83" t="s">
        <v>537</v>
      </c>
      <c r="F60" s="82" t="s">
        <v>325</v>
      </c>
      <c r="G60" s="88" t="s">
        <v>492</v>
      </c>
      <c r="H60" s="88" t="s">
        <v>190</v>
      </c>
      <c r="I60" s="85" t="s">
        <v>353</v>
      </c>
    </row>
    <row r="61" spans="1:9" ht="13.8">
      <c r="A61" s="81"/>
      <c r="B61" s="82"/>
      <c r="C61" s="82"/>
      <c r="D61" s="82"/>
      <c r="E61" s="83"/>
      <c r="F61" s="82"/>
      <c r="G61" s="88"/>
      <c r="H61" s="88"/>
      <c r="I61" s="85"/>
    </row>
    <row r="62" spans="1:9" ht="14.4">
      <c r="A62" s="81"/>
      <c r="B62" s="266" t="s">
        <v>313</v>
      </c>
      <c r="C62" s="82"/>
      <c r="D62" s="82"/>
      <c r="E62" s="83"/>
      <c r="F62" s="82"/>
      <c r="G62" s="88"/>
      <c r="H62" s="88"/>
      <c r="I62" s="85"/>
    </row>
    <row r="63" spans="1:9" ht="13.8">
      <c r="A63" s="81" t="s">
        <v>76</v>
      </c>
      <c r="B63" s="82" t="s">
        <v>65</v>
      </c>
      <c r="C63" s="82" t="s">
        <v>2</v>
      </c>
      <c r="D63" s="82" t="s">
        <v>3</v>
      </c>
      <c r="E63" s="83" t="s">
        <v>135</v>
      </c>
      <c r="F63" s="82" t="s">
        <v>66</v>
      </c>
      <c r="G63" s="88" t="s">
        <v>492</v>
      </c>
      <c r="H63" s="88" t="s">
        <v>190</v>
      </c>
      <c r="I63" s="85" t="s">
        <v>354</v>
      </c>
    </row>
    <row r="64" spans="1:9" ht="13.8">
      <c r="A64" s="81" t="s">
        <v>79</v>
      </c>
      <c r="B64" s="82" t="s">
        <v>67</v>
      </c>
      <c r="C64" s="82" t="s">
        <v>2</v>
      </c>
      <c r="D64" s="82" t="s">
        <v>3</v>
      </c>
      <c r="E64" s="83" t="s">
        <v>135</v>
      </c>
      <c r="F64" s="82" t="s">
        <v>66</v>
      </c>
      <c r="G64" s="88" t="s">
        <v>492</v>
      </c>
      <c r="H64" s="88" t="s">
        <v>190</v>
      </c>
      <c r="I64" s="85" t="s">
        <v>354</v>
      </c>
    </row>
    <row r="65" spans="1:9" ht="13.8">
      <c r="A65" s="81" t="s">
        <v>99</v>
      </c>
      <c r="B65" s="82" t="s">
        <v>69</v>
      </c>
      <c r="C65" s="82" t="s">
        <v>2</v>
      </c>
      <c r="D65" s="82" t="s">
        <v>3</v>
      </c>
      <c r="E65" s="83" t="s">
        <v>135</v>
      </c>
      <c r="F65" s="82" t="s">
        <v>66</v>
      </c>
      <c r="G65" s="88" t="s">
        <v>492</v>
      </c>
      <c r="H65" s="88" t="s">
        <v>190</v>
      </c>
      <c r="I65" s="85" t="s">
        <v>354</v>
      </c>
    </row>
    <row r="66" spans="1:9" ht="13.8">
      <c r="A66" s="81"/>
      <c r="B66" s="82"/>
      <c r="C66" s="82"/>
      <c r="D66" s="82"/>
      <c r="E66" s="83"/>
      <c r="F66" s="82"/>
      <c r="G66" s="88"/>
      <c r="H66" s="88"/>
      <c r="I66" s="85"/>
    </row>
    <row r="67" spans="1:9" ht="14.4">
      <c r="A67" s="81"/>
      <c r="B67" s="266" t="s">
        <v>624</v>
      </c>
      <c r="C67" s="82"/>
      <c r="D67" s="82"/>
      <c r="E67" s="83"/>
      <c r="F67" s="82"/>
      <c r="G67" s="88"/>
      <c r="H67" s="88"/>
      <c r="I67" s="85"/>
    </row>
    <row r="68" spans="1:9" ht="13.8">
      <c r="A68" s="573" t="s">
        <v>100</v>
      </c>
      <c r="B68" s="574" t="s">
        <v>617</v>
      </c>
      <c r="C68" s="574" t="s">
        <v>2</v>
      </c>
      <c r="D68" s="574" t="s">
        <v>3</v>
      </c>
      <c r="E68" s="575" t="s">
        <v>614</v>
      </c>
      <c r="F68" s="574" t="s">
        <v>1</v>
      </c>
      <c r="G68" s="576" t="s">
        <v>492</v>
      </c>
      <c r="H68" s="576" t="s">
        <v>520</v>
      </c>
      <c r="I68" s="577" t="s">
        <v>619</v>
      </c>
    </row>
    <row r="69" spans="1:9" ht="13.8">
      <c r="A69" s="573" t="s">
        <v>102</v>
      </c>
      <c r="B69" s="574" t="s">
        <v>618</v>
      </c>
      <c r="C69" s="574" t="s">
        <v>2</v>
      </c>
      <c r="D69" s="574" t="s">
        <v>3</v>
      </c>
      <c r="E69" s="575" t="s">
        <v>614</v>
      </c>
      <c r="F69" s="574" t="s">
        <v>1</v>
      </c>
      <c r="G69" s="576" t="s">
        <v>492</v>
      </c>
      <c r="H69" s="576" t="s">
        <v>520</v>
      </c>
      <c r="I69" s="577" t="s">
        <v>620</v>
      </c>
    </row>
    <row r="70" spans="1:9" ht="13.8">
      <c r="A70" s="81"/>
      <c r="B70" s="82"/>
      <c r="C70" s="82"/>
      <c r="D70" s="82"/>
      <c r="E70" s="83"/>
      <c r="F70" s="82"/>
      <c r="G70" s="87"/>
      <c r="H70" s="87"/>
      <c r="I70" s="85"/>
    </row>
    <row r="71" spans="1:9" ht="14.4">
      <c r="A71" s="81"/>
      <c r="B71" s="266" t="s">
        <v>156</v>
      </c>
      <c r="C71" s="82"/>
      <c r="D71" s="82"/>
      <c r="E71" s="83"/>
      <c r="F71" s="82"/>
      <c r="G71" s="87"/>
      <c r="H71" s="87"/>
      <c r="I71" s="85"/>
    </row>
    <row r="72" spans="1:9" ht="13.8">
      <c r="A72" s="81" t="s">
        <v>103</v>
      </c>
      <c r="B72" s="82" t="s">
        <v>97</v>
      </c>
      <c r="C72" s="82" t="s">
        <v>2</v>
      </c>
      <c r="D72" s="82" t="s">
        <v>3</v>
      </c>
      <c r="E72" s="83" t="s">
        <v>71</v>
      </c>
      <c r="F72" s="82" t="s">
        <v>72</v>
      </c>
      <c r="G72" s="88" t="s">
        <v>492</v>
      </c>
      <c r="H72" s="88" t="s">
        <v>190</v>
      </c>
      <c r="I72" s="85" t="s">
        <v>355</v>
      </c>
    </row>
    <row r="73" spans="1:9" ht="27.6">
      <c r="A73" s="81" t="s">
        <v>328</v>
      </c>
      <c r="B73" s="82" t="s">
        <v>98</v>
      </c>
      <c r="C73" s="82" t="s">
        <v>2</v>
      </c>
      <c r="D73" s="82" t="s">
        <v>3</v>
      </c>
      <c r="E73" s="83" t="s">
        <v>74</v>
      </c>
      <c r="F73" s="82" t="s">
        <v>75</v>
      </c>
      <c r="G73" s="88" t="s">
        <v>492</v>
      </c>
      <c r="H73" s="88" t="s">
        <v>190</v>
      </c>
      <c r="I73" s="94" t="s">
        <v>538</v>
      </c>
    </row>
    <row r="74" spans="1:9" ht="13.8">
      <c r="A74" s="81" t="s">
        <v>329</v>
      </c>
      <c r="B74" s="82" t="s">
        <v>116</v>
      </c>
      <c r="C74" s="82" t="s">
        <v>2</v>
      </c>
      <c r="D74" s="82" t="s">
        <v>3</v>
      </c>
      <c r="E74" s="96" t="s">
        <v>77</v>
      </c>
      <c r="F74" s="82" t="s">
        <v>78</v>
      </c>
      <c r="G74" s="88" t="s">
        <v>492</v>
      </c>
      <c r="H74" s="88" t="s">
        <v>190</v>
      </c>
      <c r="I74" s="85" t="s">
        <v>355</v>
      </c>
    </row>
    <row r="75" spans="1:9" ht="13.8">
      <c r="A75" s="81" t="s">
        <v>330</v>
      </c>
      <c r="B75" s="82" t="s">
        <v>101</v>
      </c>
      <c r="C75" s="82" t="s">
        <v>2</v>
      </c>
      <c r="D75" s="82" t="s">
        <v>3</v>
      </c>
      <c r="E75" s="83" t="s">
        <v>80</v>
      </c>
      <c r="F75" s="82" t="s">
        <v>81</v>
      </c>
      <c r="G75" s="88" t="s">
        <v>492</v>
      </c>
      <c r="H75" s="88" t="s">
        <v>190</v>
      </c>
      <c r="I75" s="85" t="s">
        <v>355</v>
      </c>
    </row>
    <row r="76" spans="1:9" ht="13.8">
      <c r="A76" s="81"/>
      <c r="B76" s="82"/>
      <c r="C76" s="82"/>
      <c r="D76" s="82"/>
      <c r="E76" s="83"/>
      <c r="F76" s="82"/>
      <c r="G76" s="87"/>
      <c r="H76" s="87"/>
      <c r="I76" s="85"/>
    </row>
    <row r="77" spans="1:9" ht="14.4">
      <c r="A77" s="81"/>
      <c r="B77" s="266" t="s">
        <v>157</v>
      </c>
      <c r="C77" s="82"/>
      <c r="D77" s="82"/>
      <c r="E77" s="83"/>
      <c r="F77" s="82"/>
      <c r="G77" s="87"/>
      <c r="H77" s="87"/>
      <c r="I77" s="85"/>
    </row>
    <row r="78" spans="1:9" ht="13.8">
      <c r="A78" s="81" t="s">
        <v>331</v>
      </c>
      <c r="B78" s="82" t="s">
        <v>87</v>
      </c>
      <c r="C78" s="82" t="s">
        <v>2</v>
      </c>
      <c r="D78" s="82" t="s">
        <v>3</v>
      </c>
      <c r="E78" s="83" t="s">
        <v>71</v>
      </c>
      <c r="F78" s="82" t="s">
        <v>72</v>
      </c>
      <c r="G78" s="88" t="s">
        <v>492</v>
      </c>
      <c r="H78" s="88" t="s">
        <v>190</v>
      </c>
      <c r="I78" s="85" t="s">
        <v>355</v>
      </c>
    </row>
    <row r="79" spans="1:9" ht="13.8">
      <c r="A79" s="81" t="s">
        <v>368</v>
      </c>
      <c r="B79" s="82" t="s">
        <v>88</v>
      </c>
      <c r="C79" s="82" t="s">
        <v>2</v>
      </c>
      <c r="D79" s="82" t="s">
        <v>3</v>
      </c>
      <c r="E79" s="83" t="s">
        <v>74</v>
      </c>
      <c r="F79" s="82" t="s">
        <v>75</v>
      </c>
      <c r="G79" s="88" t="s">
        <v>492</v>
      </c>
      <c r="H79" s="88" t="s">
        <v>190</v>
      </c>
      <c r="I79" s="85" t="s">
        <v>355</v>
      </c>
    </row>
    <row r="80" spans="1:9" ht="13.8">
      <c r="A80" s="81" t="s">
        <v>605</v>
      </c>
      <c r="B80" s="82" t="s">
        <v>89</v>
      </c>
      <c r="C80" s="82" t="s">
        <v>2</v>
      </c>
      <c r="D80" s="82" t="s">
        <v>3</v>
      </c>
      <c r="E80" s="96" t="s">
        <v>77</v>
      </c>
      <c r="F80" s="82" t="s">
        <v>78</v>
      </c>
      <c r="G80" s="88" t="s">
        <v>492</v>
      </c>
      <c r="H80" s="88" t="s">
        <v>190</v>
      </c>
      <c r="I80" s="85" t="s">
        <v>355</v>
      </c>
    </row>
    <row r="81" spans="1:9" ht="13.8">
      <c r="A81" s="81" t="s">
        <v>616</v>
      </c>
      <c r="B81" s="82" t="s">
        <v>90</v>
      </c>
      <c r="C81" s="82" t="s">
        <v>2</v>
      </c>
      <c r="D81" s="82" t="s">
        <v>3</v>
      </c>
      <c r="E81" s="83" t="s">
        <v>80</v>
      </c>
      <c r="F81" s="82" t="s">
        <v>81</v>
      </c>
      <c r="G81" s="88" t="s">
        <v>492</v>
      </c>
      <c r="H81" s="88" t="s">
        <v>190</v>
      </c>
      <c r="I81" s="85" t="s">
        <v>355</v>
      </c>
    </row>
    <row r="82" spans="1:9" ht="13.8">
      <c r="A82" s="81"/>
      <c r="B82" s="82"/>
      <c r="C82" s="82"/>
      <c r="D82" s="82"/>
      <c r="E82" s="83"/>
      <c r="F82" s="82"/>
      <c r="G82" s="87"/>
      <c r="H82" s="87"/>
      <c r="I82" s="85"/>
    </row>
    <row r="83" spans="1:9" ht="13.8">
      <c r="A83" s="81"/>
      <c r="B83" s="82" t="s">
        <v>493</v>
      </c>
      <c r="C83" s="82"/>
      <c r="D83" s="82"/>
      <c r="E83" s="83"/>
      <c r="F83" s="82"/>
      <c r="G83" s="87"/>
      <c r="H83" s="87"/>
      <c r="I83" s="85"/>
    </row>
    <row r="84" spans="1:9" ht="13.8">
      <c r="A84" s="81"/>
      <c r="B84" s="82"/>
      <c r="C84" s="82"/>
      <c r="D84" s="82"/>
      <c r="E84" s="83"/>
      <c r="F84" s="82"/>
      <c r="G84" s="87"/>
      <c r="H84" s="87"/>
      <c r="I84" s="85"/>
    </row>
    <row r="85" spans="1:9" ht="14.4" thickBot="1">
      <c r="A85" s="76" t="s">
        <v>82</v>
      </c>
      <c r="B85" s="77" t="s">
        <v>52</v>
      </c>
      <c r="C85" s="97"/>
      <c r="D85" s="78"/>
      <c r="E85" s="79"/>
      <c r="F85" s="78"/>
      <c r="G85" s="80" t="s">
        <v>20</v>
      </c>
      <c r="H85" s="80" t="s">
        <v>154</v>
      </c>
      <c r="I85" s="99" t="s">
        <v>166</v>
      </c>
    </row>
    <row r="86" spans="1:9" ht="14.25" customHeight="1" thickTop="1">
      <c r="A86" s="81"/>
      <c r="B86" s="82"/>
      <c r="C86" s="98"/>
      <c r="D86" s="82"/>
      <c r="E86" s="83"/>
      <c r="F86" s="82"/>
      <c r="G86" s="84"/>
      <c r="H86" s="84"/>
      <c r="I86" s="85"/>
    </row>
    <row r="87" spans="1:9" ht="14.25" customHeight="1">
      <c r="A87" s="81"/>
      <c r="B87" s="86" t="s">
        <v>13</v>
      </c>
      <c r="C87" s="82" t="s">
        <v>14</v>
      </c>
      <c r="D87" s="82"/>
      <c r="E87" s="83"/>
      <c r="F87" s="82"/>
      <c r="G87" s="87"/>
      <c r="H87" s="87"/>
      <c r="I87" s="85"/>
    </row>
    <row r="88" spans="1:9" ht="14.25" customHeight="1">
      <c r="A88" s="81"/>
      <c r="B88" s="266" t="s">
        <v>54</v>
      </c>
      <c r="C88" s="98"/>
      <c r="D88" s="82"/>
      <c r="E88" s="83"/>
      <c r="F88" s="82"/>
      <c r="G88" s="87"/>
      <c r="H88" s="87"/>
      <c r="I88" s="85"/>
    </row>
    <row r="89" spans="1:9" ht="14.25" customHeight="1">
      <c r="A89" s="81" t="s">
        <v>37</v>
      </c>
      <c r="B89" s="130" t="s">
        <v>282</v>
      </c>
      <c r="C89" s="82"/>
      <c r="D89" s="82" t="s">
        <v>7</v>
      </c>
      <c r="E89" s="82" t="s">
        <v>0</v>
      </c>
      <c r="F89" s="82" t="s">
        <v>85</v>
      </c>
      <c r="G89" s="88" t="s">
        <v>492</v>
      </c>
      <c r="H89" s="88" t="s">
        <v>190</v>
      </c>
      <c r="I89" s="85" t="s">
        <v>350</v>
      </c>
    </row>
    <row r="90" spans="1:9" ht="14.25" customHeight="1">
      <c r="A90" s="81" t="s">
        <v>38</v>
      </c>
      <c r="B90" s="130" t="s">
        <v>283</v>
      </c>
      <c r="C90" s="82"/>
      <c r="D90" s="82" t="s">
        <v>8</v>
      </c>
      <c r="E90" s="82" t="s">
        <v>0</v>
      </c>
      <c r="F90" s="82" t="s">
        <v>85</v>
      </c>
      <c r="G90" s="88" t="s">
        <v>492</v>
      </c>
      <c r="H90" s="88" t="s">
        <v>190</v>
      </c>
      <c r="I90" s="85" t="s">
        <v>350</v>
      </c>
    </row>
    <row r="91" spans="1:9" ht="14.25" customHeight="1">
      <c r="A91" s="81" t="s">
        <v>39</v>
      </c>
      <c r="B91" s="82" t="s">
        <v>9</v>
      </c>
      <c r="C91" s="82"/>
      <c r="D91" s="82" t="s">
        <v>7</v>
      </c>
      <c r="E91" s="82" t="s">
        <v>0</v>
      </c>
      <c r="F91" s="82" t="s">
        <v>85</v>
      </c>
      <c r="G91" s="88" t="s">
        <v>492</v>
      </c>
      <c r="H91" s="88" t="s">
        <v>190</v>
      </c>
      <c r="I91" s="85" t="s">
        <v>353</v>
      </c>
    </row>
    <row r="92" spans="1:9" ht="14.25" customHeight="1">
      <c r="A92" s="81" t="s">
        <v>40</v>
      </c>
      <c r="B92" s="82" t="s">
        <v>9</v>
      </c>
      <c r="C92" s="82"/>
      <c r="D92" s="82" t="s">
        <v>8</v>
      </c>
      <c r="E92" s="82" t="s">
        <v>0</v>
      </c>
      <c r="F92" s="82" t="s">
        <v>85</v>
      </c>
      <c r="G92" s="88" t="s">
        <v>492</v>
      </c>
      <c r="H92" s="88" t="s">
        <v>190</v>
      </c>
      <c r="I92" s="85" t="s">
        <v>353</v>
      </c>
    </row>
    <row r="93" spans="1:9" ht="14.25" customHeight="1">
      <c r="A93" s="81" t="s">
        <v>41</v>
      </c>
      <c r="B93" s="82" t="s">
        <v>15</v>
      </c>
      <c r="C93" s="82"/>
      <c r="D93" s="82" t="s">
        <v>10</v>
      </c>
      <c r="E93" s="82" t="s">
        <v>0</v>
      </c>
      <c r="F93" s="82" t="s">
        <v>85</v>
      </c>
      <c r="G93" s="88" t="s">
        <v>492</v>
      </c>
      <c r="H93" s="88" t="s">
        <v>190</v>
      </c>
      <c r="I93" s="85" t="s">
        <v>353</v>
      </c>
    </row>
    <row r="94" spans="1:9" ht="14.25" customHeight="1">
      <c r="A94" s="81" t="s">
        <v>42</v>
      </c>
      <c r="B94" s="82" t="s">
        <v>15</v>
      </c>
      <c r="C94" s="82"/>
      <c r="D94" s="82" t="s">
        <v>11</v>
      </c>
      <c r="E94" s="82" t="s">
        <v>0</v>
      </c>
      <c r="F94" s="82" t="s">
        <v>85</v>
      </c>
      <c r="G94" s="88" t="s">
        <v>492</v>
      </c>
      <c r="H94" s="88" t="s">
        <v>190</v>
      </c>
      <c r="I94" s="85" t="s">
        <v>353</v>
      </c>
    </row>
    <row r="95" spans="1:9" s="578" customFormat="1" ht="14.25" customHeight="1">
      <c r="A95" s="573" t="s">
        <v>45</v>
      </c>
      <c r="B95" s="574" t="s">
        <v>599</v>
      </c>
      <c r="C95" s="574"/>
      <c r="D95" s="574" t="s">
        <v>7</v>
      </c>
      <c r="E95" s="574" t="s">
        <v>0</v>
      </c>
      <c r="F95" s="574" t="s">
        <v>85</v>
      </c>
      <c r="G95" s="576" t="s">
        <v>492</v>
      </c>
      <c r="H95" s="576" t="s">
        <v>190</v>
      </c>
      <c r="I95" s="577" t="s">
        <v>609</v>
      </c>
    </row>
    <row r="96" spans="1:9" s="578" customFormat="1" ht="14.25" customHeight="1">
      <c r="A96" s="573" t="s">
        <v>332</v>
      </c>
      <c r="B96" s="574" t="s">
        <v>613</v>
      </c>
      <c r="C96" s="574"/>
      <c r="D96" s="574" t="s">
        <v>8</v>
      </c>
      <c r="E96" s="574" t="s">
        <v>0</v>
      </c>
      <c r="F96" s="574" t="s">
        <v>85</v>
      </c>
      <c r="G96" s="576" t="s">
        <v>492</v>
      </c>
      <c r="H96" s="576" t="s">
        <v>190</v>
      </c>
      <c r="I96" s="577" t="s">
        <v>610</v>
      </c>
    </row>
    <row r="97" spans="1:9" ht="14.25" customHeight="1">
      <c r="A97" s="81"/>
      <c r="B97" s="82"/>
      <c r="C97" s="89"/>
      <c r="D97" s="304"/>
      <c r="E97" s="82"/>
      <c r="F97" s="82"/>
      <c r="G97" s="88"/>
      <c r="H97" s="88"/>
      <c r="I97" s="85"/>
    </row>
    <row r="98" spans="1:9" ht="14.25" customHeight="1">
      <c r="A98" s="81"/>
      <c r="B98" s="266" t="s">
        <v>55</v>
      </c>
      <c r="C98" s="89"/>
      <c r="D98" s="304"/>
      <c r="E98" s="82"/>
      <c r="F98" s="82"/>
      <c r="G98" s="88"/>
      <c r="H98" s="88"/>
      <c r="I98" s="85"/>
    </row>
    <row r="99" spans="1:9" ht="15" customHeight="1">
      <c r="A99" s="81" t="s">
        <v>43</v>
      </c>
      <c r="B99" s="82" t="s">
        <v>314</v>
      </c>
      <c r="C99" s="89"/>
      <c r="D99" s="310" t="s">
        <v>290</v>
      </c>
      <c r="E99" s="82" t="s">
        <v>0</v>
      </c>
      <c r="F99" s="82" t="s">
        <v>85</v>
      </c>
      <c r="G99" s="88" t="s">
        <v>492</v>
      </c>
      <c r="H99" s="88" t="s">
        <v>190</v>
      </c>
      <c r="I99" s="85" t="s">
        <v>582</v>
      </c>
    </row>
    <row r="100" spans="1:9" ht="14.25" customHeight="1">
      <c r="A100" s="81" t="s">
        <v>44</v>
      </c>
      <c r="B100" s="82" t="s">
        <v>314</v>
      </c>
      <c r="C100" s="89"/>
      <c r="D100" s="310" t="s">
        <v>289</v>
      </c>
      <c r="E100" s="82" t="s">
        <v>0</v>
      </c>
      <c r="F100" s="82" t="s">
        <v>85</v>
      </c>
      <c r="G100" s="88" t="s">
        <v>492</v>
      </c>
      <c r="H100" s="88" t="s">
        <v>190</v>
      </c>
      <c r="I100" s="85" t="s">
        <v>582</v>
      </c>
    </row>
    <row r="101" spans="1:9" ht="14.25" customHeight="1">
      <c r="A101" s="95"/>
      <c r="B101" s="82"/>
      <c r="C101" s="82"/>
      <c r="D101" s="82"/>
      <c r="E101" s="91"/>
      <c r="F101" s="82"/>
      <c r="G101" s="87"/>
      <c r="H101" s="87"/>
      <c r="I101" s="85"/>
    </row>
    <row r="102" spans="1:9" ht="14.25" customHeight="1">
      <c r="A102" s="81"/>
      <c r="B102" s="86" t="s">
        <v>459</v>
      </c>
      <c r="C102" s="82"/>
      <c r="D102" s="82"/>
      <c r="E102" s="91"/>
      <c r="F102" s="82"/>
      <c r="G102" s="87"/>
      <c r="H102" s="87"/>
      <c r="I102" s="85"/>
    </row>
    <row r="103" spans="1:9" ht="14.25" customHeight="1">
      <c r="A103" s="95"/>
      <c r="B103" s="266" t="s">
        <v>54</v>
      </c>
      <c r="C103" s="82"/>
      <c r="D103" s="82"/>
      <c r="E103" s="91"/>
      <c r="F103" s="82"/>
      <c r="G103" s="87"/>
      <c r="H103" s="87"/>
      <c r="I103" s="85"/>
    </row>
    <row r="104" spans="1:9" ht="14.25" customHeight="1">
      <c r="A104" s="81" t="s">
        <v>333</v>
      </c>
      <c r="B104" s="130" t="s">
        <v>170</v>
      </c>
      <c r="C104" s="82"/>
      <c r="D104" s="82"/>
      <c r="E104" s="82" t="s">
        <v>0</v>
      </c>
      <c r="F104" s="82" t="s">
        <v>85</v>
      </c>
      <c r="G104" s="88" t="s">
        <v>492</v>
      </c>
      <c r="H104" s="88" t="s">
        <v>190</v>
      </c>
      <c r="I104" s="85" t="s">
        <v>350</v>
      </c>
    </row>
    <row r="105" spans="1:9" ht="14.25" customHeight="1">
      <c r="A105" s="81" t="s">
        <v>334</v>
      </c>
      <c r="B105" s="130" t="s">
        <v>339</v>
      </c>
      <c r="C105" s="82"/>
      <c r="D105" s="82"/>
      <c r="E105" s="82" t="s">
        <v>0</v>
      </c>
      <c r="F105" s="82" t="s">
        <v>85</v>
      </c>
      <c r="G105" s="88" t="s">
        <v>492</v>
      </c>
      <c r="H105" s="88" t="s">
        <v>190</v>
      </c>
      <c r="I105" s="85" t="s">
        <v>351</v>
      </c>
    </row>
    <row r="106" spans="1:9" ht="14.25" customHeight="1">
      <c r="A106" s="81" t="s">
        <v>335</v>
      </c>
      <c r="B106" s="130" t="s">
        <v>454</v>
      </c>
      <c r="C106" s="82"/>
      <c r="D106" s="82"/>
      <c r="E106" s="82" t="s">
        <v>0</v>
      </c>
      <c r="F106" s="82" t="s">
        <v>85</v>
      </c>
      <c r="G106" s="88" t="s">
        <v>492</v>
      </c>
      <c r="H106" s="88" t="s">
        <v>190</v>
      </c>
      <c r="I106" s="85" t="s">
        <v>351</v>
      </c>
    </row>
    <row r="107" spans="1:9" ht="14.25" customHeight="1">
      <c r="A107" s="81" t="s">
        <v>336</v>
      </c>
      <c r="B107" s="130" t="s">
        <v>338</v>
      </c>
      <c r="C107" s="82"/>
      <c r="D107" s="82"/>
      <c r="E107" s="82" t="s">
        <v>0</v>
      </c>
      <c r="F107" s="82" t="s">
        <v>85</v>
      </c>
      <c r="G107" s="88" t="s">
        <v>492</v>
      </c>
      <c r="H107" s="88" t="s">
        <v>190</v>
      </c>
      <c r="I107" s="85" t="s">
        <v>351</v>
      </c>
    </row>
    <row r="108" spans="1:9" ht="14.25" customHeight="1">
      <c r="A108" s="81" t="s">
        <v>337</v>
      </c>
      <c r="B108" s="130" t="s">
        <v>365</v>
      </c>
      <c r="C108" s="82"/>
      <c r="D108" s="82"/>
      <c r="E108" s="82" t="s">
        <v>0</v>
      </c>
      <c r="F108" s="82" t="s">
        <v>85</v>
      </c>
      <c r="G108" s="88" t="s">
        <v>492</v>
      </c>
      <c r="H108" s="88" t="s">
        <v>190</v>
      </c>
      <c r="I108" s="85" t="s">
        <v>363</v>
      </c>
    </row>
    <row r="109" spans="1:9" ht="14.25" customHeight="1">
      <c r="A109" s="81"/>
      <c r="B109" s="130"/>
      <c r="C109" s="82"/>
      <c r="D109" s="82"/>
      <c r="E109" s="82"/>
      <c r="F109" s="82"/>
      <c r="G109" s="88"/>
      <c r="H109" s="88"/>
      <c r="I109" s="85"/>
    </row>
    <row r="110" spans="1:9" ht="14.25" customHeight="1">
      <c r="A110" s="81"/>
      <c r="B110" s="86" t="s">
        <v>16</v>
      </c>
      <c r="C110" s="82"/>
      <c r="D110" s="82"/>
      <c r="E110" s="82"/>
      <c r="F110" s="82"/>
      <c r="G110" s="88"/>
      <c r="H110" s="88"/>
      <c r="I110" s="85"/>
    </row>
    <row r="111" spans="1:9" ht="14.25" customHeight="1">
      <c r="A111" s="81" t="s">
        <v>340</v>
      </c>
      <c r="B111" s="82" t="s">
        <v>531</v>
      </c>
      <c r="C111" s="82"/>
      <c r="D111" s="82" t="s">
        <v>8</v>
      </c>
      <c r="E111" s="82" t="s">
        <v>0</v>
      </c>
      <c r="F111" s="82" t="s">
        <v>85</v>
      </c>
      <c r="G111" s="88" t="s">
        <v>492</v>
      </c>
      <c r="H111" s="88" t="s">
        <v>190</v>
      </c>
      <c r="I111" s="85" t="s">
        <v>349</v>
      </c>
    </row>
    <row r="112" spans="1:9" ht="14.25" customHeight="1">
      <c r="A112" s="81" t="s">
        <v>600</v>
      </c>
      <c r="B112" s="82" t="s">
        <v>532</v>
      </c>
      <c r="C112" s="89"/>
      <c r="D112" s="502" t="s">
        <v>8</v>
      </c>
      <c r="E112" s="82" t="s">
        <v>0</v>
      </c>
      <c r="F112" s="82" t="s">
        <v>85</v>
      </c>
      <c r="G112" s="88" t="s">
        <v>492</v>
      </c>
      <c r="H112" s="88" t="s">
        <v>190</v>
      </c>
      <c r="I112" s="85" t="s">
        <v>351</v>
      </c>
    </row>
    <row r="113" spans="1:9" ht="14.25" customHeight="1">
      <c r="A113" s="81" t="s">
        <v>601</v>
      </c>
      <c r="B113" s="82" t="s">
        <v>533</v>
      </c>
      <c r="C113" s="89"/>
      <c r="D113" s="502" t="s">
        <v>8</v>
      </c>
      <c r="E113" s="82" t="s">
        <v>0</v>
      </c>
      <c r="F113" s="82" t="s">
        <v>85</v>
      </c>
      <c r="G113" s="88" t="s">
        <v>492</v>
      </c>
      <c r="H113" s="88" t="s">
        <v>190</v>
      </c>
      <c r="I113" s="85" t="s">
        <v>351</v>
      </c>
    </row>
    <row r="114" spans="1:9" ht="14.25" customHeight="1">
      <c r="A114" s="81"/>
      <c r="B114" s="679" t="s">
        <v>195</v>
      </c>
      <c r="C114" s="680"/>
      <c r="D114" s="680"/>
      <c r="E114" s="680"/>
      <c r="F114" s="681"/>
      <c r="G114" s="88"/>
      <c r="H114" s="88"/>
      <c r="I114" s="85"/>
    </row>
    <row r="115" spans="1:9" ht="14.25" customHeight="1">
      <c r="A115" s="81"/>
      <c r="B115" s="501"/>
      <c r="C115" s="512"/>
      <c r="D115" s="512"/>
      <c r="E115" s="512"/>
      <c r="F115" s="512"/>
      <c r="G115" s="88"/>
      <c r="H115" s="88"/>
      <c r="I115" s="85"/>
    </row>
    <row r="116" spans="1:9" ht="14.4" thickBot="1">
      <c r="A116" s="76" t="s">
        <v>82</v>
      </c>
      <c r="B116" s="77" t="s">
        <v>53</v>
      </c>
      <c r="C116" s="78"/>
      <c r="D116" s="78"/>
      <c r="E116" s="79"/>
      <c r="F116" s="78"/>
      <c r="G116" s="80" t="s">
        <v>20</v>
      </c>
      <c r="H116" s="80" t="s">
        <v>154</v>
      </c>
      <c r="I116" s="99" t="s">
        <v>166</v>
      </c>
    </row>
    <row r="117" spans="1:9" ht="14.25" customHeight="1" thickTop="1">
      <c r="A117" s="101"/>
      <c r="B117" s="82"/>
      <c r="C117" s="82"/>
      <c r="D117" s="82"/>
      <c r="E117" s="83"/>
      <c r="F117" s="82"/>
      <c r="G117" s="84"/>
      <c r="H117" s="84"/>
      <c r="I117" s="85"/>
    </row>
    <row r="118" spans="1:9" ht="14.25" customHeight="1">
      <c r="A118" s="95"/>
      <c r="B118" s="266" t="s">
        <v>56</v>
      </c>
      <c r="C118" s="82"/>
      <c r="D118" s="82"/>
      <c r="E118" s="83"/>
      <c r="F118" s="82"/>
      <c r="G118" s="87"/>
      <c r="H118" s="87"/>
      <c r="I118" s="85"/>
    </row>
    <row r="119" spans="1:9" ht="14.25" customHeight="1">
      <c r="A119" s="81" t="s">
        <v>46</v>
      </c>
      <c r="B119" s="130" t="s">
        <v>171</v>
      </c>
      <c r="C119" s="98" t="s">
        <v>12</v>
      </c>
      <c r="D119" s="82" t="s">
        <v>3</v>
      </c>
      <c r="E119" s="83" t="e">
        <f>CONCATENATE("0 - ", ROUNDUP($E$1*1.25,0))</f>
        <v>#VALUE!</v>
      </c>
      <c r="F119" s="82" t="s">
        <v>1</v>
      </c>
      <c r="G119" s="88" t="s">
        <v>492</v>
      </c>
      <c r="H119" s="88" t="s">
        <v>190</v>
      </c>
      <c r="I119" s="85" t="s">
        <v>473</v>
      </c>
    </row>
    <row r="120" spans="1:9" ht="14.25" customHeight="1">
      <c r="A120" s="81" t="s">
        <v>341</v>
      </c>
      <c r="B120" s="130" t="s">
        <v>344</v>
      </c>
      <c r="C120" s="98" t="s">
        <v>12</v>
      </c>
      <c r="D120" s="82" t="s">
        <v>3</v>
      </c>
      <c r="E120" s="83" t="str">
        <f>E56</f>
        <v>99 - 132</v>
      </c>
      <c r="F120" s="82" t="s">
        <v>62</v>
      </c>
      <c r="G120" s="88" t="s">
        <v>492</v>
      </c>
      <c r="H120" s="88" t="s">
        <v>190</v>
      </c>
      <c r="I120" s="85" t="s">
        <v>349</v>
      </c>
    </row>
    <row r="121" spans="1:9" ht="14.25" customHeight="1">
      <c r="A121" s="81" t="s">
        <v>342</v>
      </c>
      <c r="B121" s="130" t="s">
        <v>345</v>
      </c>
      <c r="C121" s="98" t="s">
        <v>12</v>
      </c>
      <c r="D121" s="82" t="s">
        <v>3</v>
      </c>
      <c r="E121" s="83" t="e">
        <f>E50</f>
        <v>#VALUE!</v>
      </c>
      <c r="F121" s="82" t="s">
        <v>347</v>
      </c>
      <c r="G121" s="88" t="s">
        <v>492</v>
      </c>
      <c r="H121" s="88" t="s">
        <v>190</v>
      </c>
      <c r="I121" s="85" t="s">
        <v>351</v>
      </c>
    </row>
    <row r="122" spans="1:9" ht="14.25" customHeight="1">
      <c r="A122" s="81" t="s">
        <v>343</v>
      </c>
      <c r="B122" s="130" t="s">
        <v>346</v>
      </c>
      <c r="C122" s="98" t="s">
        <v>12</v>
      </c>
      <c r="D122" s="82" t="s">
        <v>3</v>
      </c>
      <c r="E122" s="83" t="s">
        <v>462</v>
      </c>
      <c r="F122" s="82" t="s">
        <v>463</v>
      </c>
      <c r="G122" s="88" t="s">
        <v>492</v>
      </c>
      <c r="H122" s="88" t="s">
        <v>190</v>
      </c>
      <c r="I122" s="85" t="s">
        <v>351</v>
      </c>
    </row>
    <row r="123" spans="1:9" ht="14.25" customHeight="1">
      <c r="A123" s="81" t="s">
        <v>366</v>
      </c>
      <c r="B123" s="82" t="s">
        <v>367</v>
      </c>
      <c r="C123" s="98" t="s">
        <v>12</v>
      </c>
      <c r="D123" s="82" t="s">
        <v>3</v>
      </c>
      <c r="E123" s="83" t="s">
        <v>364</v>
      </c>
      <c r="F123" s="82" t="s">
        <v>66</v>
      </c>
      <c r="G123" s="88" t="s">
        <v>492</v>
      </c>
      <c r="H123" s="88" t="s">
        <v>190</v>
      </c>
      <c r="I123" s="85" t="s">
        <v>363</v>
      </c>
    </row>
    <row r="124" spans="1:9" ht="14.25" customHeight="1">
      <c r="A124" s="95"/>
      <c r="B124" s="82"/>
      <c r="C124" s="82"/>
      <c r="D124" s="82"/>
      <c r="E124" s="83"/>
      <c r="F124" s="82"/>
      <c r="G124" s="87"/>
      <c r="H124" s="87"/>
      <c r="I124" s="85"/>
    </row>
    <row r="125" spans="1:9" ht="14.25" customHeight="1">
      <c r="A125" s="95"/>
      <c r="B125" s="82" t="s">
        <v>494</v>
      </c>
      <c r="C125" s="82"/>
      <c r="D125" s="82"/>
      <c r="E125" s="83"/>
      <c r="F125" s="82"/>
      <c r="G125" s="87"/>
      <c r="H125" s="87"/>
      <c r="I125" s="85"/>
    </row>
    <row r="126" spans="1:9" ht="14.25" customHeight="1">
      <c r="A126" s="95"/>
      <c r="B126" s="82"/>
      <c r="C126" s="82"/>
      <c r="D126" s="82"/>
      <c r="E126" s="91"/>
      <c r="F126" s="82"/>
      <c r="G126" s="87"/>
      <c r="H126" s="87"/>
      <c r="I126" s="85"/>
    </row>
    <row r="127" spans="1:9" ht="14.25" customHeight="1" thickBot="1">
      <c r="A127" s="104"/>
      <c r="B127" s="105"/>
      <c r="C127" s="106"/>
      <c r="D127" s="105"/>
      <c r="E127" s="107"/>
      <c r="F127" s="105"/>
      <c r="G127" s="108"/>
      <c r="H127" s="108"/>
      <c r="I127" s="109"/>
    </row>
    <row r="128" spans="1:9">
      <c r="A128"/>
      <c r="I128" s="34"/>
    </row>
    <row r="129" spans="1:9">
      <c r="A129"/>
      <c r="I129" s="34"/>
    </row>
    <row r="130" spans="1:9">
      <c r="A130"/>
      <c r="I130" s="34"/>
    </row>
    <row r="131" spans="1:9">
      <c r="A131"/>
      <c r="I131" s="34"/>
    </row>
    <row r="132" spans="1:9">
      <c r="A132"/>
      <c r="I132" s="34"/>
    </row>
    <row r="133" spans="1:9">
      <c r="A133"/>
      <c r="I133" s="34"/>
    </row>
    <row r="134" spans="1:9">
      <c r="A134"/>
      <c r="I134" s="34"/>
    </row>
    <row r="135" spans="1:9">
      <c r="A135"/>
      <c r="I135" s="34"/>
    </row>
  </sheetData>
  <customSheetViews>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1"/>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2"/>
      <headerFooter alignWithMargins="0">
        <oddHeader>&amp;L&amp;"Arial,Bold"EirGrid Confidential&amp;C&amp;D&amp;RPage &amp;P</oddHeader>
      </headerFooter>
    </customSheetView>
  </customSheetViews>
  <mergeCells count="4">
    <mergeCell ref="J12:M13"/>
    <mergeCell ref="B114:F114"/>
    <mergeCell ref="F3:G3"/>
    <mergeCell ref="H3:I3"/>
  </mergeCells>
  <phoneticPr fontId="7" type="noConversion"/>
  <printOptions horizontalCentered="1" verticalCentered="1"/>
  <pageMargins left="0.23622047244094491" right="0.23622047244094491" top="0.74803149606299213" bottom="0.74803149606299213" header="0.31496062992125984" footer="0.31496062992125984"/>
  <pageSetup paperSize="8" scale="55" orientation="portrait" r:id="rId3"/>
  <headerFooter>
    <oddHeader>&amp;L&amp;G&amp;C&amp;20Signal List</oddHeader>
    <oddFooter>&amp;L&amp;"Arial,Bold"&amp;14EIRGRID Confidential - &amp;F&amp;R&amp;14Page &amp;P
&amp;D</oddFooter>
  </headerFooter>
  <drawing r:id="rId4"/>
  <legacyDrawing r:id="rId5"/>
  <legacyDrawingHF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N102"/>
  <sheetViews>
    <sheetView view="pageBreakPreview" zoomScale="60" zoomScaleNormal="85" workbookViewId="0">
      <selection activeCell="P1" sqref="P1"/>
    </sheetView>
  </sheetViews>
  <sheetFormatPr defaultColWidth="9.109375" defaultRowHeight="13.2"/>
  <cols>
    <col min="1" max="1" width="6.44140625" style="330" customWidth="1"/>
    <col min="2" max="2" width="1" style="360" customWidth="1"/>
    <col min="3" max="3" width="8.5546875" style="361" bestFit="1" customWidth="1"/>
    <col min="4" max="4" width="55" style="330" bestFit="1" customWidth="1"/>
    <col min="5" max="5" width="41.44140625" style="311" customWidth="1"/>
    <col min="6" max="6" width="1.88671875" style="311" customWidth="1"/>
    <col min="7" max="7" width="14" style="311" customWidth="1"/>
    <col min="8" max="8" width="18.109375" style="311" customWidth="1"/>
    <col min="9" max="9" width="3.44140625" style="360" customWidth="1"/>
    <col min="10" max="10" width="12.109375" style="311" customWidth="1"/>
    <col min="11" max="11" width="9.109375" style="311"/>
    <col min="12" max="12" width="11.88671875" style="311" hidden="1" customWidth="1"/>
    <col min="13" max="13" width="9.109375" style="311" hidden="1" customWidth="1"/>
    <col min="14" max="14" width="10.5546875" style="311" hidden="1" customWidth="1"/>
    <col min="15" max="15" width="0" style="311" hidden="1" customWidth="1"/>
    <col min="16" max="16384" width="9.109375" style="311"/>
  </cols>
  <sheetData>
    <row r="1" spans="1:14" ht="17.399999999999999">
      <c r="A1" s="335"/>
      <c r="B1" s="336"/>
      <c r="C1" s="337"/>
      <c r="D1" s="338"/>
      <c r="E1" s="332"/>
      <c r="F1" s="332"/>
      <c r="G1" s="332"/>
      <c r="H1" s="332"/>
      <c r="I1" s="336"/>
      <c r="J1" s="332"/>
      <c r="K1" s="333"/>
    </row>
    <row r="2" spans="1:14">
      <c r="A2" s="691" t="str">
        <f>CONCATENATE('0) Signal List'!A1," Information and Contact Details to be sent by WFPS via ESB Networks to EirGrid (generator_testing@EirGrid.com)")</f>
        <v>WINDFARM NAME (TLC) Information and Contact Details to be sent by WFPS via ESB Networks to EirGrid (generator_testing@EirGrid.com)</v>
      </c>
      <c r="B2" s="692"/>
      <c r="C2" s="692"/>
      <c r="D2" s="692"/>
      <c r="E2" s="692"/>
      <c r="F2" s="692"/>
      <c r="G2" s="692"/>
      <c r="H2" s="692"/>
      <c r="I2" s="692"/>
      <c r="J2" s="692"/>
      <c r="K2" s="693"/>
    </row>
    <row r="3" spans="1:14">
      <c r="A3" s="694"/>
      <c r="B3" s="695"/>
      <c r="C3" s="695"/>
      <c r="D3" s="695"/>
      <c r="E3" s="695"/>
      <c r="F3" s="695"/>
      <c r="G3" s="695"/>
      <c r="H3" s="695"/>
      <c r="I3" s="695"/>
      <c r="J3" s="695"/>
      <c r="K3" s="693"/>
    </row>
    <row r="4" spans="1:14">
      <c r="A4" s="696" t="s">
        <v>278</v>
      </c>
      <c r="B4" s="697"/>
      <c r="C4" s="697"/>
      <c r="D4" s="697"/>
      <c r="E4" s="697"/>
      <c r="F4" s="697"/>
      <c r="G4" s="697"/>
      <c r="H4" s="697"/>
      <c r="I4" s="697"/>
      <c r="J4" s="697"/>
      <c r="K4" s="698"/>
    </row>
    <row r="5" spans="1:14" ht="13.8" thickBot="1">
      <c r="A5" s="325"/>
      <c r="B5" s="339"/>
      <c r="C5" s="340"/>
      <c r="D5" s="331"/>
      <c r="E5" s="319"/>
      <c r="F5" s="319"/>
      <c r="G5" s="319"/>
      <c r="H5" s="319"/>
      <c r="I5" s="339"/>
      <c r="J5" s="319"/>
      <c r="K5" s="323"/>
    </row>
    <row r="6" spans="1:14" ht="21" customHeight="1" thickBot="1">
      <c r="A6" s="325"/>
      <c r="B6" s="339"/>
      <c r="C6" s="340"/>
      <c r="D6" s="341" t="s">
        <v>292</v>
      </c>
      <c r="E6" s="342"/>
      <c r="F6" s="343"/>
      <c r="G6" s="343"/>
      <c r="H6" s="343"/>
      <c r="I6" s="343"/>
      <c r="J6" s="343"/>
      <c r="K6" s="323"/>
    </row>
    <row r="7" spans="1:14" ht="13.8" thickBot="1">
      <c r="A7" s="325"/>
      <c r="B7" s="339"/>
      <c r="C7" s="340"/>
      <c r="D7" s="341"/>
      <c r="E7" s="343"/>
      <c r="F7" s="343"/>
      <c r="G7" s="343"/>
      <c r="H7" s="343"/>
      <c r="I7" s="343"/>
      <c r="J7" s="343"/>
      <c r="K7" s="323"/>
    </row>
    <row r="8" spans="1:14" ht="25.5" customHeight="1" thickBot="1">
      <c r="A8" s="325"/>
      <c r="B8" s="339"/>
      <c r="C8" s="340"/>
      <c r="D8" s="341" t="s">
        <v>293</v>
      </c>
      <c r="E8" s="342"/>
      <c r="F8" s="686"/>
      <c r="G8" s="686"/>
      <c r="H8" s="699"/>
      <c r="I8" s="699"/>
      <c r="J8" s="699"/>
      <c r="K8" s="323"/>
      <c r="L8" s="329" t="s">
        <v>294</v>
      </c>
      <c r="N8" s="329" t="s">
        <v>295</v>
      </c>
    </row>
    <row r="9" spans="1:14" ht="13.8" thickBot="1">
      <c r="A9" s="325"/>
      <c r="B9" s="339"/>
      <c r="C9" s="340"/>
      <c r="D9" s="341"/>
      <c r="E9" s="343"/>
      <c r="F9" s="343"/>
      <c r="G9" s="344"/>
      <c r="H9" s="343"/>
      <c r="I9" s="343"/>
      <c r="J9" s="343"/>
      <c r="K9" s="323"/>
      <c r="L9" s="311" t="s">
        <v>296</v>
      </c>
      <c r="M9" s="311" t="s">
        <v>297</v>
      </c>
      <c r="N9" s="329" t="s">
        <v>298</v>
      </c>
    </row>
    <row r="10" spans="1:14" ht="28.5" customHeight="1" thickBot="1">
      <c r="A10" s="325"/>
      <c r="B10" s="339"/>
      <c r="C10" s="340"/>
      <c r="D10" s="341" t="s">
        <v>299</v>
      </c>
      <c r="E10" s="342" t="s">
        <v>300</v>
      </c>
      <c r="F10" s="687" t="s">
        <v>91</v>
      </c>
      <c r="G10" s="687"/>
      <c r="H10" s="345" t="str">
        <f>IF(E10="Karl O'Keeffe","(+353) 1 2370240",IF(E10="Colm MacManus","(+353) 1 23 70168
",IF(E10="Oisín Goulding","(+353) 1 2370327",IF(E10="C&amp;T Team","(+353) 1 2370583",IF(E10="Ciarán Maguire","(+353) 1 2370160")))))</f>
        <v xml:space="preserve">(+353) 1 23 70168
</v>
      </c>
      <c r="I10" s="346"/>
      <c r="J10" s="346"/>
      <c r="K10" s="323"/>
      <c r="L10" s="311" t="s">
        <v>301</v>
      </c>
      <c r="M10" s="311" t="s">
        <v>302</v>
      </c>
    </row>
    <row r="11" spans="1:14">
      <c r="A11" s="325"/>
      <c r="B11" s="339"/>
      <c r="C11" s="340"/>
      <c r="D11" s="187" t="s">
        <v>186</v>
      </c>
      <c r="E11" s="343"/>
      <c r="F11" s="347"/>
      <c r="G11" s="347"/>
      <c r="H11" s="348"/>
      <c r="I11" s="344"/>
      <c r="J11" s="344"/>
      <c r="K11" s="323"/>
      <c r="L11" s="311" t="s">
        <v>303</v>
      </c>
      <c r="M11" s="311" t="s">
        <v>300</v>
      </c>
    </row>
    <row r="12" spans="1:14">
      <c r="A12" s="325"/>
      <c r="B12" s="339"/>
      <c r="C12" s="340"/>
      <c r="D12" s="187" t="s">
        <v>185</v>
      </c>
      <c r="E12" s="343"/>
      <c r="F12" s="347"/>
      <c r="G12" s="347"/>
      <c r="H12" s="348"/>
      <c r="I12" s="344"/>
      <c r="J12" s="344"/>
      <c r="K12" s="323"/>
      <c r="L12" s="329" t="s">
        <v>304</v>
      </c>
      <c r="M12" s="329" t="s">
        <v>305</v>
      </c>
    </row>
    <row r="13" spans="1:14" ht="13.8" thickBot="1">
      <c r="A13" s="325"/>
      <c r="B13" s="339"/>
      <c r="C13" s="340"/>
      <c r="D13" s="341"/>
      <c r="E13" s="343"/>
      <c r="F13" s="318"/>
      <c r="G13" s="349"/>
      <c r="H13" s="348"/>
      <c r="I13" s="343"/>
      <c r="J13" s="343"/>
      <c r="K13" s="323"/>
      <c r="L13" s="311" t="s">
        <v>394</v>
      </c>
      <c r="M13" s="311" t="s">
        <v>393</v>
      </c>
    </row>
    <row r="14" spans="1:14" ht="31.5" customHeight="1" thickBot="1">
      <c r="A14" s="325"/>
      <c r="B14" s="339"/>
      <c r="C14" s="340"/>
      <c r="D14" s="341" t="s">
        <v>306</v>
      </c>
      <c r="E14" s="350" t="s">
        <v>294</v>
      </c>
      <c r="F14" s="687" t="s">
        <v>91</v>
      </c>
      <c r="G14" s="687"/>
      <c r="H14" s="345" t="str">
        <f>IF(E14="ESBTS Team","(+353) 1 7027835",IF(E14="Frank Donnelly","(+353) 87 6789505",IF(E14="Liam Delany","(+353) 86 8114209",IF(E14="Nessan Heaslip","(+353) 87 2428420",IF(E14="Robert Groarke","(+353) 87 6622137",IF(E14="Niall Molloy","(+353) 87 7919148"))))))</f>
        <v>(+353) 1 7027835</v>
      </c>
      <c r="I14" s="344"/>
      <c r="J14" s="344"/>
      <c r="K14" s="323"/>
    </row>
    <row r="15" spans="1:14" ht="13.8" thickBot="1">
      <c r="A15" s="325"/>
      <c r="B15" s="339"/>
      <c r="C15" s="340"/>
      <c r="D15" s="341"/>
      <c r="E15" s="343"/>
      <c r="F15" s="318"/>
      <c r="G15" s="349"/>
      <c r="H15" s="348"/>
      <c r="I15" s="343"/>
      <c r="J15" s="343"/>
      <c r="K15" s="323"/>
    </row>
    <row r="16" spans="1:14" ht="30.75" customHeight="1" thickBot="1">
      <c r="A16" s="325"/>
      <c r="B16" s="339"/>
      <c r="C16" s="340"/>
      <c r="D16" s="341" t="s">
        <v>307</v>
      </c>
      <c r="E16" s="342" t="s">
        <v>294</v>
      </c>
      <c r="F16" s="687" t="s">
        <v>91</v>
      </c>
      <c r="G16" s="687"/>
      <c r="H16" s="345" t="str">
        <f>IF(E16="ESBTS Team","(+353) 1 7027835",IF(E16="Frank Donnelly","(+353) 87 6789505",IF(E16="Liam Delany","(+353) 86 8114209",IF(E16="Nessan Heaslip","(+353) 87 2428420",IF(E16="Robert Groarke","(+353) 87 6622137",IF(E16="Niall Molloy","(+353) 87 7919148"))))))</f>
        <v>(+353) 1 7027835</v>
      </c>
      <c r="I16" s="344"/>
      <c r="J16" s="344"/>
      <c r="K16" s="323"/>
    </row>
    <row r="17" spans="1:11" ht="13.8" thickBot="1">
      <c r="A17" s="325"/>
      <c r="B17" s="339"/>
      <c r="C17" s="340"/>
      <c r="D17" s="187" t="s">
        <v>187</v>
      </c>
      <c r="E17" s="343"/>
      <c r="F17" s="347"/>
      <c r="G17" s="347"/>
      <c r="H17" s="351"/>
      <c r="I17" s="344"/>
      <c r="J17" s="344"/>
      <c r="K17" s="323"/>
    </row>
    <row r="18" spans="1:11" ht="13.8" thickBot="1">
      <c r="A18" s="325"/>
      <c r="B18" s="339"/>
      <c r="C18" s="340"/>
      <c r="D18" s="341"/>
      <c r="E18" s="343"/>
      <c r="F18" s="347"/>
      <c r="G18" s="349"/>
      <c r="H18" s="352"/>
      <c r="I18" s="344"/>
      <c r="J18" s="344"/>
      <c r="K18" s="323"/>
    </row>
    <row r="19" spans="1:11" ht="24.75" customHeight="1" thickBot="1">
      <c r="A19" s="325"/>
      <c r="B19" s="339"/>
      <c r="C19" s="340"/>
      <c r="D19" s="341" t="s">
        <v>308</v>
      </c>
      <c r="E19" s="342"/>
      <c r="F19" s="687" t="s">
        <v>91</v>
      </c>
      <c r="G19" s="687"/>
      <c r="H19" s="352"/>
      <c r="I19" s="344"/>
      <c r="J19" s="344"/>
      <c r="K19" s="323"/>
    </row>
    <row r="20" spans="1:11" ht="13.8" thickBot="1">
      <c r="A20" s="325"/>
      <c r="B20" s="339"/>
      <c r="C20" s="340"/>
      <c r="D20" s="187" t="s">
        <v>188</v>
      </c>
      <c r="E20" s="343"/>
      <c r="F20" s="347"/>
      <c r="G20" s="347"/>
      <c r="H20" s="351"/>
      <c r="I20" s="344"/>
      <c r="J20" s="344"/>
      <c r="K20" s="323"/>
    </row>
    <row r="21" spans="1:11" ht="24.75" customHeight="1" thickBot="1">
      <c r="A21" s="325"/>
      <c r="B21" s="339"/>
      <c r="C21" s="340"/>
      <c r="D21" s="341" t="s">
        <v>309</v>
      </c>
      <c r="E21" s="342"/>
      <c r="F21" s="687" t="s">
        <v>91</v>
      </c>
      <c r="G21" s="687"/>
      <c r="H21" s="688" t="s">
        <v>183</v>
      </c>
      <c r="I21" s="689"/>
      <c r="J21" s="690"/>
      <c r="K21" s="323"/>
    </row>
    <row r="22" spans="1:11" ht="30.75" customHeight="1" thickBot="1">
      <c r="A22" s="325"/>
      <c r="B22" s="339"/>
      <c r="C22" s="340"/>
      <c r="D22" s="341" t="s">
        <v>310</v>
      </c>
      <c r="E22" s="342"/>
      <c r="F22" s="687" t="s">
        <v>91</v>
      </c>
      <c r="G22" s="687"/>
      <c r="H22" s="688" t="s">
        <v>183</v>
      </c>
      <c r="I22" s="700"/>
      <c r="J22" s="701"/>
      <c r="K22" s="323"/>
    </row>
    <row r="23" spans="1:11" ht="13.8" thickBot="1">
      <c r="A23" s="325"/>
      <c r="B23" s="339"/>
      <c r="C23" s="340"/>
      <c r="D23" s="341"/>
      <c r="E23" s="343"/>
      <c r="F23" s="347"/>
      <c r="G23" s="318"/>
      <c r="H23" s="343"/>
      <c r="I23" s="343"/>
      <c r="J23" s="343"/>
      <c r="K23" s="323"/>
    </row>
    <row r="24" spans="1:11" ht="33" customHeight="1" thickBot="1">
      <c r="A24" s="325"/>
      <c r="B24" s="339"/>
      <c r="C24" s="340"/>
      <c r="D24" s="341" t="s">
        <v>499</v>
      </c>
      <c r="E24" s="342"/>
      <c r="F24" s="687" t="s">
        <v>91</v>
      </c>
      <c r="G24" s="687"/>
      <c r="H24" s="688" t="s">
        <v>183</v>
      </c>
      <c r="I24" s="689"/>
      <c r="J24" s="690"/>
      <c r="K24" s="323"/>
    </row>
    <row r="25" spans="1:11" ht="13.8" thickBot="1">
      <c r="A25" s="325"/>
      <c r="B25" s="339"/>
      <c r="C25" s="340"/>
      <c r="D25" s="341"/>
      <c r="E25" s="343"/>
      <c r="F25" s="318"/>
      <c r="G25" s="349"/>
      <c r="H25" s="343"/>
      <c r="I25" s="343"/>
      <c r="J25" s="343"/>
      <c r="K25" s="323"/>
    </row>
    <row r="26" spans="1:11" ht="37.5" customHeight="1" thickBot="1">
      <c r="A26" s="325"/>
      <c r="B26" s="339"/>
      <c r="C26" s="340"/>
      <c r="D26" s="341" t="s">
        <v>311</v>
      </c>
      <c r="E26" s="342"/>
      <c r="F26" s="687" t="s">
        <v>91</v>
      </c>
      <c r="G26" s="687"/>
      <c r="H26" s="688" t="s">
        <v>183</v>
      </c>
      <c r="I26" s="689"/>
      <c r="J26" s="690"/>
      <c r="K26" s="323"/>
    </row>
    <row r="27" spans="1:11" ht="13.8" thickBot="1">
      <c r="A27" s="325"/>
      <c r="B27" s="339"/>
      <c r="C27" s="340"/>
      <c r="D27" s="353"/>
      <c r="E27" s="343"/>
      <c r="F27" s="347"/>
      <c r="G27" s="349"/>
      <c r="H27" s="343"/>
      <c r="I27" s="343"/>
      <c r="J27" s="343"/>
      <c r="K27" s="323"/>
    </row>
    <row r="28" spans="1:11" ht="33.75" customHeight="1" thickBot="1">
      <c r="A28" s="325"/>
      <c r="B28" s="339"/>
      <c r="C28" s="340"/>
      <c r="D28" s="341" t="s">
        <v>312</v>
      </c>
      <c r="E28" s="342"/>
      <c r="F28" s="687" t="s">
        <v>91</v>
      </c>
      <c r="G28" s="687"/>
      <c r="H28" s="688" t="s">
        <v>183</v>
      </c>
      <c r="I28" s="689"/>
      <c r="J28" s="690"/>
      <c r="K28" s="323"/>
    </row>
    <row r="29" spans="1:11" ht="13.8" thickBot="1">
      <c r="A29" s="325"/>
      <c r="B29" s="339"/>
      <c r="C29" s="340"/>
      <c r="D29" s="343"/>
      <c r="E29" s="343"/>
      <c r="F29" s="686"/>
      <c r="G29" s="686"/>
      <c r="H29" s="343"/>
      <c r="I29" s="343"/>
      <c r="J29" s="343"/>
      <c r="K29" s="323"/>
    </row>
    <row r="30" spans="1:11">
      <c r="A30" s="325"/>
      <c r="B30" s="339"/>
      <c r="C30" s="340"/>
      <c r="D30" s="724" t="s">
        <v>177</v>
      </c>
      <c r="E30" s="343"/>
      <c r="F30" s="343"/>
      <c r="G30" s="683" t="s">
        <v>181</v>
      </c>
      <c r="H30" s="343"/>
      <c r="I30" s="343"/>
      <c r="J30" s="343"/>
      <c r="K30" s="323"/>
    </row>
    <row r="31" spans="1:11">
      <c r="A31" s="325"/>
      <c r="B31" s="339"/>
      <c r="C31" s="340"/>
      <c r="D31" s="725"/>
      <c r="E31" s="343"/>
      <c r="F31" s="343"/>
      <c r="G31" s="684"/>
      <c r="H31" s="343"/>
      <c r="I31" s="343"/>
      <c r="J31" s="343"/>
      <c r="K31" s="323"/>
    </row>
    <row r="32" spans="1:11" ht="13.8" thickBot="1">
      <c r="A32" s="325"/>
      <c r="B32" s="339"/>
      <c r="C32" s="340"/>
      <c r="D32" s="725"/>
      <c r="E32" s="343"/>
      <c r="F32" s="343"/>
      <c r="G32" s="685"/>
      <c r="H32" s="343"/>
      <c r="I32" s="343"/>
      <c r="J32" s="343"/>
      <c r="K32" s="323"/>
    </row>
    <row r="33" spans="1:11" ht="13.8" thickBot="1">
      <c r="A33" s="325"/>
      <c r="B33" s="339"/>
      <c r="C33" s="340"/>
      <c r="D33" s="354"/>
      <c r="E33" s="343"/>
      <c r="F33" s="343"/>
      <c r="G33" s="318"/>
      <c r="H33" s="343"/>
      <c r="I33" s="343"/>
      <c r="J33" s="343"/>
      <c r="K33" s="323"/>
    </row>
    <row r="34" spans="1:11">
      <c r="A34" s="325"/>
      <c r="B34" s="339"/>
      <c r="C34" s="340"/>
      <c r="D34" s="724" t="s">
        <v>105</v>
      </c>
      <c r="E34" s="343"/>
      <c r="F34" s="343"/>
      <c r="G34" s="683" t="s">
        <v>182</v>
      </c>
      <c r="H34" s="343"/>
      <c r="I34" s="343"/>
      <c r="J34" s="343"/>
      <c r="K34" s="323"/>
    </row>
    <row r="35" spans="1:11">
      <c r="A35" s="325"/>
      <c r="B35" s="339"/>
      <c r="C35" s="340"/>
      <c r="D35" s="725"/>
      <c r="E35" s="343"/>
      <c r="F35" s="343"/>
      <c r="G35" s="684"/>
      <c r="H35" s="343"/>
      <c r="I35" s="343"/>
      <c r="J35" s="343"/>
      <c r="K35" s="323"/>
    </row>
    <row r="36" spans="1:11" ht="13.8" thickBot="1">
      <c r="A36" s="325"/>
      <c r="B36" s="339"/>
      <c r="C36" s="340"/>
      <c r="D36" s="725"/>
      <c r="E36" s="343"/>
      <c r="F36" s="343"/>
      <c r="G36" s="685"/>
      <c r="H36" s="343"/>
      <c r="I36" s="343"/>
      <c r="J36" s="343"/>
      <c r="K36" s="323"/>
    </row>
    <row r="37" spans="1:11" ht="13.8" thickBot="1">
      <c r="A37" s="325"/>
      <c r="B37" s="339"/>
      <c r="C37" s="340"/>
      <c r="D37" s="341"/>
      <c r="E37" s="343"/>
      <c r="F37" s="343"/>
      <c r="G37" s="318"/>
      <c r="H37" s="343"/>
      <c r="I37" s="343"/>
      <c r="J37" s="343"/>
      <c r="K37" s="323"/>
    </row>
    <row r="38" spans="1:11">
      <c r="A38" s="325"/>
      <c r="B38" s="339"/>
      <c r="C38" s="340"/>
      <c r="D38" s="724" t="s">
        <v>178</v>
      </c>
      <c r="E38" s="343"/>
      <c r="F38" s="343"/>
      <c r="G38" s="683" t="s">
        <v>182</v>
      </c>
      <c r="H38" s="343"/>
      <c r="I38" s="343"/>
      <c r="J38" s="343"/>
      <c r="K38" s="323"/>
    </row>
    <row r="39" spans="1:11">
      <c r="A39" s="325"/>
      <c r="B39" s="339"/>
      <c r="C39" s="340"/>
      <c r="D39" s="725"/>
      <c r="E39" s="343"/>
      <c r="F39" s="343"/>
      <c r="G39" s="684"/>
      <c r="H39" s="343"/>
      <c r="I39" s="343"/>
      <c r="J39" s="343"/>
      <c r="K39" s="323"/>
    </row>
    <row r="40" spans="1:11" ht="13.8" thickBot="1">
      <c r="A40" s="325"/>
      <c r="B40" s="339"/>
      <c r="C40" s="340"/>
      <c r="D40" s="725"/>
      <c r="E40" s="343"/>
      <c r="F40" s="343"/>
      <c r="G40" s="685"/>
      <c r="H40" s="343"/>
      <c r="I40" s="343"/>
      <c r="J40" s="343"/>
      <c r="K40" s="323"/>
    </row>
    <row r="41" spans="1:11" ht="13.8" thickBot="1">
      <c r="A41" s="325"/>
      <c r="B41" s="339"/>
      <c r="C41" s="340"/>
      <c r="D41" s="341"/>
      <c r="E41" s="343"/>
      <c r="F41" s="343"/>
      <c r="G41" s="318"/>
      <c r="H41" s="343"/>
      <c r="I41" s="343"/>
      <c r="J41" s="343"/>
      <c r="K41" s="323"/>
    </row>
    <row r="42" spans="1:11">
      <c r="A42" s="325"/>
      <c r="B42" s="339"/>
      <c r="C42" s="340"/>
      <c r="D42" s="724" t="s">
        <v>179</v>
      </c>
      <c r="E42" s="343"/>
      <c r="F42" s="343"/>
      <c r="G42" s="683" t="s">
        <v>182</v>
      </c>
      <c r="H42" s="343"/>
      <c r="I42" s="343"/>
      <c r="J42" s="343"/>
      <c r="K42" s="323"/>
    </row>
    <row r="43" spans="1:11">
      <c r="A43" s="325"/>
      <c r="B43" s="339"/>
      <c r="C43" s="340"/>
      <c r="D43" s="725"/>
      <c r="E43" s="343"/>
      <c r="F43" s="343"/>
      <c r="G43" s="684"/>
      <c r="H43" s="343"/>
      <c r="I43" s="343"/>
      <c r="J43" s="343"/>
      <c r="K43" s="323"/>
    </row>
    <row r="44" spans="1:11" ht="13.8" thickBot="1">
      <c r="A44" s="325"/>
      <c r="B44" s="339"/>
      <c r="C44" s="340"/>
      <c r="D44" s="725"/>
      <c r="E44" s="343"/>
      <c r="F44" s="343"/>
      <c r="G44" s="685"/>
      <c r="H44" s="343"/>
      <c r="I44" s="343"/>
      <c r="J44" s="343"/>
      <c r="K44" s="323"/>
    </row>
    <row r="45" spans="1:11" ht="13.8" thickBot="1">
      <c r="A45" s="325"/>
      <c r="B45" s="339"/>
      <c r="C45" s="340"/>
      <c r="D45" s="354"/>
      <c r="E45" s="343"/>
      <c r="F45" s="343"/>
      <c r="G45" s="318"/>
      <c r="H45" s="343"/>
      <c r="I45" s="343"/>
      <c r="J45" s="343"/>
      <c r="K45" s="323"/>
    </row>
    <row r="46" spans="1:11" ht="13.8" thickBot="1">
      <c r="A46" s="325"/>
      <c r="B46" s="339"/>
      <c r="C46" s="340"/>
      <c r="D46" s="355" t="s">
        <v>500</v>
      </c>
      <c r="E46" s="343"/>
      <c r="F46" s="343"/>
      <c r="G46" s="345" t="s">
        <v>66</v>
      </c>
      <c r="H46" s="343"/>
      <c r="I46" s="343"/>
      <c r="J46" s="343"/>
      <c r="K46" s="323"/>
    </row>
    <row r="47" spans="1:11" ht="13.8" thickBot="1">
      <c r="A47" s="325"/>
      <c r="B47" s="339"/>
      <c r="C47" s="340"/>
      <c r="D47" s="341"/>
      <c r="E47" s="343"/>
      <c r="F47" s="343"/>
      <c r="G47" s="343"/>
      <c r="H47" s="343"/>
      <c r="I47" s="343"/>
      <c r="J47" s="343"/>
      <c r="K47" s="323"/>
    </row>
    <row r="48" spans="1:11" ht="40.5" customHeight="1" thickBot="1">
      <c r="A48" s="325"/>
      <c r="B48" s="339"/>
      <c r="C48" s="340"/>
      <c r="D48" s="341" t="s">
        <v>180</v>
      </c>
      <c r="E48" s="721" t="s">
        <v>456</v>
      </c>
      <c r="F48" s="722"/>
      <c r="G48" s="722"/>
      <c r="H48" s="722"/>
      <c r="I48" s="722"/>
      <c r="J48" s="723"/>
      <c r="K48" s="323"/>
    </row>
    <row r="49" spans="1:11" ht="13.8" thickBot="1">
      <c r="A49" s="325"/>
      <c r="B49" s="339"/>
      <c r="C49" s="340"/>
      <c r="D49" s="319"/>
      <c r="E49" s="319"/>
      <c r="F49" s="319"/>
      <c r="G49" s="319"/>
      <c r="H49" s="319"/>
      <c r="I49" s="339"/>
      <c r="J49" s="319"/>
      <c r="K49" s="323"/>
    </row>
    <row r="50" spans="1:11">
      <c r="A50" s="325"/>
      <c r="B50" s="339"/>
      <c r="C50" s="340"/>
      <c r="D50" s="313" t="s">
        <v>104</v>
      </c>
      <c r="E50" s="726" t="s">
        <v>496</v>
      </c>
      <c r="F50" s="727"/>
      <c r="G50" s="727"/>
      <c r="H50" s="727"/>
      <c r="I50" s="727"/>
      <c r="J50" s="728"/>
      <c r="K50" s="323"/>
    </row>
    <row r="51" spans="1:11">
      <c r="A51" s="325"/>
      <c r="B51" s="339"/>
      <c r="C51" s="340"/>
      <c r="D51" s="313"/>
      <c r="E51" s="729"/>
      <c r="F51" s="704"/>
      <c r="G51" s="704"/>
      <c r="H51" s="704"/>
      <c r="I51" s="704"/>
      <c r="J51" s="730"/>
      <c r="K51" s="323"/>
    </row>
    <row r="52" spans="1:11" ht="13.8" thickBot="1">
      <c r="A52" s="325"/>
      <c r="B52" s="339"/>
      <c r="C52" s="340"/>
      <c r="D52" s="313"/>
      <c r="E52" s="731"/>
      <c r="F52" s="705"/>
      <c r="G52" s="705"/>
      <c r="H52" s="705"/>
      <c r="I52" s="705"/>
      <c r="J52" s="732"/>
      <c r="K52" s="323"/>
    </row>
    <row r="53" spans="1:11">
      <c r="A53" s="325"/>
      <c r="B53" s="339"/>
      <c r="C53" s="340"/>
      <c r="D53" s="319"/>
      <c r="E53" s="319"/>
      <c r="F53" s="319"/>
      <c r="G53" s="319"/>
      <c r="H53" s="319"/>
      <c r="I53" s="339"/>
      <c r="J53" s="319"/>
      <c r="K53" s="323"/>
    </row>
    <row r="54" spans="1:11" ht="13.5" customHeight="1" thickBot="1">
      <c r="A54" s="325"/>
      <c r="B54" s="339"/>
      <c r="C54" s="340"/>
      <c r="D54" s="716" t="s">
        <v>497</v>
      </c>
      <c r="E54" s="319"/>
      <c r="F54" s="319"/>
      <c r="G54" s="319"/>
      <c r="H54" s="319"/>
      <c r="I54" s="339"/>
      <c r="J54" s="319"/>
      <c r="K54" s="323"/>
    </row>
    <row r="55" spans="1:11" ht="12.75" customHeight="1">
      <c r="A55" s="325"/>
      <c r="B55" s="339"/>
      <c r="C55" s="340"/>
      <c r="D55" s="717"/>
      <c r="E55" s="707" t="s">
        <v>189</v>
      </c>
      <c r="F55" s="708"/>
      <c r="G55" s="708"/>
      <c r="H55" s="708"/>
      <c r="I55" s="708"/>
      <c r="J55" s="708"/>
      <c r="K55" s="709"/>
    </row>
    <row r="56" spans="1:11">
      <c r="A56" s="325"/>
      <c r="B56" s="339"/>
      <c r="C56" s="340"/>
      <c r="D56" s="319"/>
      <c r="E56" s="710"/>
      <c r="F56" s="711"/>
      <c r="G56" s="711"/>
      <c r="H56" s="711"/>
      <c r="I56" s="711"/>
      <c r="J56" s="711"/>
      <c r="K56" s="712"/>
    </row>
    <row r="57" spans="1:11">
      <c r="A57" s="325"/>
      <c r="B57" s="339"/>
      <c r="C57" s="340"/>
      <c r="D57" s="313"/>
      <c r="E57" s="710"/>
      <c r="F57" s="711"/>
      <c r="G57" s="711"/>
      <c r="H57" s="711"/>
      <c r="I57" s="711"/>
      <c r="J57" s="711"/>
      <c r="K57" s="712"/>
    </row>
    <row r="58" spans="1:11" ht="25.5" customHeight="1">
      <c r="A58" s="325"/>
      <c r="B58" s="339"/>
      <c r="C58" s="340"/>
      <c r="D58" s="324"/>
      <c r="E58" s="710"/>
      <c r="F58" s="711"/>
      <c r="G58" s="711"/>
      <c r="H58" s="711"/>
      <c r="I58" s="711"/>
      <c r="J58" s="711"/>
      <c r="K58" s="712"/>
    </row>
    <row r="59" spans="1:11">
      <c r="A59" s="325"/>
      <c r="B59" s="339"/>
      <c r="C59" s="340"/>
      <c r="D59" s="324"/>
      <c r="E59" s="710"/>
      <c r="F59" s="711"/>
      <c r="G59" s="711"/>
      <c r="H59" s="711"/>
      <c r="I59" s="711"/>
      <c r="J59" s="711"/>
      <c r="K59" s="712"/>
    </row>
    <row r="60" spans="1:11">
      <c r="A60" s="325"/>
      <c r="B60" s="339"/>
      <c r="C60" s="340"/>
      <c r="D60" s="324"/>
      <c r="E60" s="710"/>
      <c r="F60" s="711"/>
      <c r="G60" s="711"/>
      <c r="H60" s="711"/>
      <c r="I60" s="711"/>
      <c r="J60" s="711"/>
      <c r="K60" s="712"/>
    </row>
    <row r="61" spans="1:11" ht="25.5" customHeight="1">
      <c r="A61" s="325"/>
      <c r="B61" s="339"/>
      <c r="C61" s="340"/>
      <c r="D61" s="324"/>
      <c r="E61" s="710"/>
      <c r="F61" s="711"/>
      <c r="G61" s="711"/>
      <c r="H61" s="711"/>
      <c r="I61" s="711"/>
      <c r="J61" s="711"/>
      <c r="K61" s="712"/>
    </row>
    <row r="62" spans="1:11" ht="13.8" thickBot="1">
      <c r="A62" s="325"/>
      <c r="B62" s="339"/>
      <c r="C62" s="340"/>
      <c r="D62" s="324"/>
      <c r="E62" s="713"/>
      <c r="F62" s="714"/>
      <c r="G62" s="714"/>
      <c r="H62" s="714"/>
      <c r="I62" s="714"/>
      <c r="J62" s="714"/>
      <c r="K62" s="715"/>
    </row>
    <row r="63" spans="1:11" ht="13.8" thickBot="1">
      <c r="A63" s="325"/>
      <c r="B63" s="339"/>
      <c r="C63" s="340"/>
      <c r="D63" s="356"/>
      <c r="E63" s="319"/>
      <c r="F63" s="319"/>
      <c r="G63" s="319"/>
      <c r="H63" s="319"/>
      <c r="I63" s="339"/>
      <c r="J63" s="319"/>
      <c r="K63" s="323"/>
    </row>
    <row r="64" spans="1:11" ht="12.75" customHeight="1">
      <c r="A64" s="325"/>
      <c r="B64" s="339"/>
      <c r="C64" s="340"/>
      <c r="D64" s="716" t="s">
        <v>184</v>
      </c>
      <c r="E64" s="707" t="s">
        <v>498</v>
      </c>
      <c r="F64" s="708"/>
      <c r="G64" s="708"/>
      <c r="H64" s="708"/>
      <c r="I64" s="708"/>
      <c r="J64" s="708"/>
      <c r="K64" s="709"/>
    </row>
    <row r="65" spans="1:11">
      <c r="A65" s="325"/>
      <c r="B65" s="339"/>
      <c r="C65" s="340"/>
      <c r="D65" s="717"/>
      <c r="E65" s="710"/>
      <c r="F65" s="711"/>
      <c r="G65" s="711"/>
      <c r="H65" s="711"/>
      <c r="I65" s="711"/>
      <c r="J65" s="711"/>
      <c r="K65" s="712"/>
    </row>
    <row r="66" spans="1:11" ht="15">
      <c r="A66" s="325"/>
      <c r="B66" s="339"/>
      <c r="C66" s="340"/>
      <c r="D66" s="357"/>
      <c r="E66" s="710"/>
      <c r="F66" s="711"/>
      <c r="G66" s="711"/>
      <c r="H66" s="711"/>
      <c r="I66" s="711"/>
      <c r="J66" s="711"/>
      <c r="K66" s="712"/>
    </row>
    <row r="67" spans="1:11">
      <c r="A67" s="325"/>
      <c r="B67" s="339"/>
      <c r="C67" s="340"/>
      <c r="D67" s="324"/>
      <c r="E67" s="710"/>
      <c r="F67" s="711"/>
      <c r="G67" s="711"/>
      <c r="H67" s="711"/>
      <c r="I67" s="711"/>
      <c r="J67" s="711"/>
      <c r="K67" s="712"/>
    </row>
    <row r="68" spans="1:11">
      <c r="A68" s="325"/>
      <c r="B68" s="339"/>
      <c r="C68" s="340"/>
      <c r="D68" s="324"/>
      <c r="E68" s="710"/>
      <c r="F68" s="711"/>
      <c r="G68" s="711"/>
      <c r="H68" s="711"/>
      <c r="I68" s="711"/>
      <c r="J68" s="711"/>
      <c r="K68" s="712"/>
    </row>
    <row r="69" spans="1:11">
      <c r="A69" s="325"/>
      <c r="B69" s="339"/>
      <c r="C69" s="340"/>
      <c r="D69" s="324"/>
      <c r="E69" s="710"/>
      <c r="F69" s="711"/>
      <c r="G69" s="711"/>
      <c r="H69" s="711"/>
      <c r="I69" s="711"/>
      <c r="J69" s="711"/>
      <c r="K69" s="712"/>
    </row>
    <row r="70" spans="1:11" ht="13.8" thickBot="1">
      <c r="A70" s="325"/>
      <c r="B70" s="339"/>
      <c r="C70" s="340"/>
      <c r="D70" s="324"/>
      <c r="E70" s="718"/>
      <c r="F70" s="719"/>
      <c r="G70" s="719"/>
      <c r="H70" s="719"/>
      <c r="I70" s="719"/>
      <c r="J70" s="719"/>
      <c r="K70" s="720"/>
    </row>
    <row r="71" spans="1:11">
      <c r="A71" s="325"/>
      <c r="B71" s="339"/>
      <c r="C71" s="340"/>
      <c r="D71" s="324"/>
      <c r="E71" s="319"/>
      <c r="F71" s="319"/>
      <c r="G71" s="319"/>
      <c r="H71" s="319"/>
      <c r="I71" s="339"/>
      <c r="J71" s="319"/>
      <c r="K71" s="323"/>
    </row>
    <row r="72" spans="1:11">
      <c r="A72" s="325"/>
      <c r="B72" s="339"/>
      <c r="C72" s="340"/>
      <c r="D72" s="324"/>
      <c r="E72" s="319"/>
      <c r="F72" s="319"/>
      <c r="G72" s="319"/>
      <c r="H72" s="319"/>
      <c r="I72" s="339"/>
      <c r="J72" s="319"/>
      <c r="K72" s="323"/>
    </row>
    <row r="73" spans="1:11">
      <c r="A73" s="325"/>
      <c r="B73" s="339"/>
      <c r="C73" s="340"/>
      <c r="D73" s="356"/>
      <c r="E73" s="356"/>
      <c r="F73" s="319"/>
      <c r="G73" s="319"/>
      <c r="H73" s="319"/>
      <c r="I73" s="339"/>
      <c r="J73" s="319"/>
      <c r="K73" s="323"/>
    </row>
    <row r="74" spans="1:11">
      <c r="A74" s="325"/>
      <c r="B74" s="339"/>
      <c r="C74" s="340"/>
      <c r="D74" s="324"/>
      <c r="E74" s="319"/>
      <c r="F74" s="319"/>
      <c r="G74" s="319"/>
      <c r="H74" s="319"/>
      <c r="I74" s="339"/>
      <c r="J74" s="319"/>
      <c r="K74" s="323"/>
    </row>
    <row r="75" spans="1:11">
      <c r="A75" s="325"/>
      <c r="B75" s="339"/>
      <c r="C75" s="340"/>
      <c r="D75" s="339"/>
      <c r="E75" s="339"/>
      <c r="F75" s="319"/>
      <c r="G75" s="319"/>
      <c r="H75" s="319"/>
      <c r="I75" s="339"/>
      <c r="J75" s="319"/>
      <c r="K75" s="323"/>
    </row>
    <row r="76" spans="1:11">
      <c r="A76" s="325"/>
      <c r="B76" s="339"/>
      <c r="C76" s="340"/>
      <c r="D76" s="324"/>
      <c r="E76" s="319"/>
      <c r="F76" s="319"/>
      <c r="G76" s="319"/>
      <c r="H76" s="319"/>
      <c r="I76" s="339"/>
      <c r="J76" s="319"/>
      <c r="K76" s="323"/>
    </row>
    <row r="77" spans="1:11">
      <c r="A77" s="325"/>
      <c r="B77" s="339"/>
      <c r="C77" s="340"/>
      <c r="D77" s="324"/>
      <c r="E77" s="319"/>
      <c r="F77" s="319"/>
      <c r="G77" s="319"/>
      <c r="H77" s="319"/>
      <c r="I77" s="339"/>
      <c r="J77" s="319"/>
      <c r="K77" s="323"/>
    </row>
    <row r="78" spans="1:11">
      <c r="A78" s="325"/>
      <c r="B78" s="339"/>
      <c r="C78" s="340"/>
      <c r="D78" s="324"/>
      <c r="E78" s="319"/>
      <c r="F78" s="319"/>
      <c r="G78" s="319"/>
      <c r="H78" s="319"/>
      <c r="I78" s="339"/>
      <c r="J78" s="319"/>
      <c r="K78" s="323"/>
    </row>
    <row r="79" spans="1:11">
      <c r="A79" s="325"/>
      <c r="B79" s="339"/>
      <c r="C79" s="340"/>
      <c r="D79" s="324"/>
      <c r="E79" s="319"/>
      <c r="F79" s="319"/>
      <c r="G79" s="319"/>
      <c r="H79" s="319"/>
      <c r="I79" s="339"/>
      <c r="J79" s="319"/>
      <c r="K79" s="323"/>
    </row>
    <row r="80" spans="1:11">
      <c r="A80" s="325"/>
      <c r="B80" s="339"/>
      <c r="C80" s="340"/>
      <c r="D80" s="324"/>
      <c r="E80" s="319"/>
      <c r="F80" s="319"/>
      <c r="G80" s="319"/>
      <c r="H80" s="319"/>
      <c r="I80" s="339"/>
      <c r="J80" s="319"/>
      <c r="K80" s="323"/>
    </row>
    <row r="81" spans="1:11">
      <c r="A81" s="325"/>
      <c r="B81" s="339"/>
      <c r="C81" s="340"/>
      <c r="D81" s="324"/>
      <c r="E81" s="319"/>
      <c r="F81" s="319"/>
      <c r="G81" s="319"/>
      <c r="H81" s="319"/>
      <c r="I81" s="339"/>
      <c r="J81" s="319"/>
      <c r="K81" s="323"/>
    </row>
    <row r="82" spans="1:11">
      <c r="A82" s="325"/>
      <c r="B82" s="339"/>
      <c r="C82" s="340"/>
      <c r="D82" s="324"/>
      <c r="E82" s="319"/>
      <c r="F82" s="319"/>
      <c r="G82" s="319"/>
      <c r="H82" s="319"/>
      <c r="I82" s="339"/>
      <c r="J82" s="319"/>
      <c r="K82" s="323"/>
    </row>
    <row r="83" spans="1:11">
      <c r="A83" s="325"/>
      <c r="B83" s="339"/>
      <c r="C83" s="340"/>
      <c r="D83" s="324"/>
      <c r="E83" s="319"/>
      <c r="F83" s="319"/>
      <c r="G83" s="319"/>
      <c r="H83" s="319"/>
      <c r="I83" s="339"/>
      <c r="J83" s="319"/>
      <c r="K83" s="323"/>
    </row>
    <row r="84" spans="1:11">
      <c r="A84" s="325"/>
      <c r="B84" s="339"/>
      <c r="C84" s="340"/>
      <c r="D84" s="324"/>
      <c r="E84" s="319"/>
      <c r="F84" s="319"/>
      <c r="G84" s="319"/>
      <c r="H84" s="319"/>
      <c r="I84" s="339"/>
      <c r="J84" s="319"/>
      <c r="K84" s="323"/>
    </row>
    <row r="85" spans="1:11">
      <c r="A85" s="325"/>
      <c r="B85" s="339"/>
      <c r="C85" s="340"/>
      <c r="D85" s="324"/>
      <c r="E85" s="319"/>
      <c r="F85" s="319"/>
      <c r="G85" s="319"/>
      <c r="H85" s="319"/>
      <c r="I85" s="339"/>
      <c r="J85" s="319"/>
      <c r="K85" s="323"/>
    </row>
    <row r="86" spans="1:11">
      <c r="A86" s="325"/>
      <c r="B86" s="339"/>
      <c r="C86" s="340"/>
      <c r="D86" s="324"/>
      <c r="E86" s="319"/>
      <c r="F86" s="319"/>
      <c r="G86" s="319"/>
      <c r="H86" s="319"/>
      <c r="I86" s="339"/>
      <c r="J86" s="319"/>
      <c r="K86" s="323"/>
    </row>
    <row r="87" spans="1:11">
      <c r="A87" s="325"/>
      <c r="B87" s="339"/>
      <c r="C87" s="340"/>
      <c r="D87" s="324"/>
      <c r="E87" s="319"/>
      <c r="F87" s="319"/>
      <c r="G87" s="319"/>
      <c r="H87" s="319"/>
      <c r="I87" s="339"/>
      <c r="J87" s="319"/>
      <c r="K87" s="323"/>
    </row>
    <row r="88" spans="1:11">
      <c r="A88" s="325"/>
      <c r="B88" s="339"/>
      <c r="C88" s="340"/>
      <c r="D88" s="324"/>
      <c r="E88" s="319"/>
      <c r="F88" s="319"/>
      <c r="G88" s="319"/>
      <c r="H88" s="319"/>
      <c r="I88" s="339"/>
      <c r="J88" s="319"/>
      <c r="K88" s="323"/>
    </row>
    <row r="89" spans="1:11">
      <c r="A89" s="325"/>
      <c r="B89" s="339"/>
      <c r="C89" s="340"/>
      <c r="D89" s="324"/>
      <c r="E89" s="319"/>
      <c r="F89" s="319"/>
      <c r="G89" s="319"/>
      <c r="H89" s="319"/>
      <c r="I89" s="339"/>
      <c r="J89" s="319"/>
      <c r="K89" s="323"/>
    </row>
    <row r="90" spans="1:11">
      <c r="A90" s="325"/>
      <c r="B90" s="339"/>
      <c r="C90" s="340"/>
      <c r="D90" s="324"/>
      <c r="E90" s="319"/>
      <c r="F90" s="319"/>
      <c r="G90" s="319"/>
      <c r="H90" s="319"/>
      <c r="I90" s="339"/>
      <c r="J90" s="319"/>
      <c r="K90" s="323"/>
    </row>
    <row r="91" spans="1:11">
      <c r="A91" s="325"/>
      <c r="B91" s="339"/>
      <c r="C91" s="340"/>
      <c r="D91" s="324"/>
      <c r="E91" s="319"/>
      <c r="F91" s="319"/>
      <c r="G91" s="319"/>
      <c r="H91" s="319"/>
      <c r="I91" s="339"/>
      <c r="J91" s="319"/>
      <c r="K91" s="323"/>
    </row>
    <row r="92" spans="1:11">
      <c r="A92" s="325"/>
      <c r="B92" s="339"/>
      <c r="C92" s="340"/>
      <c r="D92" s="324"/>
      <c r="E92" s="319"/>
      <c r="F92" s="319"/>
      <c r="G92" s="319"/>
      <c r="H92" s="319"/>
      <c r="I92" s="339"/>
      <c r="J92" s="319"/>
      <c r="K92" s="323"/>
    </row>
    <row r="93" spans="1:11">
      <c r="A93" s="325"/>
      <c r="B93" s="339"/>
      <c r="C93" s="340"/>
      <c r="D93" s="324"/>
      <c r="E93" s="319"/>
      <c r="F93" s="319"/>
      <c r="G93" s="319"/>
      <c r="H93" s="319"/>
      <c r="I93" s="339"/>
      <c r="J93" s="319"/>
      <c r="K93" s="323"/>
    </row>
    <row r="94" spans="1:11">
      <c r="A94" s="325"/>
      <c r="B94" s="339"/>
      <c r="C94" s="340"/>
      <c r="D94" s="324"/>
      <c r="E94" s="319"/>
      <c r="F94" s="319"/>
      <c r="G94" s="319"/>
      <c r="H94" s="319"/>
      <c r="I94" s="339"/>
      <c r="J94" s="319"/>
      <c r="K94" s="323"/>
    </row>
    <row r="95" spans="1:11">
      <c r="A95" s="325"/>
      <c r="B95" s="339"/>
      <c r="C95" s="340"/>
      <c r="D95" s="324"/>
      <c r="E95" s="319"/>
      <c r="F95" s="319"/>
      <c r="G95" s="319"/>
      <c r="H95" s="319"/>
      <c r="I95" s="339"/>
      <c r="J95" s="319"/>
      <c r="K95" s="323"/>
    </row>
    <row r="96" spans="1:11">
      <c r="A96" s="325"/>
      <c r="B96" s="339"/>
      <c r="C96" s="340"/>
      <c r="D96" s="324"/>
      <c r="E96" s="319"/>
      <c r="F96" s="319"/>
      <c r="G96" s="319"/>
      <c r="H96" s="319"/>
      <c r="I96" s="339"/>
      <c r="J96" s="319"/>
      <c r="K96" s="323"/>
    </row>
    <row r="97" spans="1:11">
      <c r="A97" s="325"/>
      <c r="B97" s="339"/>
      <c r="C97" s="340"/>
      <c r="D97" s="702"/>
      <c r="E97" s="703"/>
      <c r="F97" s="319"/>
      <c r="G97" s="319"/>
      <c r="H97" s="319"/>
      <c r="I97" s="339"/>
      <c r="J97" s="319"/>
      <c r="K97" s="323"/>
    </row>
    <row r="98" spans="1:11">
      <c r="A98" s="325"/>
      <c r="B98" s="339"/>
      <c r="C98" s="340"/>
      <c r="D98" s="704"/>
      <c r="E98" s="703"/>
      <c r="F98" s="319"/>
      <c r="G98" s="319"/>
      <c r="H98" s="319"/>
      <c r="I98" s="339"/>
      <c r="J98" s="319"/>
      <c r="K98" s="323"/>
    </row>
    <row r="99" spans="1:11" ht="13.8" thickBot="1">
      <c r="A99" s="326"/>
      <c r="B99" s="358"/>
      <c r="C99" s="359"/>
      <c r="D99" s="705"/>
      <c r="E99" s="706"/>
      <c r="F99" s="327"/>
      <c r="G99" s="327"/>
      <c r="H99" s="327"/>
      <c r="I99" s="358"/>
      <c r="J99" s="327"/>
      <c r="K99" s="328"/>
    </row>
    <row r="100" spans="1:11">
      <c r="C100" s="340"/>
      <c r="D100" s="324"/>
      <c r="E100" s="319"/>
      <c r="F100" s="319"/>
      <c r="G100" s="319"/>
    </row>
    <row r="101" spans="1:11">
      <c r="C101" s="340"/>
      <c r="D101" s="324"/>
      <c r="E101" s="319"/>
      <c r="F101" s="319"/>
      <c r="G101" s="319"/>
    </row>
    <row r="102" spans="1:11">
      <c r="C102" s="340"/>
      <c r="D102" s="324"/>
      <c r="E102" s="319"/>
      <c r="F102" s="319"/>
      <c r="G102" s="319"/>
    </row>
  </sheetData>
  <customSheetViews>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s>
  <mergeCells count="34">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 ref="A2:K3"/>
    <mergeCell ref="A4:K4"/>
    <mergeCell ref="F24:G24"/>
    <mergeCell ref="H24:J24"/>
    <mergeCell ref="F14:G14"/>
    <mergeCell ref="F16:G16"/>
    <mergeCell ref="F19:G19"/>
    <mergeCell ref="F8:G8"/>
    <mergeCell ref="H8:J8"/>
    <mergeCell ref="F10:G10"/>
    <mergeCell ref="F22:G22"/>
    <mergeCell ref="H22:J22"/>
    <mergeCell ref="G30:G32"/>
    <mergeCell ref="F29:G29"/>
    <mergeCell ref="F26:G26"/>
    <mergeCell ref="H26:J26"/>
    <mergeCell ref="F28:G28"/>
    <mergeCell ref="H28:J28"/>
  </mergeCells>
  <phoneticPr fontId="7"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2"/>
    <hyperlink ref="D12" r:id="rId3"/>
    <hyperlink ref="D17" r:id="rId4"/>
    <hyperlink ref="D20" r:id="rId5"/>
  </hyperlinks>
  <pageMargins left="0.74803149606299213" right="0.74803149606299213" top="0.98425196850393704" bottom="0.98425196850393704" header="0.51181102362204722" footer="0.51181102362204722"/>
  <pageSetup paperSize="9" scale="47" orientation="portrait" cellComments="atEnd" r:id="rId6"/>
  <headerFooter alignWithMargins="0">
    <oddHeader>&amp;L&amp;G&amp;C&amp;24Contact Details and Typical Installation Information</oddHeader>
    <oddFooter>&amp;L&amp;14EirGrid Confidential - &amp;F&amp;R&amp;14Page &amp;P
&amp;D</oddFooter>
  </headerFooter>
  <drawing r:id="rId7"/>
  <legacyDrawingHF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57"/>
  <sheetViews>
    <sheetView view="pageBreakPreview" zoomScale="80" zoomScaleNormal="40" zoomScaleSheetLayoutView="80" zoomScalePageLayoutView="10" workbookViewId="0">
      <selection activeCell="C7" sqref="C7:F7"/>
    </sheetView>
  </sheetViews>
  <sheetFormatPr defaultColWidth="9.109375" defaultRowHeight="13.2"/>
  <cols>
    <col min="1" max="1" width="16.33203125" style="4" customWidth="1"/>
    <col min="2" max="2" width="53" style="34" bestFit="1" customWidth="1"/>
    <col min="3" max="3" width="15" style="34" customWidth="1"/>
    <col min="4" max="4" width="10" style="34" bestFit="1" customWidth="1"/>
    <col min="5" max="5" width="15.6640625" style="27" customWidth="1"/>
    <col min="6" max="6" width="14.33203125" style="34" customWidth="1"/>
    <col min="7" max="7" width="13.5546875" style="14" customWidth="1"/>
    <col min="8" max="8" width="26.88671875" style="14" customWidth="1"/>
    <col min="9" max="9" width="77.44140625" style="23" bestFit="1" customWidth="1"/>
    <col min="10" max="10" width="34.33203125" style="22" customWidth="1"/>
    <col min="11" max="16384" width="9.109375" style="22"/>
  </cols>
  <sheetData>
    <row r="1" spans="1:10" s="11" customFormat="1" ht="49.8" thickBot="1">
      <c r="A1" s="772" t="str">
        <f>IF('0) Signal List'!A1="","",'0) Signal List'!A1)</f>
        <v>WINDFARM NAME (TLC)</v>
      </c>
      <c r="B1" s="773"/>
      <c r="C1" s="10" t="s">
        <v>159</v>
      </c>
      <c r="D1" s="10" t="str">
        <f>'0) Signal List'!D1</f>
        <v>TSO</v>
      </c>
      <c r="E1" s="10" t="str">
        <f>'0) Signal List'!E1</f>
        <v>XX</v>
      </c>
      <c r="F1" s="10" t="s">
        <v>1</v>
      </c>
      <c r="G1" s="9" t="str">
        <f>'0) Signal List'!G1</f>
        <v>v1.0</v>
      </c>
      <c r="H1" s="9"/>
      <c r="I1" s="102" t="str">
        <f>IF('0) Signal List'!I1="","",'0) Signal List'!I1)</f>
        <v xml:space="preserve">Signals List is based on this Single Line Diagram (SLD) as inserted.  </v>
      </c>
      <c r="J1" s="113" t="s">
        <v>151</v>
      </c>
    </row>
    <row r="2" spans="1:10" ht="24.6">
      <c r="A2" s="58" t="str">
        <f>IF('0) Signal List'!A2="","",'0) Signal List'!A2)</f>
        <v>EirGrid Signals, Command &amp; Control Specification</v>
      </c>
      <c r="B2" s="59"/>
      <c r="C2" s="59"/>
      <c r="D2" s="59"/>
      <c r="E2" s="59"/>
      <c r="F2" s="59"/>
      <c r="G2" s="151"/>
      <c r="H2" s="151"/>
      <c r="I2" s="66"/>
      <c r="J2" s="220" t="s">
        <v>136</v>
      </c>
    </row>
    <row r="3" spans="1:10" ht="33">
      <c r="A3" s="387" t="s">
        <v>504</v>
      </c>
      <c r="B3" s="59"/>
      <c r="C3" s="59"/>
      <c r="D3" s="59"/>
      <c r="E3" s="59"/>
      <c r="F3" s="59"/>
      <c r="G3" s="60"/>
      <c r="H3" s="151"/>
      <c r="I3" s="66"/>
      <c r="J3" s="145"/>
    </row>
    <row r="4" spans="1:10">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5" t="str">
        <f>IF('0) Signal List'!I4="","",'0) Signal List'!I4)</f>
        <v/>
      </c>
      <c r="J4" s="15"/>
    </row>
    <row r="5" spans="1:10" ht="14.4" thickBot="1">
      <c r="A5" s="76" t="str">
        <f>IF('0) Signal List'!A5="","",'0) Signal List'!A5)</f>
        <v>ETIE Ref</v>
      </c>
      <c r="B5" s="77" t="str">
        <f>IF('0) Signal List'!B5="","",'0) Signal List'!B5)</f>
        <v>Digital Input Signals (signals sent to EirGrid)</v>
      </c>
      <c r="C5" s="78" t="str">
        <f>IF('0) Signal List'!C5="","",'0) Signal List'!C5)</f>
        <v/>
      </c>
      <c r="D5" s="78" t="str">
        <f>IF('0) Signal List'!D5="","",'0) Signal List'!D5)</f>
        <v/>
      </c>
      <c r="E5" s="79" t="str">
        <f>IF('0) Signal List'!E5="","",'0) Signal List'!E5)</f>
        <v/>
      </c>
      <c r="F5" s="78" t="str">
        <f>IF('0) Signal List'!F5="","",'0) Signal List'!F5)</f>
        <v/>
      </c>
      <c r="G5" s="80" t="str">
        <f>IF('0) Signal List'!G5="","",'0) Signal List'!G5)</f>
        <v>Provided by</v>
      </c>
      <c r="H5" s="80" t="str">
        <f>IF('0) Signal List'!H5="","",'0) Signal List'!H5)</f>
        <v>TSO Pass-through to</v>
      </c>
      <c r="I5" s="99" t="str">
        <f>IF('0) Signal List'!I5="","",'0) Signal List'!I5)</f>
        <v>Grid Code reference</v>
      </c>
      <c r="J5" s="146"/>
    </row>
    <row r="6" spans="1:10" ht="14.25" customHeight="1" thickTop="1">
      <c r="A6" s="81" t="str">
        <f>IF('0) Signal List'!A6="","",'0) Signal List'!A6)</f>
        <v/>
      </c>
      <c r="B6" s="82" t="str">
        <f>IF('0) Signal List'!B6="","",'0) Signal List'!B6)</f>
        <v/>
      </c>
      <c r="C6" s="82" t="str">
        <f>IF('0) Signal List'!C6="","",'0) Signal List'!C6)</f>
        <v/>
      </c>
      <c r="D6" s="82" t="str">
        <f>IF('0) Signal List'!D6="","",'0) Signal List'!D6)</f>
        <v/>
      </c>
      <c r="E6" s="83" t="str">
        <f>IF('0) Signal List'!E6="","",'0) Signal List'!E6)</f>
        <v/>
      </c>
      <c r="F6" s="82" t="str">
        <f>IF('0) Signal List'!F6="","",'0) Signal List'!F6)</f>
        <v/>
      </c>
      <c r="G6" s="84" t="str">
        <f>IF('0) Signal List'!G6="","",'0) Signal List'!G6)</f>
        <v/>
      </c>
      <c r="H6" s="84" t="str">
        <f>IF('0) Signal List'!H6="","",'0) Signal List'!H6)</f>
        <v/>
      </c>
      <c r="I6" s="85" t="str">
        <f>IF('0) Signal List'!I6="","",'0) Signal List'!I6)</f>
        <v/>
      </c>
      <c r="J6" s="147"/>
    </row>
    <row r="7" spans="1:10" ht="14.25" customHeight="1">
      <c r="A7" s="81" t="str">
        <f>IF('0) Signal List'!A7="","",'0) Signal List'!A7)</f>
        <v/>
      </c>
      <c r="B7" s="86" t="str">
        <f>IF('0) Signal List'!B7="","",'0) Signal List'!B7)</f>
        <v>Double Point Status Indications</v>
      </c>
      <c r="C7" s="775" t="str">
        <f>IF('0) Signal List'!C7="","",'0) Signal List'!C7)</f>
        <v>(each individual input identified separately for clarity)</v>
      </c>
      <c r="D7" s="776"/>
      <c r="E7" s="776"/>
      <c r="F7" s="777"/>
      <c r="G7" s="87" t="str">
        <f>IF('0) Signal List'!G7="","",'0) Signal List'!G7)</f>
        <v/>
      </c>
      <c r="H7" s="87" t="str">
        <f>IF('0) Signal List'!H7="","",'0) Signal List'!H7)</f>
        <v/>
      </c>
      <c r="I7" s="85"/>
      <c r="J7" s="147"/>
    </row>
    <row r="8" spans="1:10" ht="14.25" customHeight="1">
      <c r="A8" s="81" t="str">
        <f>IF('0) Signal List'!A8="","",'0) Signal List'!A8)</f>
        <v/>
      </c>
      <c r="B8" s="266" t="str">
        <f>IF('0) Signal List'!B8="","",'0) Signal List'!B8)</f>
        <v>Digital Input Signals from Sub Station to EirGrid</v>
      </c>
      <c r="C8" s="82" t="str">
        <f>IF('0) Signal List'!C8="","",'0) Signal List'!C8)</f>
        <v/>
      </c>
      <c r="D8" s="82" t="str">
        <f>IF('0) Signal List'!D8="","",'0) Signal List'!D8)</f>
        <v/>
      </c>
      <c r="E8" s="83" t="str">
        <f>IF('0) Signal List'!E8="","",'0) Signal List'!E8)</f>
        <v/>
      </c>
      <c r="F8" s="82" t="str">
        <f>IF('0) Signal List'!F8="","",'0) Signal List'!F8)</f>
        <v/>
      </c>
      <c r="G8" s="87" t="str">
        <f>IF('0) Signal List'!G8="","",'0) Signal List'!G8)</f>
        <v/>
      </c>
      <c r="H8" s="88" t="str">
        <f>IF('0) Signal List'!H8="","",'0) Signal List'!H8)</f>
        <v/>
      </c>
      <c r="I8" s="85" t="str">
        <f>IF('0) Signal List'!I8="","",'0) Signal List'!I8)</f>
        <v/>
      </c>
      <c r="J8" s="147"/>
    </row>
    <row r="9" spans="1:10" ht="14.25" customHeight="1">
      <c r="A9" s="81" t="str">
        <f>IF('0) Signal List'!A9="","",'0) Signal List'!A9)</f>
        <v>A1</v>
      </c>
      <c r="B9" s="82" t="str">
        <f>IF('0) Signal List'!B9="","",'0) Signal List'!B9)</f>
        <v>WINDFARM T121 WFPS 20 kV CB</v>
      </c>
      <c r="C9" s="82" t="str">
        <f>IF('0) Signal List'!C9="","",'0) Signal List'!C9)</f>
        <v/>
      </c>
      <c r="D9" s="82" t="str">
        <f>IF('0) Signal List'!D9="","",'0) Signal List'!D9)</f>
        <v>open</v>
      </c>
      <c r="E9" s="83" t="str">
        <f>IF('0) Signal List'!E9="","",'0) Signal List'!E9)</f>
        <v/>
      </c>
      <c r="F9" s="82" t="str">
        <f>IF('0) Signal List'!F9="","",'0) Signal List'!F9)</f>
        <v/>
      </c>
      <c r="G9" s="88" t="str">
        <f>IF('0) Signal List'!G9="","",'0) Signal List'!G9)</f>
        <v>WFPS</v>
      </c>
      <c r="H9" s="88" t="str">
        <f>IF('0) Signal List'!H9="","",'0) Signal List'!H9)</f>
        <v xml:space="preserve">N/A </v>
      </c>
      <c r="I9" s="85" t="str">
        <f>IF('0) Signal List'!I9="","",'0) Signal List'!I9)</f>
        <v>Grid Code Signals List #1 WFPS 1.7.1</v>
      </c>
      <c r="J9" s="147"/>
    </row>
    <row r="10" spans="1:10" ht="14.25" customHeight="1">
      <c r="A10" s="81" t="str">
        <f>IF('0) Signal List'!A10="","",'0) Signal List'!A10)</f>
        <v>A2</v>
      </c>
      <c r="B10" s="82" t="str">
        <f>IF('0) Signal List'!B10="","",'0) Signal List'!B10)</f>
        <v>WINDFARM T121 WFPS 20 kV CB</v>
      </c>
      <c r="C10" s="82" t="str">
        <f>IF('0) Signal List'!C10="","",'0) Signal List'!C10)</f>
        <v/>
      </c>
      <c r="D10" s="82" t="str">
        <f>IF('0) Signal List'!D10="","",'0) Signal List'!D10)</f>
        <v>closed</v>
      </c>
      <c r="E10" s="83" t="str">
        <f>IF('0) Signal List'!E10="","",'0) Signal List'!E10)</f>
        <v/>
      </c>
      <c r="F10" s="82" t="str">
        <f>IF('0) Signal List'!F10="","",'0) Signal List'!F10)</f>
        <v/>
      </c>
      <c r="G10" s="88" t="str">
        <f>IF('0) Signal List'!G10="","",'0) Signal List'!G10)</f>
        <v>WFPS</v>
      </c>
      <c r="H10" s="88" t="str">
        <f>IF('0) Signal List'!H10="","",'0) Signal List'!H10)</f>
        <v xml:space="preserve">N/A </v>
      </c>
      <c r="I10" s="85" t="str">
        <f>IF('0) Signal List'!I10="","",'0) Signal List'!I10)</f>
        <v>Grid Code Signals List #1 WFPS 1.7.1</v>
      </c>
      <c r="J10" s="147"/>
    </row>
    <row r="11" spans="1:10" ht="14.25" customHeight="1">
      <c r="A11" s="81" t="str">
        <f>IF('0) Signal List'!A11="","",'0) Signal List'!A11)</f>
        <v>A3</v>
      </c>
      <c r="B11" s="82" t="str">
        <f>IF('0) Signal List'!B11="","",'0) Signal List'!B11)</f>
        <v>WINDFARM Feeder 1 20 kV CB</v>
      </c>
      <c r="C11" s="82" t="str">
        <f>IF('0) Signal List'!C11="","",'0) Signal List'!C11)</f>
        <v/>
      </c>
      <c r="D11" s="82" t="str">
        <f>IF('0) Signal List'!D11="","",'0) Signal List'!D11)</f>
        <v>open</v>
      </c>
      <c r="E11" s="83" t="str">
        <f>IF('0) Signal List'!E11="","",'0) Signal List'!E11)</f>
        <v/>
      </c>
      <c r="F11" s="82" t="str">
        <f>IF('0) Signal List'!F11="","",'0) Signal List'!F11)</f>
        <v/>
      </c>
      <c r="G11" s="88" t="str">
        <f>IF('0) Signal List'!G11="","",'0) Signal List'!G11)</f>
        <v>WFPS</v>
      </c>
      <c r="H11" s="88" t="str">
        <f>IF('0) Signal List'!H11="","",'0) Signal List'!H11)</f>
        <v xml:space="preserve">N/A </v>
      </c>
      <c r="I11" s="85" t="str">
        <f>IF('0) Signal List'!I11="","",'0) Signal List'!I11)</f>
        <v>Grid Code Signals List #1 WFPS 1.7.1</v>
      </c>
      <c r="J11" s="147"/>
    </row>
    <row r="12" spans="1:10" ht="14.25" customHeight="1">
      <c r="A12" s="81" t="str">
        <f>IF('0) Signal List'!A12="","",'0) Signal List'!A12)</f>
        <v>A4</v>
      </c>
      <c r="B12" s="82" t="str">
        <f>IF('0) Signal List'!B12="","",'0) Signal List'!B12)</f>
        <v>WINDFARM Feeder 1 20 kV CB</v>
      </c>
      <c r="C12" s="82" t="str">
        <f>IF('0) Signal List'!C12="","",'0) Signal List'!C12)</f>
        <v/>
      </c>
      <c r="D12" s="82" t="str">
        <f>IF('0) Signal List'!D12="","",'0) Signal List'!D12)</f>
        <v>closed</v>
      </c>
      <c r="E12" s="83" t="str">
        <f>IF('0) Signal List'!E12="","",'0) Signal List'!E12)</f>
        <v/>
      </c>
      <c r="F12" s="82" t="str">
        <f>IF('0) Signal List'!F12="","",'0) Signal List'!F12)</f>
        <v/>
      </c>
      <c r="G12" s="88" t="str">
        <f>IF('0) Signal List'!G12="","",'0) Signal List'!G12)</f>
        <v>WFPS</v>
      </c>
      <c r="H12" s="88" t="str">
        <f>IF('0) Signal List'!H12="","",'0) Signal List'!H12)</f>
        <v xml:space="preserve">N/A </v>
      </c>
      <c r="I12" s="85" t="str">
        <f>IF('0) Signal List'!I12="","",'0) Signal List'!I12)</f>
        <v>Grid Code Signals List #1 WFPS 1.7.1</v>
      </c>
      <c r="J12" s="147"/>
    </row>
    <row r="13" spans="1:10" ht="14.25" customHeight="1">
      <c r="A13" s="81" t="str">
        <f>IF('0) Signal List'!A13="","",'0) Signal List'!A13)</f>
        <v>A5</v>
      </c>
      <c r="B13" s="82" t="str">
        <f>IF('0) Signal List'!B13="","",'0) Signal List'!B13)</f>
        <v>WINDFARM Feeder 2 20 kV CB</v>
      </c>
      <c r="C13" s="82" t="str">
        <f>IF('0) Signal List'!C13="","",'0) Signal List'!C13)</f>
        <v/>
      </c>
      <c r="D13" s="82" t="str">
        <f>IF('0) Signal List'!D13="","",'0) Signal List'!D13)</f>
        <v>open</v>
      </c>
      <c r="E13" s="83" t="str">
        <f>IF('0) Signal List'!E13="","",'0) Signal List'!E13)</f>
        <v/>
      </c>
      <c r="F13" s="82" t="str">
        <f>IF('0) Signal List'!F13="","",'0) Signal List'!F13)</f>
        <v/>
      </c>
      <c r="G13" s="88" t="str">
        <f>IF('0) Signal List'!G13="","",'0) Signal List'!G13)</f>
        <v>WFPS</v>
      </c>
      <c r="H13" s="88" t="str">
        <f>IF('0) Signal List'!H13="","",'0) Signal List'!H13)</f>
        <v xml:space="preserve">N/A </v>
      </c>
      <c r="I13" s="85" t="str">
        <f>IF('0) Signal List'!I13="","",'0) Signal List'!I13)</f>
        <v>Grid Code Signals List #1 WFPS 1.7.1</v>
      </c>
      <c r="J13" s="147"/>
    </row>
    <row r="14" spans="1:10" ht="14.25" customHeight="1">
      <c r="A14" s="81" t="str">
        <f>IF('0) Signal List'!A14="","",'0) Signal List'!A14)</f>
        <v>A6</v>
      </c>
      <c r="B14" s="82" t="str">
        <f>IF('0) Signal List'!B14="","",'0) Signal List'!B14)</f>
        <v>WINDFARM Feeder 2 20 kV CB</v>
      </c>
      <c r="C14" s="82" t="str">
        <f>IF('0) Signal List'!C14="","",'0) Signal List'!C14)</f>
        <v/>
      </c>
      <c r="D14" s="82" t="str">
        <f>IF('0) Signal List'!D14="","",'0) Signal List'!D14)</f>
        <v>closed</v>
      </c>
      <c r="E14" s="83" t="str">
        <f>IF('0) Signal List'!E14="","",'0) Signal List'!E14)</f>
        <v/>
      </c>
      <c r="F14" s="82" t="str">
        <f>IF('0) Signal List'!F14="","",'0) Signal List'!F14)</f>
        <v/>
      </c>
      <c r="G14" s="88" t="str">
        <f>IF('0) Signal List'!G14="","",'0) Signal List'!G14)</f>
        <v>WFPS</v>
      </c>
      <c r="H14" s="88" t="str">
        <f>IF('0) Signal List'!H14="","",'0) Signal List'!H14)</f>
        <v xml:space="preserve">N/A </v>
      </c>
      <c r="I14" s="85" t="str">
        <f>IF('0) Signal List'!I14="","",'0) Signal List'!I14)</f>
        <v>Grid Code Signals List #1 WFPS 1.7.1</v>
      </c>
      <c r="J14" s="147"/>
    </row>
    <row r="15" spans="1:10" ht="14.25" customHeight="1">
      <c r="A15" s="81" t="str">
        <f>IF('0) Signal List'!A15="","",'0) Signal List'!A15)</f>
        <v>A7</v>
      </c>
      <c r="B15" s="82" t="str">
        <f>IF('0) Signal List'!B15="","",'0) Signal List'!B15)</f>
        <v>WINDFARM Feeder 3 20 kV CB</v>
      </c>
      <c r="C15" s="82" t="str">
        <f>IF('0) Signal List'!C15="","",'0) Signal List'!C15)</f>
        <v/>
      </c>
      <c r="D15" s="82" t="str">
        <f>IF('0) Signal List'!D15="","",'0) Signal List'!D15)</f>
        <v>open</v>
      </c>
      <c r="E15" s="83" t="str">
        <f>IF('0) Signal List'!E15="","",'0) Signal List'!E15)</f>
        <v/>
      </c>
      <c r="F15" s="82" t="str">
        <f>IF('0) Signal List'!F15="","",'0) Signal List'!F15)</f>
        <v/>
      </c>
      <c r="G15" s="88" t="str">
        <f>IF('0) Signal List'!G15="","",'0) Signal List'!G15)</f>
        <v>WFPS</v>
      </c>
      <c r="H15" s="88" t="str">
        <f>IF('0) Signal List'!H15="","",'0) Signal List'!H15)</f>
        <v xml:space="preserve">N/A </v>
      </c>
      <c r="I15" s="85" t="str">
        <f>IF('0) Signal List'!I15="","",'0) Signal List'!I15)</f>
        <v>Grid Code Signals List #1 WFPS 1.7.1</v>
      </c>
      <c r="J15" s="147"/>
    </row>
    <row r="16" spans="1:10" ht="14.25" customHeight="1">
      <c r="A16" s="81" t="str">
        <f>IF('0) Signal List'!A16="","",'0) Signal List'!A16)</f>
        <v>A8</v>
      </c>
      <c r="B16" s="82" t="str">
        <f>IF('0) Signal List'!B16="","",'0) Signal List'!B16)</f>
        <v>WINDFARM Feeder 3 20 kV CB</v>
      </c>
      <c r="C16" s="82" t="str">
        <f>IF('0) Signal List'!C16="","",'0) Signal List'!C16)</f>
        <v/>
      </c>
      <c r="D16" s="82" t="str">
        <f>IF('0) Signal List'!D16="","",'0) Signal List'!D16)</f>
        <v>closed</v>
      </c>
      <c r="E16" s="83" t="str">
        <f>IF('0) Signal List'!E16="","",'0) Signal List'!E16)</f>
        <v/>
      </c>
      <c r="F16" s="82" t="str">
        <f>IF('0) Signal List'!F16="","",'0) Signal List'!F16)</f>
        <v/>
      </c>
      <c r="G16" s="88" t="str">
        <f>IF('0) Signal List'!G16="","",'0) Signal List'!G16)</f>
        <v>WFPS</v>
      </c>
      <c r="H16" s="88" t="str">
        <f>IF('0) Signal List'!H16="","",'0) Signal List'!H16)</f>
        <v xml:space="preserve">N/A </v>
      </c>
      <c r="I16" s="85" t="str">
        <f>IF('0) Signal List'!I16="","",'0) Signal List'!I16)</f>
        <v>Grid Code Signals List #1 WFPS 1.7.1</v>
      </c>
      <c r="J16" s="147"/>
    </row>
    <row r="17" spans="1:10" ht="14.25" customHeight="1">
      <c r="A17" s="81" t="str">
        <f>IF('0) Signal List'!A17="","",'0) Signal List'!A17)</f>
        <v>A9</v>
      </c>
      <c r="B17" s="82" t="str">
        <f>IF('0) Signal List'!B17="","",'0) Signal List'!B17)</f>
        <v>WINDFARM Feeder 4 20 kV CB</v>
      </c>
      <c r="C17" s="82" t="str">
        <f>IF('0) Signal List'!C17="","",'0) Signal List'!C17)</f>
        <v/>
      </c>
      <c r="D17" s="82" t="str">
        <f>IF('0) Signal List'!D17="","",'0) Signal List'!D17)</f>
        <v>open</v>
      </c>
      <c r="E17" s="83" t="str">
        <f>IF('0) Signal List'!E17="","",'0) Signal List'!E17)</f>
        <v/>
      </c>
      <c r="F17" s="82" t="str">
        <f>IF('0) Signal List'!F17="","",'0) Signal List'!F17)</f>
        <v/>
      </c>
      <c r="G17" s="88" t="str">
        <f>IF('0) Signal List'!G17="","",'0) Signal List'!G17)</f>
        <v>WFPS</v>
      </c>
      <c r="H17" s="88" t="str">
        <f>IF('0) Signal List'!H17="","",'0) Signal List'!H17)</f>
        <v xml:space="preserve">N/A </v>
      </c>
      <c r="I17" s="85" t="str">
        <f>IF('0) Signal List'!I17="","",'0) Signal List'!I17)</f>
        <v>Grid Code Signals List #1 WFPS 1.7.1</v>
      </c>
      <c r="J17" s="147"/>
    </row>
    <row r="18" spans="1:10" ht="14.25" customHeight="1">
      <c r="A18" s="81" t="str">
        <f>IF('0) Signal List'!A18="","",'0) Signal List'!A18)</f>
        <v>A10</v>
      </c>
      <c r="B18" s="82" t="str">
        <f>IF('0) Signal List'!B18="","",'0) Signal List'!B18)</f>
        <v>WINDFARM Feeder 4 20 kV CB</v>
      </c>
      <c r="C18" s="82" t="str">
        <f>IF('0) Signal List'!C18="","",'0) Signal List'!C18)</f>
        <v/>
      </c>
      <c r="D18" s="82" t="str">
        <f>IF('0) Signal List'!D18="","",'0) Signal List'!D18)</f>
        <v>closed</v>
      </c>
      <c r="E18" s="83" t="str">
        <f>IF('0) Signal List'!E18="","",'0) Signal List'!E18)</f>
        <v/>
      </c>
      <c r="F18" s="82" t="str">
        <f>IF('0) Signal List'!F18="","",'0) Signal List'!F18)</f>
        <v/>
      </c>
      <c r="G18" s="88" t="str">
        <f>IF('0) Signal List'!G18="","",'0) Signal List'!G18)</f>
        <v>WFPS</v>
      </c>
      <c r="H18" s="88" t="str">
        <f>IF('0) Signal List'!H18="","",'0) Signal List'!H18)</f>
        <v xml:space="preserve">N/A </v>
      </c>
      <c r="I18" s="85" t="str">
        <f>IF('0) Signal List'!I18="","",'0) Signal List'!I18)</f>
        <v>Grid Code Signals List #1 WFPS 1.7.1</v>
      </c>
      <c r="J18" s="147"/>
    </row>
    <row r="19" spans="1:10" ht="14.25" customHeight="1">
      <c r="A19" s="81" t="str">
        <f>IF('0) Signal List'!A19="","",'0) Signal List'!A19)</f>
        <v>A11</v>
      </c>
      <c r="B19" s="82" t="str">
        <f>IF('0) Signal List'!B19="","",'0) Signal List'!B19)</f>
        <v>WINDFARM Feeder 5 20 kV CB</v>
      </c>
      <c r="C19" s="82" t="str">
        <f>IF('0) Signal List'!C19="","",'0) Signal List'!C19)</f>
        <v/>
      </c>
      <c r="D19" s="82" t="str">
        <f>IF('0) Signal List'!D19="","",'0) Signal List'!D19)</f>
        <v>open</v>
      </c>
      <c r="E19" s="83" t="str">
        <f>IF('0) Signal List'!E19="","",'0) Signal List'!E19)</f>
        <v/>
      </c>
      <c r="F19" s="82" t="str">
        <f>IF('0) Signal List'!F19="","",'0) Signal List'!F19)</f>
        <v/>
      </c>
      <c r="G19" s="88" t="str">
        <f>IF('0) Signal List'!G19="","",'0) Signal List'!G19)</f>
        <v>WFPS</v>
      </c>
      <c r="H19" s="88" t="str">
        <f>IF('0) Signal List'!H19="","",'0) Signal List'!H19)</f>
        <v xml:space="preserve">N/A </v>
      </c>
      <c r="I19" s="85" t="str">
        <f>IF('0) Signal List'!I19="","",'0) Signal List'!I19)</f>
        <v>Grid Code Signals List #1 WFPS 1.7.1</v>
      </c>
      <c r="J19" s="147"/>
    </row>
    <row r="20" spans="1:10" ht="14.25" customHeight="1">
      <c r="A20" s="81" t="str">
        <f>IF('0) Signal List'!A20="","",'0) Signal List'!A20)</f>
        <v>A12</v>
      </c>
      <c r="B20" s="82" t="str">
        <f>IF('0) Signal List'!B20="","",'0) Signal List'!B20)</f>
        <v>WINDFARM Feeder 5 20 kV CB</v>
      </c>
      <c r="C20" s="82" t="str">
        <f>IF('0) Signal List'!C20="","",'0) Signal List'!C20)</f>
        <v/>
      </c>
      <c r="D20" s="82" t="str">
        <f>IF('0) Signal List'!D20="","",'0) Signal List'!D20)</f>
        <v>closed</v>
      </c>
      <c r="E20" s="83" t="str">
        <f>IF('0) Signal List'!E20="","",'0) Signal List'!E20)</f>
        <v/>
      </c>
      <c r="F20" s="82" t="str">
        <f>IF('0) Signal List'!F20="","",'0) Signal List'!F20)</f>
        <v/>
      </c>
      <c r="G20" s="88" t="str">
        <f>IF('0) Signal List'!G20="","",'0) Signal List'!G20)</f>
        <v>WFPS</v>
      </c>
      <c r="H20" s="88" t="str">
        <f>IF('0) Signal List'!H20="","",'0) Signal List'!H20)</f>
        <v xml:space="preserve">N/A </v>
      </c>
      <c r="I20" s="85" t="str">
        <f>IF('0) Signal List'!I20="","",'0) Signal List'!I20)</f>
        <v>Grid Code Signals List #1 WFPS 1.7.1</v>
      </c>
      <c r="J20" s="147"/>
    </row>
    <row r="21" spans="1:10" ht="14.25" customHeight="1">
      <c r="A21" s="81" t="str">
        <f>IF('0) Signal List'!A21="","",'0) Signal List'!A21)</f>
        <v>A13</v>
      </c>
      <c r="B21" s="82" t="str">
        <f>IF('0) Signal List'!B21="","",'0) Signal List'!B21)</f>
        <v>TSO Remote Control Enable Switch</v>
      </c>
      <c r="C21" s="82" t="str">
        <f>IF('0) Signal List'!C21="","",'0) Signal List'!C21)</f>
        <v/>
      </c>
      <c r="D21" s="82" t="str">
        <f>IF('0) Signal List'!D21="","",'0) Signal List'!D21)</f>
        <v>off</v>
      </c>
      <c r="E21" s="83" t="str">
        <f>IF('0) Signal List'!E21="","",'0) Signal List'!E21)</f>
        <v/>
      </c>
      <c r="F21" s="82" t="str">
        <f>IF('0) Signal List'!F21="","",'0) Signal List'!F21)</f>
        <v/>
      </c>
      <c r="G21" s="88" t="str">
        <f>IF('0) Signal List'!G21="","",'0) Signal List'!G21)</f>
        <v>WFPS</v>
      </c>
      <c r="H21" s="88" t="str">
        <f>IF('0) Signal List'!H21="","",'0) Signal List'!H21)</f>
        <v xml:space="preserve">N/A </v>
      </c>
      <c r="I21" s="85" t="str">
        <f>IF('0) Signal List'!I21="","",'0) Signal List'!I21)</f>
        <v>Grid Code Signals List #1 WFPS 1.7.1</v>
      </c>
      <c r="J21" s="147"/>
    </row>
    <row r="22" spans="1:10" ht="14.25" customHeight="1">
      <c r="A22" s="81" t="str">
        <f>IF('0) Signal List'!A22="","",'0) Signal List'!A22)</f>
        <v>A14</v>
      </c>
      <c r="B22" s="82" t="str">
        <f>IF('0) Signal List'!B22="","",'0) Signal List'!B22)</f>
        <v>TSO Remote Control Enable Switch</v>
      </c>
      <c r="C22" s="82" t="str">
        <f>IF('0) Signal List'!C22="","",'0) Signal List'!C22)</f>
        <v/>
      </c>
      <c r="D22" s="82" t="str">
        <f>IF('0) Signal List'!D22="","",'0) Signal List'!D22)</f>
        <v>on</v>
      </c>
      <c r="E22" s="83" t="str">
        <f>IF('0) Signal List'!E22="","",'0) Signal List'!E22)</f>
        <v/>
      </c>
      <c r="F22" s="82" t="str">
        <f>IF('0) Signal List'!F22="","",'0) Signal List'!F22)</f>
        <v/>
      </c>
      <c r="G22" s="88" t="str">
        <f>IF('0) Signal List'!G22="","",'0) Signal List'!G22)</f>
        <v>WFPS</v>
      </c>
      <c r="H22" s="88" t="str">
        <f>IF('0) Signal List'!H22="","",'0) Signal List'!H22)</f>
        <v xml:space="preserve">N/A </v>
      </c>
      <c r="I22" s="85" t="str">
        <f>IF('0) Signal List'!I22="","",'0) Signal List'!I22)</f>
        <v>Grid Code Signals List #1 WFPS 1.7.1</v>
      </c>
      <c r="J22" s="147"/>
    </row>
    <row r="23" spans="1:10" ht="14.25" customHeight="1">
      <c r="A23" s="81" t="str">
        <f>IF('0) Signal List'!A23="","",'0) Signal List'!A23)</f>
        <v>A15</v>
      </c>
      <c r="B23" s="130" t="str">
        <f>IF('0) Signal List'!B23="","",'0) Signal List'!B23)</f>
        <v>Black Start Shutdown Feedback</v>
      </c>
      <c r="C23" s="89" t="str">
        <f>IF('0) Signal List'!C23="","",'0) Signal List'!C23)</f>
        <v/>
      </c>
      <c r="D23" s="90" t="str">
        <f>IF('0) Signal List'!D23="","",'0) Signal List'!D23)</f>
        <v>off</v>
      </c>
      <c r="E23" s="91" t="str">
        <f>IF('0) Signal List'!E23="","",'0) Signal List'!E23)</f>
        <v/>
      </c>
      <c r="F23" s="82" t="str">
        <f>IF('0) Signal List'!F23="","",'0) Signal List'!F23)</f>
        <v/>
      </c>
      <c r="G23" s="88" t="str">
        <f>IF('0) Signal List'!G23="","",'0) Signal List'!G23)</f>
        <v>ESBN</v>
      </c>
      <c r="H23" s="88" t="str">
        <f>IF('0) Signal List'!H23="","",'0) Signal List'!H23)</f>
        <v xml:space="preserve">N/A </v>
      </c>
      <c r="I23" s="85" t="str">
        <f>IF('0) Signal List'!I23="","",'0) Signal List'!I23)</f>
        <v>Feedback provided from transmission station only</v>
      </c>
      <c r="J23" s="147"/>
    </row>
    <row r="24" spans="1:10" ht="14.25" customHeight="1">
      <c r="A24" s="81" t="str">
        <f>IF('0) Signal List'!A24="","",'0) Signal List'!A24)</f>
        <v>A16</v>
      </c>
      <c r="B24" s="130" t="str">
        <f>IF('0) Signal List'!B24="","",'0) Signal List'!B24)</f>
        <v>Black Start Shutdown Feedback</v>
      </c>
      <c r="C24" s="89" t="str">
        <f>IF('0) Signal List'!C24="","",'0) Signal List'!C24)</f>
        <v/>
      </c>
      <c r="D24" s="90" t="str">
        <f>IF('0) Signal List'!D24="","",'0) Signal List'!D24)</f>
        <v>on</v>
      </c>
      <c r="E24" s="91" t="str">
        <f>IF('0) Signal List'!E24="","",'0) Signal List'!E24)</f>
        <v/>
      </c>
      <c r="F24" s="82" t="str">
        <f>IF('0) Signal List'!F24="","",'0) Signal List'!F24)</f>
        <v/>
      </c>
      <c r="G24" s="88" t="str">
        <f>IF('0) Signal List'!G24="","",'0) Signal List'!G24)</f>
        <v>ESBN</v>
      </c>
      <c r="H24" s="88" t="str">
        <f>IF('0) Signal List'!H24="","",'0) Signal List'!H24)</f>
        <v xml:space="preserve">N/A </v>
      </c>
      <c r="I24" s="85" t="str">
        <f>IF('0) Signal List'!I24="","",'0) Signal List'!I24)</f>
        <v>Feedback provided from transmission station only</v>
      </c>
      <c r="J24" s="147"/>
    </row>
    <row r="25" spans="1:10" ht="14.25" customHeight="1">
      <c r="A25" s="81" t="str">
        <f>IF('0) Signal List'!A25="","",'0) Signal List'!A25)</f>
        <v>A17</v>
      </c>
      <c r="B25" s="130" t="str">
        <f>IF('0) Signal List'!B25="","",'0) Signal List'!B25)</f>
        <v>Reactive Device &gt;5 Mvar 1</v>
      </c>
      <c r="C25" s="89" t="str">
        <f>IF('0) Signal List'!C25="","",'0) Signal List'!C25)</f>
        <v/>
      </c>
      <c r="D25" s="304" t="str">
        <f>IF('0) Signal List'!D25="","",'0) Signal List'!D25)</f>
        <v>off</v>
      </c>
      <c r="E25" s="91" t="str">
        <f>IF('0) Signal List'!E25="","",'0) Signal List'!E25)</f>
        <v/>
      </c>
      <c r="F25" s="82" t="str">
        <f>IF('0) Signal List'!F25="","",'0) Signal List'!F25)</f>
        <v/>
      </c>
      <c r="G25" s="88" t="str">
        <f>IF('0) Signal List'!G25="","",'0) Signal List'!G25)</f>
        <v>WFPS</v>
      </c>
      <c r="H25" s="88" t="str">
        <f>IF('0) Signal List'!H25="","",'0) Signal List'!H25)</f>
        <v xml:space="preserve">N/A </v>
      </c>
      <c r="I25" s="85" t="str">
        <f>IF('0) Signal List'!I25="","",'0) Signal List'!I25)</f>
        <v>Grid Code Signals List #1 WFPS 1.7.1</v>
      </c>
      <c r="J25" s="147"/>
    </row>
    <row r="26" spans="1:10" ht="14.25" customHeight="1">
      <c r="A26" s="81" t="str">
        <f>IF('0) Signal List'!A26="","",'0) Signal List'!A26)</f>
        <v>A18</v>
      </c>
      <c r="B26" s="130" t="str">
        <f>IF('0) Signal List'!B26="","",'0) Signal List'!B26)</f>
        <v>Reactive Device &gt;5 Mvar 1</v>
      </c>
      <c r="C26" s="89" t="str">
        <f>IF('0) Signal List'!C26="","",'0) Signal List'!C26)</f>
        <v/>
      </c>
      <c r="D26" s="304" t="str">
        <f>IF('0) Signal List'!D26="","",'0) Signal List'!D26)</f>
        <v>on</v>
      </c>
      <c r="E26" s="91" t="str">
        <f>IF('0) Signal List'!E26="","",'0) Signal List'!E26)</f>
        <v/>
      </c>
      <c r="F26" s="82" t="str">
        <f>IF('0) Signal List'!F26="","",'0) Signal List'!F26)</f>
        <v/>
      </c>
      <c r="G26" s="88" t="str">
        <f>IF('0) Signal List'!G26="","",'0) Signal List'!G26)</f>
        <v>WFPS</v>
      </c>
      <c r="H26" s="88" t="str">
        <f>IF('0) Signal List'!H26="","",'0) Signal List'!H26)</f>
        <v xml:space="preserve">N/A </v>
      </c>
      <c r="I26" s="85" t="str">
        <f>IF('0) Signal List'!I26="","",'0) Signal List'!I26)</f>
        <v>Grid Code Signals List #1 WFPS 1.7.1</v>
      </c>
      <c r="J26" s="147"/>
    </row>
    <row r="27" spans="1:10" ht="14.25" customHeight="1">
      <c r="A27" s="81" t="str">
        <f>IF('0) Signal List'!A27="","",'0) Signal List'!A27)</f>
        <v/>
      </c>
      <c r="B27" s="82" t="str">
        <f>IF('0) Signal List'!B27="","",'0) Signal List'!B27)</f>
        <v/>
      </c>
      <c r="C27" s="82" t="str">
        <f>IF('0) Signal List'!C27="","",'0) Signal List'!C27)</f>
        <v/>
      </c>
      <c r="D27" s="82" t="str">
        <f>IF('0) Signal List'!D27="","",'0) Signal List'!D27)</f>
        <v/>
      </c>
      <c r="E27" s="83" t="str">
        <f>IF('0) Signal List'!E27="","",'0) Signal List'!E27)</f>
        <v/>
      </c>
      <c r="F27" s="82" t="str">
        <f>IF('0) Signal List'!F27="","",'0) Signal List'!F27)</f>
        <v/>
      </c>
      <c r="G27" s="88" t="str">
        <f>IF('0) Signal List'!G27="","",'0) Signal List'!G27)</f>
        <v/>
      </c>
      <c r="H27" s="88" t="str">
        <f>IF('0) Signal List'!H27="","",'0) Signal List'!H27)</f>
        <v/>
      </c>
      <c r="I27" s="85" t="str">
        <f>IF('0) Signal List'!I27="","",'0) Signal List'!I27)</f>
        <v/>
      </c>
      <c r="J27" s="147"/>
    </row>
    <row r="28" spans="1:10" ht="14.25" customHeight="1">
      <c r="A28" s="81" t="str">
        <f>IF('0) Signal List'!A28="","",'0) Signal List'!A28)</f>
        <v/>
      </c>
      <c r="B28" s="266" t="str">
        <f>IF('0) Signal List'!B28="","",'0) Signal List'!B28)</f>
        <v>Digital Input Signals from WTG  System to EirGrid</v>
      </c>
      <c r="C28" s="82" t="str">
        <f>IF('0) Signal List'!C28="","",'0) Signal List'!C28)</f>
        <v/>
      </c>
      <c r="D28" s="82" t="str">
        <f>IF('0) Signal List'!D28="","",'0) Signal List'!D28)</f>
        <v/>
      </c>
      <c r="E28" s="83" t="str">
        <f>IF('0) Signal List'!E28="","",'0) Signal List'!E28)</f>
        <v/>
      </c>
      <c r="F28" s="82" t="str">
        <f>IF('0) Signal List'!F28="","",'0) Signal List'!F28)</f>
        <v/>
      </c>
      <c r="G28" s="88" t="str">
        <f>IF('0) Signal List'!G28="","",'0) Signal List'!G28)</f>
        <v/>
      </c>
      <c r="H28" s="88" t="str">
        <f>IF('0) Signal List'!H28="","",'0) Signal List'!H28)</f>
        <v/>
      </c>
      <c r="I28" s="85" t="str">
        <f>IF('0) Signal List'!I28="","",'0) Signal List'!I28)</f>
        <v/>
      </c>
      <c r="J28" s="147"/>
    </row>
    <row r="29" spans="1:10" ht="14.25" customHeight="1">
      <c r="A29" s="81" t="str">
        <f>IF('0) Signal List'!A29="","",'0) Signal List'!A29)</f>
        <v>B1</v>
      </c>
      <c r="B29" s="82" t="str">
        <f>IF('0) Signal List'!B29="","",'0) Signal List'!B29)</f>
        <v>Active Power Control facility status (feedback)</v>
      </c>
      <c r="C29" s="82" t="str">
        <f>IF('0) Signal List'!C29="","",'0) Signal List'!C29)</f>
        <v/>
      </c>
      <c r="D29" s="82" t="str">
        <f>IF('0) Signal List'!D29="","",'0) Signal List'!D29)</f>
        <v>off</v>
      </c>
      <c r="E29" s="83" t="str">
        <f>IF('0) Signal List'!E29="","",'0) Signal List'!E29)</f>
        <v/>
      </c>
      <c r="F29" s="82" t="str">
        <f>IF('0) Signal List'!F29="","",'0) Signal List'!F29)</f>
        <v/>
      </c>
      <c r="G29" s="88" t="str">
        <f>IF('0) Signal List'!G29="","",'0) Signal List'!G29)</f>
        <v>WFPS</v>
      </c>
      <c r="H29" s="88" t="str">
        <f>IF('0) Signal List'!H29="","",'0) Signal List'!H29)</f>
        <v xml:space="preserve">N/A </v>
      </c>
      <c r="I29" s="85" t="str">
        <f>IF('0) Signal List'!I29="","",'0) Signal List'!I29)</f>
        <v>Grid Code Signals List #4 WFPS 1.7.1.4</v>
      </c>
      <c r="J29" s="147"/>
    </row>
    <row r="30" spans="1:10" ht="14.25" customHeight="1">
      <c r="A30" s="81" t="str">
        <f>IF('0) Signal List'!A30="","",'0) Signal List'!A30)</f>
        <v>B2</v>
      </c>
      <c r="B30" s="82" t="str">
        <f>IF('0) Signal List'!B30="","",'0) Signal List'!B30)</f>
        <v>Active Power Control facility status (feedback)</v>
      </c>
      <c r="C30" s="82" t="str">
        <f>IF('0) Signal List'!C30="","",'0) Signal List'!C30)</f>
        <v/>
      </c>
      <c r="D30" s="82" t="str">
        <f>IF('0) Signal List'!D30="","",'0) Signal List'!D30)</f>
        <v>on</v>
      </c>
      <c r="E30" s="83" t="str">
        <f>IF('0) Signal List'!E30="","",'0) Signal List'!E30)</f>
        <v/>
      </c>
      <c r="F30" s="82" t="str">
        <f>IF('0) Signal List'!F30="","",'0) Signal List'!F30)</f>
        <v/>
      </c>
      <c r="G30" s="88" t="str">
        <f>IF('0) Signal List'!G30="","",'0) Signal List'!G30)</f>
        <v>WFPS</v>
      </c>
      <c r="H30" s="88" t="str">
        <f>IF('0) Signal List'!H30="","",'0) Signal List'!H30)</f>
        <v xml:space="preserve">N/A </v>
      </c>
      <c r="I30" s="85" t="str">
        <f>IF('0) Signal List'!I30="","",'0) Signal List'!I30)</f>
        <v>Grid Code Signals List #4 WFPS 1.7.1.4</v>
      </c>
      <c r="J30" s="147"/>
    </row>
    <row r="31" spans="1:10" ht="14.25" customHeight="1">
      <c r="A31" s="81" t="str">
        <f>IF('0) Signal List'!A31="","",'0) Signal List'!A31)</f>
        <v>B3</v>
      </c>
      <c r="B31" s="82" t="str">
        <f>IF('0) Signal List'!B31="","",'0) Signal List'!B31)</f>
        <v>Frequency Response System Mode Status (feedback)</v>
      </c>
      <c r="C31" s="82" t="str">
        <f>IF('0) Signal List'!C31="","",'0) Signal List'!C31)</f>
        <v/>
      </c>
      <c r="D31" s="82" t="str">
        <f>IF('0) Signal List'!D31="","",'0) Signal List'!D31)</f>
        <v>off</v>
      </c>
      <c r="E31" s="83" t="str">
        <f>IF('0) Signal List'!E31="","",'0) Signal List'!E31)</f>
        <v/>
      </c>
      <c r="F31" s="82" t="str">
        <f>IF('0) Signal List'!F31="","",'0) Signal List'!F31)</f>
        <v/>
      </c>
      <c r="G31" s="88" t="str">
        <f>IF('0) Signal List'!G31="","",'0) Signal List'!G31)</f>
        <v>WFPS</v>
      </c>
      <c r="H31" s="88" t="str">
        <f>IF('0) Signal List'!H31="","",'0) Signal List'!H31)</f>
        <v xml:space="preserve">N/A </v>
      </c>
      <c r="I31" s="85" t="str">
        <f>IF('0) Signal List'!I31="","",'0) Signal List'!I31)</f>
        <v>Grid Code Signals List #4 WFPS 1.7.1.4</v>
      </c>
      <c r="J31" s="147"/>
    </row>
    <row r="32" spans="1:10" ht="14.25" customHeight="1">
      <c r="A32" s="81" t="str">
        <f>IF('0) Signal List'!A32="","",'0) Signal List'!A32)</f>
        <v>B4</v>
      </c>
      <c r="B32" s="82" t="str">
        <f>IF('0) Signal List'!B32="","",'0) Signal List'!B32)</f>
        <v>Frequency Response System Mode Status (feedback)</v>
      </c>
      <c r="C32" s="82" t="str">
        <f>IF('0) Signal List'!C32="","",'0) Signal List'!C32)</f>
        <v/>
      </c>
      <c r="D32" s="82" t="str">
        <f>IF('0) Signal List'!D32="","",'0) Signal List'!D32)</f>
        <v>on</v>
      </c>
      <c r="E32" s="83" t="str">
        <f>IF('0) Signal List'!E32="","",'0) Signal List'!E32)</f>
        <v/>
      </c>
      <c r="F32" s="82" t="str">
        <f>IF('0) Signal List'!F32="","",'0) Signal List'!F32)</f>
        <v/>
      </c>
      <c r="G32" s="88" t="str">
        <f>IF('0) Signal List'!G32="","",'0) Signal List'!G32)</f>
        <v>WFPS</v>
      </c>
      <c r="H32" s="88" t="str">
        <f>IF('0) Signal List'!H32="","",'0) Signal List'!H32)</f>
        <v xml:space="preserve">N/A </v>
      </c>
      <c r="I32" s="85" t="str">
        <f>IF('0) Signal List'!I32="","",'0) Signal List'!I32)</f>
        <v>Grid Code Signals List #4 WFPS 1.7.1.4</v>
      </c>
      <c r="J32" s="147"/>
    </row>
    <row r="33" spans="1:10" ht="14.25" customHeight="1">
      <c r="A33" s="81" t="str">
        <f>IF('0) Signal List'!A33="","",'0) Signal List'!A33)</f>
        <v>B5</v>
      </c>
      <c r="B33" s="82" t="str">
        <f>IF('0) Signal List'!B33="","",'0) Signal List'!B33)</f>
        <v>Frequency Response Curve (feedback)</v>
      </c>
      <c r="C33" s="89" t="str">
        <f>IF('0) Signal List'!C33="","",'0) Signal List'!C33)</f>
        <v/>
      </c>
      <c r="D33" s="90" t="str">
        <f>IF('0) Signal List'!D33="","",'0) Signal List'!D33)</f>
        <v>Curve 1</v>
      </c>
      <c r="E33" s="91" t="str">
        <f>IF('0) Signal List'!E33="","",'0) Signal List'!E33)</f>
        <v/>
      </c>
      <c r="F33" s="82" t="str">
        <f>IF('0) Signal List'!F33="","",'0) Signal List'!F33)</f>
        <v/>
      </c>
      <c r="G33" s="88" t="str">
        <f>IF('0) Signal List'!G33="","",'0) Signal List'!G33)</f>
        <v>WFPS</v>
      </c>
      <c r="H33" s="88" t="str">
        <f>IF('0) Signal List'!H33="","",'0) Signal List'!H33)</f>
        <v xml:space="preserve">N/A </v>
      </c>
      <c r="I33" s="85" t="str">
        <f>IF('0) Signal List'!I33="","",'0) Signal List'!I33)</f>
        <v>Grid Code Signals List #4 WFPS 1.7.1.4</v>
      </c>
      <c r="J33" s="147"/>
    </row>
    <row r="34" spans="1:10" ht="14.25" customHeight="1">
      <c r="A34" s="81" t="str">
        <f>IF('0) Signal List'!A34="","",'0) Signal List'!A34)</f>
        <v>B6</v>
      </c>
      <c r="B34" s="82" t="str">
        <f>IF('0) Signal List'!B34="","",'0) Signal List'!B34)</f>
        <v>Frequency Response Curve (feedback)</v>
      </c>
      <c r="C34" s="82" t="str">
        <f>IF('0) Signal List'!C34="","",'0) Signal List'!C34)</f>
        <v/>
      </c>
      <c r="D34" s="82" t="str">
        <f>IF('0) Signal List'!D34="","",'0) Signal List'!D34)</f>
        <v>Curve 2</v>
      </c>
      <c r="E34" s="83" t="str">
        <f>IF('0) Signal List'!E34="","",'0) Signal List'!E34)</f>
        <v/>
      </c>
      <c r="F34" s="82" t="str">
        <f>IF('0) Signal List'!F34="","",'0) Signal List'!F34)</f>
        <v/>
      </c>
      <c r="G34" s="88" t="str">
        <f>IF('0) Signal List'!G34="","",'0) Signal List'!G34)</f>
        <v>WFPS</v>
      </c>
      <c r="H34" s="88" t="str">
        <f>IF('0) Signal List'!H34="","",'0) Signal List'!H34)</f>
        <v xml:space="preserve">N/A </v>
      </c>
      <c r="I34" s="85" t="str">
        <f>IF('0) Signal List'!I34="","",'0) Signal List'!I34)</f>
        <v>Grid Code Signals List #4 WFPS 1.7.1.4</v>
      </c>
      <c r="J34" s="147"/>
    </row>
    <row r="35" spans="1:10" ht="14.25" customHeight="1">
      <c r="A35" s="81" t="str">
        <f>IF('0) Signal List'!A35="","",'0) Signal List'!A35)</f>
        <v>B7</v>
      </c>
      <c r="B35" s="130" t="str">
        <f>IF('0) Signal List'!B35="","",'0) Signal List'!B35)</f>
        <v>AVR (kV) Control facility status (feedback)</v>
      </c>
      <c r="C35" s="82" t="str">
        <f>IF('0) Signal List'!C35="","",'0) Signal List'!C35)</f>
        <v/>
      </c>
      <c r="D35" s="82" t="str">
        <f>IF('0) Signal List'!D35="","",'0) Signal List'!D35)</f>
        <v>off</v>
      </c>
      <c r="E35" s="83" t="str">
        <f>IF('0) Signal List'!E35="","",'0) Signal List'!E35)</f>
        <v/>
      </c>
      <c r="F35" s="82" t="str">
        <f>IF('0) Signal List'!F35="","",'0) Signal List'!F35)</f>
        <v/>
      </c>
      <c r="G35" s="88" t="str">
        <f>IF('0) Signal List'!G35="","",'0) Signal List'!G35)</f>
        <v>WFPS</v>
      </c>
      <c r="H35" s="88" t="str">
        <f>IF('0) Signal List'!H35="","",'0) Signal List'!H35)</f>
        <v xml:space="preserve">N/A </v>
      </c>
      <c r="I35" s="85" t="str">
        <f>IF('0) Signal List'!I35="","",'0) Signal List'!I35)</f>
        <v>Grid Code Signals List #1 WFPS 1.7.1</v>
      </c>
      <c r="J35" s="147"/>
    </row>
    <row r="36" spans="1:10" ht="14.25" customHeight="1">
      <c r="A36" s="81" t="str">
        <f>IF('0) Signal List'!A36="","",'0) Signal List'!A36)</f>
        <v>B8</v>
      </c>
      <c r="B36" s="130" t="str">
        <f>IF('0) Signal List'!B36="","",'0) Signal List'!B36)</f>
        <v>AVR (kV) Control facility status (feedback)</v>
      </c>
      <c r="C36" s="82" t="str">
        <f>IF('0) Signal List'!C36="","",'0) Signal List'!C36)</f>
        <v/>
      </c>
      <c r="D36" s="82" t="str">
        <f>IF('0) Signal List'!D36="","",'0) Signal List'!D36)</f>
        <v>on</v>
      </c>
      <c r="E36" s="83" t="str">
        <f>IF('0) Signal List'!E36="","",'0) Signal List'!E36)</f>
        <v/>
      </c>
      <c r="F36" s="82" t="str">
        <f>IF('0) Signal List'!F36="","",'0) Signal List'!F36)</f>
        <v/>
      </c>
      <c r="G36" s="88" t="str">
        <f>IF('0) Signal List'!G36="","",'0) Signal List'!G36)</f>
        <v>WFPS</v>
      </c>
      <c r="H36" s="88" t="str">
        <f>IF('0) Signal List'!H36="","",'0) Signal List'!H36)</f>
        <v xml:space="preserve">N/A </v>
      </c>
      <c r="I36" s="85" t="str">
        <f>IF('0) Signal List'!I36="","",'0) Signal List'!I36)</f>
        <v>Grid Code Signals List #1 WFPS 1.7.1</v>
      </c>
      <c r="J36" s="147"/>
    </row>
    <row r="37" spans="1:10" ht="14.25" customHeight="1">
      <c r="A37" s="81" t="str">
        <f>IF('0) Signal List'!A37="","",'0) Signal List'!A37)</f>
        <v>B9</v>
      </c>
      <c r="B37" s="82" t="str">
        <f>IF('0) Signal List'!B37="","",'0) Signal List'!B37)</f>
        <v>Q (Mvar) Control facility status (feedback)</v>
      </c>
      <c r="C37" s="82" t="str">
        <f>IF('0) Signal List'!C37="","",'0) Signal List'!C37)</f>
        <v/>
      </c>
      <c r="D37" s="82" t="str">
        <f>IF('0) Signal List'!D37="","",'0) Signal List'!D37)</f>
        <v>off</v>
      </c>
      <c r="E37" s="83" t="str">
        <f>IF('0) Signal List'!E37="","",'0) Signal List'!E37)</f>
        <v/>
      </c>
      <c r="F37" s="82" t="str">
        <f>IF('0) Signal List'!F37="","",'0) Signal List'!F37)</f>
        <v/>
      </c>
      <c r="G37" s="88" t="str">
        <f>IF('0) Signal List'!G37="","",'0) Signal List'!G37)</f>
        <v>WFPS</v>
      </c>
      <c r="H37" s="88" t="str">
        <f>IF('0) Signal List'!H37="","",'0) Signal List'!H37)</f>
        <v xml:space="preserve">N/A </v>
      </c>
      <c r="I37" s="85" t="str">
        <f>IF('0) Signal List'!I37="","",'0) Signal List'!I37)</f>
        <v xml:space="preserve">Grid Code Modification MPID 212 Approved by CER 14/10/2012 </v>
      </c>
      <c r="J37" s="147"/>
    </row>
    <row r="38" spans="1:10" ht="14.25" customHeight="1">
      <c r="A38" s="81" t="str">
        <f>IF('0) Signal List'!A38="","",'0) Signal List'!A38)</f>
        <v>B10</v>
      </c>
      <c r="B38" s="82" t="str">
        <f>IF('0) Signal List'!B38="","",'0) Signal List'!B38)</f>
        <v>Q (Mvar) Control facility status (feedback)</v>
      </c>
      <c r="C38" s="82" t="str">
        <f>IF('0) Signal List'!C38="","",'0) Signal List'!C38)</f>
        <v/>
      </c>
      <c r="D38" s="82" t="str">
        <f>IF('0) Signal List'!D38="","",'0) Signal List'!D38)</f>
        <v>on</v>
      </c>
      <c r="E38" s="83" t="str">
        <f>IF('0) Signal List'!E38="","",'0) Signal List'!E38)</f>
        <v/>
      </c>
      <c r="F38" s="82" t="str">
        <f>IF('0) Signal List'!F38="","",'0) Signal List'!F38)</f>
        <v/>
      </c>
      <c r="G38" s="88" t="str">
        <f>IF('0) Signal List'!G38="","",'0) Signal List'!G38)</f>
        <v>WFPS</v>
      </c>
      <c r="H38" s="88" t="str">
        <f>IF('0) Signal List'!H38="","",'0) Signal List'!H38)</f>
        <v xml:space="preserve">N/A </v>
      </c>
      <c r="I38" s="85" t="str">
        <f>IF('0) Signal List'!I38="","",'0) Signal List'!I38)</f>
        <v xml:space="preserve">Grid Code Modification MPID 212 Approved by CER 14/10/2012 </v>
      </c>
      <c r="J38" s="147"/>
    </row>
    <row r="39" spans="1:10" ht="14.25" customHeight="1">
      <c r="A39" s="81" t="str">
        <f>IF('0) Signal List'!A39="","",'0) Signal List'!A39)</f>
        <v>B11</v>
      </c>
      <c r="B39" s="82" t="str">
        <f>IF('0) Signal List'!B39="","",'0) Signal List'!B39)</f>
        <v>Power Factor (PF) Control facility status (feedback)</v>
      </c>
      <c r="C39" s="82" t="str">
        <f>IF('0) Signal List'!C39="","",'0) Signal List'!C39)</f>
        <v/>
      </c>
      <c r="D39" s="82" t="str">
        <f>IF('0) Signal List'!D39="","",'0) Signal List'!D39)</f>
        <v>off</v>
      </c>
      <c r="E39" s="83" t="str">
        <f>IF('0) Signal List'!E39="","",'0) Signal List'!E39)</f>
        <v/>
      </c>
      <c r="F39" s="82" t="str">
        <f>IF('0) Signal List'!F39="","",'0) Signal List'!F39)</f>
        <v/>
      </c>
      <c r="G39" s="88" t="str">
        <f>IF('0) Signal List'!G39="","",'0) Signal List'!G39)</f>
        <v>WFPS</v>
      </c>
      <c r="H39" s="88" t="str">
        <f>IF('0) Signal List'!H39="","",'0) Signal List'!H39)</f>
        <v xml:space="preserve">N/A </v>
      </c>
      <c r="I39" s="85" t="str">
        <f>IF('0) Signal List'!I39="","",'0) Signal List'!I39)</f>
        <v xml:space="preserve">Grid Code Modification MPID 212 Approved by CER 14/10/2012 </v>
      </c>
      <c r="J39" s="147"/>
    </row>
    <row r="40" spans="1:10" ht="14.25" customHeight="1">
      <c r="A40" s="81" t="str">
        <f>IF('0) Signal List'!A40="","",'0) Signal List'!A40)</f>
        <v>B12</v>
      </c>
      <c r="B40" s="82" t="str">
        <f>IF('0) Signal List'!B40="","",'0) Signal List'!B40)</f>
        <v>Power Factor (PF) Control facility status (feedback)</v>
      </c>
      <c r="C40" s="82" t="str">
        <f>IF('0) Signal List'!C40="","",'0) Signal List'!C40)</f>
        <v/>
      </c>
      <c r="D40" s="82" t="str">
        <f>IF('0) Signal List'!D40="","",'0) Signal List'!D40)</f>
        <v>on</v>
      </c>
      <c r="E40" s="83" t="str">
        <f>IF('0) Signal List'!E40="","",'0) Signal List'!E40)</f>
        <v/>
      </c>
      <c r="F40" s="82" t="str">
        <f>IF('0) Signal List'!F40="","",'0) Signal List'!F40)</f>
        <v/>
      </c>
      <c r="G40" s="88" t="str">
        <f>IF('0) Signal List'!G40="","",'0) Signal List'!G40)</f>
        <v>WFPS</v>
      </c>
      <c r="H40" s="88" t="str">
        <f>IF('0) Signal List'!H40="","",'0) Signal List'!H40)</f>
        <v xml:space="preserve">N/A </v>
      </c>
      <c r="I40" s="85" t="str">
        <f>IF('0) Signal List'!I40="","",'0) Signal List'!I40)</f>
        <v xml:space="preserve">Grid Code Modification MPID 212 Approved by CER 14/10/2012 </v>
      </c>
      <c r="J40" s="147"/>
    </row>
    <row r="41" spans="1:10" s="578" customFormat="1" ht="14.25" customHeight="1">
      <c r="A41" s="573" t="str">
        <f>IF('0) Signal List'!A41="","",'0) Signal List'!A41)</f>
        <v>B13</v>
      </c>
      <c r="B41" s="574" t="str">
        <f>IF('0) Signal List'!B41="","",'0) Signal List'!B41)</f>
        <v>Emulated Inertia status (feedback)</v>
      </c>
      <c r="C41" s="574" t="str">
        <f>IF('0) Signal List'!C41="","",'0) Signal List'!C41)</f>
        <v/>
      </c>
      <c r="D41" s="574" t="str">
        <f>IF('0) Signal List'!D41="","",'0) Signal List'!D41)</f>
        <v>off</v>
      </c>
      <c r="E41" s="575" t="str">
        <f>IF('0) Signal List'!E41="","",'0) Signal List'!E41)</f>
        <v/>
      </c>
      <c r="F41" s="574" t="str">
        <f>IF('0) Signal List'!F41="","",'0) Signal List'!F41)</f>
        <v/>
      </c>
      <c r="G41" s="576" t="str">
        <f>IF('0) Signal List'!G41="","",'0) Signal List'!G41)</f>
        <v>WFPS</v>
      </c>
      <c r="H41" s="576" t="str">
        <f>IF('0) Signal List'!H41="","",'0) Signal List'!H41)</f>
        <v>ESBN</v>
      </c>
      <c r="I41" s="577" t="str">
        <f>IF('0) Signal List'!I41="","",'0) Signal List'!I41)</f>
        <v>System service requirement</v>
      </c>
      <c r="J41" s="580"/>
    </row>
    <row r="42" spans="1:10" s="578" customFormat="1" ht="14.25" customHeight="1">
      <c r="A42" s="573" t="str">
        <f>IF('0) Signal List'!A42="","",'0) Signal List'!A42)</f>
        <v>B14</v>
      </c>
      <c r="B42" s="574" t="str">
        <f>IF('0) Signal List'!B42="","",'0) Signal List'!B42)</f>
        <v>Emulated Inertia status (feedback)</v>
      </c>
      <c r="C42" s="574" t="str">
        <f>IF('0) Signal List'!C42="","",'0) Signal List'!C42)</f>
        <v/>
      </c>
      <c r="D42" s="574" t="str">
        <f>IF('0) Signal List'!D42="","",'0) Signal List'!D42)</f>
        <v>on</v>
      </c>
      <c r="E42" s="575" t="str">
        <f>IF('0) Signal List'!E42="","",'0) Signal List'!E42)</f>
        <v/>
      </c>
      <c r="F42" s="574" t="str">
        <f>IF('0) Signal List'!F42="","",'0) Signal List'!F42)</f>
        <v/>
      </c>
      <c r="G42" s="576" t="str">
        <f>IF('0) Signal List'!G42="","",'0) Signal List'!G42)</f>
        <v>WFPS</v>
      </c>
      <c r="H42" s="576" t="str">
        <f>IF('0) Signal List'!H42="","",'0) Signal List'!H42)</f>
        <v>ESBN</v>
      </c>
      <c r="I42" s="577" t="str">
        <f>IF('0) Signal List'!I42="","",'0) Signal List'!I42)</f>
        <v>System service requirement</v>
      </c>
      <c r="J42" s="580"/>
    </row>
    <row r="43" spans="1:10" ht="14.25" customHeight="1">
      <c r="A43" s="81"/>
      <c r="B43" s="82"/>
      <c r="C43" s="82"/>
      <c r="D43" s="82"/>
      <c r="E43" s="83"/>
      <c r="F43" s="82"/>
      <c r="G43" s="88"/>
      <c r="H43" s="88"/>
      <c r="I43" s="85"/>
      <c r="J43" s="147"/>
    </row>
    <row r="44" spans="1:10" ht="14.25" customHeight="1">
      <c r="A44" s="81" t="str">
        <f>IF('0) Signal List'!A44="","",'0) Signal List'!A44)</f>
        <v/>
      </c>
      <c r="B44" s="778" t="str">
        <f>IF('0) Signal List'!B44="","",'0) Signal List'!B44)</f>
        <v>Recommended cable 15-pair, 15 x 2 x 0.6sqmm, Twisted-Pair (TP), stranded</v>
      </c>
      <c r="C44" s="776"/>
      <c r="D44" s="776"/>
      <c r="E44" s="776"/>
      <c r="F44" s="82" t="str">
        <f>IF('0) Signal List'!F44="","",'0) Signal List'!F44)</f>
        <v/>
      </c>
      <c r="G44" s="87" t="str">
        <f>IF('0) Signal List'!G44="","",'0) Signal List'!G44)</f>
        <v/>
      </c>
      <c r="H44" s="87" t="str">
        <f>IF('0) Signal List'!H44="","",'0) Signal List'!H44)</f>
        <v/>
      </c>
      <c r="I44" s="85" t="str">
        <f>IF('0) Signal List'!I44="","",'0) Signal List'!I44)</f>
        <v/>
      </c>
      <c r="J44" s="147"/>
    </row>
    <row r="45" spans="1:10" ht="14.25" customHeight="1">
      <c r="A45" s="81" t="str">
        <f>IF('0) Signal List'!A45="","",'0) Signal List'!A45)</f>
        <v/>
      </c>
      <c r="B45" s="82" t="str">
        <f>IF('0) Signal List'!B45="","",'0) Signal List'!B45)</f>
        <v/>
      </c>
      <c r="C45" s="82" t="str">
        <f>IF('0) Signal List'!C45="","",'0) Signal List'!C45)</f>
        <v/>
      </c>
      <c r="D45" s="82" t="str">
        <f>IF('0) Signal List'!D45="","",'0) Signal List'!D45)</f>
        <v/>
      </c>
      <c r="E45" s="83" t="str">
        <f>IF('0) Signal List'!E45="","",'0) Signal List'!E45)</f>
        <v/>
      </c>
      <c r="F45" s="82" t="str">
        <f>IF('0) Signal List'!F45="","",'0) Signal List'!F45)</f>
        <v/>
      </c>
      <c r="G45" s="87" t="str">
        <f>IF('0) Signal List'!G45="","",'0) Signal List'!G45)</f>
        <v/>
      </c>
      <c r="H45" s="87" t="str">
        <f>IF('0) Signal List'!H45="","",'0) Signal List'!H45)</f>
        <v/>
      </c>
      <c r="I45" s="92" t="str">
        <f>IF('0) Signal List'!I45="","",'0) Signal List'!I45)</f>
        <v/>
      </c>
      <c r="J45" s="147"/>
    </row>
    <row r="46" spans="1:10" ht="14.4" thickBot="1">
      <c r="A46" s="76" t="str">
        <f>IF('0) Signal List'!A46="","",'0) Signal List'!A46)</f>
        <v>ETIE Ref</v>
      </c>
      <c r="B46" s="77" t="str">
        <f>IF('0) Signal List'!B46="","",'0) Signal List'!B46)</f>
        <v>Analogue Input Signals (to EirGrid)</v>
      </c>
      <c r="C46" s="78" t="str">
        <f>IF('0) Signal List'!C46="","",'0) Signal List'!C46)</f>
        <v/>
      </c>
      <c r="D46" s="78" t="str">
        <f>IF('0) Signal List'!D46="","",'0) Signal List'!D46)</f>
        <v/>
      </c>
      <c r="E46" s="79" t="str">
        <f>IF('0) Signal List'!E46="","",'0) Signal List'!E46)</f>
        <v/>
      </c>
      <c r="F46" s="78" t="str">
        <f>IF('0) Signal List'!F46="","",'0) Signal List'!F46)</f>
        <v/>
      </c>
      <c r="G46" s="80" t="str">
        <f>IF('0) Signal List'!G46="","",'0) Signal List'!G46)</f>
        <v>Provided by</v>
      </c>
      <c r="H46" s="80" t="str">
        <f>IF('0) Signal List'!H46="","",'0) Signal List'!H46)</f>
        <v>TSO Pass-through to</v>
      </c>
      <c r="I46" s="103" t="str">
        <f>IF('0) Signal List'!I46="","",'0) Signal List'!I46)</f>
        <v>Grid Code reference</v>
      </c>
      <c r="J46" s="146"/>
    </row>
    <row r="47" spans="1:10" ht="14.25" customHeight="1" thickTop="1">
      <c r="A47" s="93" t="str">
        <f>IF('0) Signal List'!A47="","",'0) Signal List'!A47)</f>
        <v/>
      </c>
      <c r="B47" s="82" t="str">
        <f>IF('0) Signal List'!B47="","",'0) Signal List'!B47)</f>
        <v/>
      </c>
      <c r="C47" s="82" t="str">
        <f>IF('0) Signal List'!C47="","",'0) Signal List'!C47)</f>
        <v/>
      </c>
      <c r="D47" s="82" t="str">
        <f>IF('0) Signal List'!D47="","",'0) Signal List'!D47)</f>
        <v/>
      </c>
      <c r="E47" s="83" t="str">
        <f>IF('0) Signal List'!E47="","",'0) Signal List'!E47)</f>
        <v/>
      </c>
      <c r="F47" s="82" t="str">
        <f>IF('0) Signal List'!F47="","",'0) Signal List'!F47)</f>
        <v/>
      </c>
      <c r="G47" s="84" t="str">
        <f>IF('0) Signal List'!G47="","",'0) Signal List'!G47)</f>
        <v/>
      </c>
      <c r="H47" s="84" t="str">
        <f>IF('0) Signal List'!H47="","",'0) Signal List'!H47)</f>
        <v/>
      </c>
      <c r="I47" s="85" t="str">
        <f>IF('0) Signal List'!I47="","",'0) Signal List'!I47)</f>
        <v/>
      </c>
      <c r="J47" s="147"/>
    </row>
    <row r="48" spans="1:10" ht="14.25" customHeight="1">
      <c r="A48" s="93" t="str">
        <f>IF('0) Signal List'!A48="","",'0) Signal List'!A48)</f>
        <v/>
      </c>
      <c r="B48" s="266" t="str">
        <f>IF('0) Signal List'!B48="","",'0) Signal List'!B48)</f>
        <v>Analogue Input Signals from Sub Station to EirGrid</v>
      </c>
      <c r="C48" s="82" t="str">
        <f>IF('0) Signal List'!C48="","",'0) Signal List'!C48)</f>
        <v/>
      </c>
      <c r="D48" s="82" t="str">
        <f>IF('0) Signal List'!D48="","",'0) Signal List'!D48)</f>
        <v/>
      </c>
      <c r="E48" s="83" t="str">
        <f>IF('0) Signal List'!E48="","",'0) Signal List'!E48)</f>
        <v/>
      </c>
      <c r="F48" s="82" t="str">
        <f>IF('0) Signal List'!F48="","",'0) Signal List'!F48)</f>
        <v/>
      </c>
      <c r="G48" s="87" t="str">
        <f>IF('0) Signal List'!G48="","",'0) Signal List'!G48)</f>
        <v/>
      </c>
      <c r="H48" s="87" t="str">
        <f>IF('0) Signal List'!H48="","",'0) Signal List'!H48)</f>
        <v/>
      </c>
      <c r="I48" s="85" t="str">
        <f>IF('0) Signal List'!I48="","",'0) Signal List'!I48)</f>
        <v/>
      </c>
      <c r="J48" s="147"/>
    </row>
    <row r="49" spans="1:10" ht="14.25" customHeight="1">
      <c r="A49" s="81" t="str">
        <f>IF('0) Signal List'!A49="","",'0) Signal List'!A49)</f>
        <v>C1</v>
      </c>
      <c r="B49" s="82" t="str">
        <f>IF('0) Signal List'!B49="","",'0) Signal List'!B49)</f>
        <v>Active Power Output at LV side of Grid Connected Transformer</v>
      </c>
      <c r="C49" s="82" t="str">
        <f>IF('0) Signal List'!C49="","",'0) Signal List'!C49)</f>
        <v>-10 to 0 to 10</v>
      </c>
      <c r="D49" s="82" t="str">
        <f>IF('0) Signal List'!D49="","",'0) Signal List'!D49)</f>
        <v>mA</v>
      </c>
      <c r="E49" s="83" t="e">
        <f>IF('0) Signal List'!E49="","",'0) Signal List'!E49)</f>
        <v>#VALUE!</v>
      </c>
      <c r="F49" s="82" t="str">
        <f>IF('0) Signal List'!F49="","",'0) Signal List'!F49)</f>
        <v>MW</v>
      </c>
      <c r="G49" s="88" t="str">
        <f>IF('0) Signal List'!G49="","",'0) Signal List'!G49)</f>
        <v>WFPS</v>
      </c>
      <c r="H49" s="88" t="str">
        <f>IF('0) Signal List'!H49="","",'0) Signal List'!H49)</f>
        <v xml:space="preserve">N/A </v>
      </c>
      <c r="I49" s="94" t="str">
        <f>IF('0) Signal List'!I49="","",'0) Signal List'!I49)</f>
        <v>Grid Code Signals List #1 WFPS 1.7.1 (125% of Registered Capacity)</v>
      </c>
      <c r="J49" s="147"/>
    </row>
    <row r="50" spans="1:10" ht="14.25" customHeight="1">
      <c r="A50" s="81" t="str">
        <f>IF('0) Signal List'!A50="","",'0) Signal List'!A50)</f>
        <v>C2</v>
      </c>
      <c r="B50" s="82" t="str">
        <f>IF('0) Signal List'!B50="","",'0) Signal List'!B50)</f>
        <v>Reactive Power at LV side of Grid Connected Transformer</v>
      </c>
      <c r="C50" s="82" t="str">
        <f>IF('0) Signal List'!C50="","",'0) Signal List'!C50)</f>
        <v>-10 to 0 to 10</v>
      </c>
      <c r="D50" s="82" t="str">
        <f>IF('0) Signal List'!D50="","",'0) Signal List'!D50)</f>
        <v>mA</v>
      </c>
      <c r="E50" s="83" t="e">
        <f>IF('0) Signal List'!E50="","",'0) Signal List'!E50)</f>
        <v>#VALUE!</v>
      </c>
      <c r="F50" s="82" t="str">
        <f>IF('0) Signal List'!F50="","",'0) Signal List'!F50)</f>
        <v>Mvar</v>
      </c>
      <c r="G50" s="88" t="str">
        <f>IF('0) Signal List'!G50="","",'0) Signal List'!G50)</f>
        <v>WFPS</v>
      </c>
      <c r="H50" s="88" t="str">
        <f>IF('0) Signal List'!H50="","",'0) Signal List'!H50)</f>
        <v xml:space="preserve">N/A </v>
      </c>
      <c r="I50" s="270" t="str">
        <f>IF('0) Signal List'!I50="","",'0) Signal List'!I50)</f>
        <v>Grid Code Signals List #1 WFPS 1.7.1 (150% of Reactive Power at Registered Capacity)</v>
      </c>
      <c r="J50" s="147"/>
    </row>
    <row r="51" spans="1:10" ht="14.25" customHeight="1">
      <c r="A51" s="81" t="str">
        <f>IF('0) Signal List'!A51="","",'0) Signal List'!A51)</f>
        <v>C3</v>
      </c>
      <c r="B51" s="82" t="str">
        <f>IF('0) Signal List'!B51="","",'0) Signal List'!B51)</f>
        <v>Voltage at LV side of Grid Connected Transformer</v>
      </c>
      <c r="C51" s="82" t="str">
        <f>IF('0) Signal List'!C51="","",'0) Signal List'!C51)</f>
        <v>0-10</v>
      </c>
      <c r="D51" s="82" t="str">
        <f>IF('0) Signal List'!D51="","",'0) Signal List'!D51)</f>
        <v>mA</v>
      </c>
      <c r="E51" s="83" t="str">
        <f>IF('0) Signal List'!E51="","",'0) Signal List'!E51)</f>
        <v>0 - 132</v>
      </c>
      <c r="F51" s="82" t="str">
        <f>IF('0) Signal List'!F51="","",'0) Signal List'!F51)</f>
        <v>kV</v>
      </c>
      <c r="G51" s="88" t="str">
        <f>IF('0) Signal List'!G51="","",'0) Signal List'!G51)</f>
        <v>WFPS</v>
      </c>
      <c r="H51" s="88" t="str">
        <f>IF('0) Signal List'!H51="","",'0) Signal List'!H51)</f>
        <v xml:space="preserve">N/A </v>
      </c>
      <c r="I51" s="94" t="str">
        <f>IF('0) Signal List'!I51="","",'0) Signal List'!I51)</f>
        <v>Grid Code Signals List #1 WFPS 1.7.1 (125% of nominal connection voltage)</v>
      </c>
      <c r="J51" s="147"/>
    </row>
    <row r="52" spans="1:10" ht="14.25" customHeight="1">
      <c r="A52" s="81" t="str">
        <f>IF('0) Signal List'!A52="","",'0) Signal List'!A52)</f>
        <v/>
      </c>
      <c r="B52" s="82" t="str">
        <f>IF('0) Signal List'!B52="","",'0) Signal List'!B52)</f>
        <v/>
      </c>
      <c r="C52" s="82" t="str">
        <f>IF('0) Signal List'!C52="","",'0) Signal List'!C52)</f>
        <v/>
      </c>
      <c r="D52" s="82" t="str">
        <f>IF('0) Signal List'!D52="","",'0) Signal List'!D52)</f>
        <v/>
      </c>
      <c r="E52" s="83" t="str">
        <f>IF('0) Signal List'!E52="","",'0) Signal List'!E52)</f>
        <v/>
      </c>
      <c r="F52" s="82" t="str">
        <f>IF('0) Signal List'!F52="","",'0) Signal List'!F52)</f>
        <v/>
      </c>
      <c r="G52" s="88" t="str">
        <f>IF('0) Signal List'!G52="","",'0) Signal List'!G52)</f>
        <v/>
      </c>
      <c r="H52" s="88" t="str">
        <f>IF('0) Signal List'!H52="","",'0) Signal List'!H52)</f>
        <v/>
      </c>
      <c r="I52" s="85" t="str">
        <f>IF('0) Signal List'!I52="","",'0) Signal List'!I52)</f>
        <v/>
      </c>
      <c r="J52" s="147"/>
    </row>
    <row r="53" spans="1:10" ht="14.25" customHeight="1">
      <c r="A53" s="95" t="str">
        <f>IF('0) Signal List'!A53="","",'0) Signal List'!A53)</f>
        <v/>
      </c>
      <c r="B53" s="266" t="str">
        <f>IF('0) Signal List'!B53="","",'0) Signal List'!B53)</f>
        <v>Analogue Input Signals from WTG System to EirGrid</v>
      </c>
      <c r="C53" s="82" t="str">
        <f>IF('0) Signal List'!C53="","",'0) Signal List'!C53)</f>
        <v/>
      </c>
      <c r="D53" s="82" t="str">
        <f>IF('0) Signal List'!D53="","",'0) Signal List'!D53)</f>
        <v/>
      </c>
      <c r="E53" s="83" t="str">
        <f>IF('0) Signal List'!E53="","",'0) Signal List'!E53)</f>
        <v/>
      </c>
      <c r="F53" s="82" t="str">
        <f>IF('0) Signal List'!F53="","",'0) Signal List'!F53)</f>
        <v/>
      </c>
      <c r="G53" s="88" t="str">
        <f>IF('0) Signal List'!G53="","",'0) Signal List'!G53)</f>
        <v/>
      </c>
      <c r="H53" s="88" t="str">
        <f>IF('0) Signal List'!H53="","",'0) Signal List'!H53)</f>
        <v/>
      </c>
      <c r="I53" s="85" t="str">
        <f>IF('0) Signal List'!I53="","",'0) Signal List'!I53)</f>
        <v/>
      </c>
      <c r="J53" s="147"/>
    </row>
    <row r="54" spans="1:10" ht="14.25" customHeight="1">
      <c r="A54" s="81" t="str">
        <f>IF('0) Signal List'!A54="","",'0) Signal List'!A54)</f>
        <v>D1</v>
      </c>
      <c r="B54" s="82" t="str">
        <f>IF('0) Signal List'!B54="","",'0) Signal List'!B54)</f>
        <v>Available Active Power</v>
      </c>
      <c r="C54" s="82" t="str">
        <f>IF('0) Signal List'!C54="","",'0) Signal List'!C54)</f>
        <v>0-10</v>
      </c>
      <c r="D54" s="82" t="str">
        <f>IF('0) Signal List'!D54="","",'0) Signal List'!D54)</f>
        <v>mA</v>
      </c>
      <c r="E54" s="83" t="e">
        <f>IF('0) Signal List'!E54="","",'0) Signal List'!E54)</f>
        <v>#VALUE!</v>
      </c>
      <c r="F54" s="82" t="str">
        <f>IF('0) Signal List'!F54="","",'0) Signal List'!F54)</f>
        <v>MW</v>
      </c>
      <c r="G54" s="88" t="str">
        <f>IF('0) Signal List'!G54="","",'0) Signal List'!G54)</f>
        <v>WFPS</v>
      </c>
      <c r="H54" s="88" t="str">
        <f>IF('0) Signal List'!H54="","",'0) Signal List'!H54)</f>
        <v xml:space="preserve">N/A </v>
      </c>
      <c r="I54" s="94" t="str">
        <f>IF('0) Signal List'!I54="","",'0) Signal List'!I54)</f>
        <v>Grid Code Signals List #1 WFPS 1.7.1 (125% of Registered Capacity)                                                         1 Second Granularity required for System Services</v>
      </c>
      <c r="J54" s="147"/>
    </row>
    <row r="55" spans="1:10" ht="14.25" customHeight="1">
      <c r="A55" s="81" t="str">
        <f>IF('0) Signal List'!A55="","",'0) Signal List'!A55)</f>
        <v>D2</v>
      </c>
      <c r="B55" s="82" t="str">
        <f>IF('0) Signal List'!B55="","",'0) Signal List'!B55)</f>
        <v>Active Power Control Setpoint (feedback)</v>
      </c>
      <c r="C55" s="82" t="str">
        <f>IF('0) Signal List'!C55="","",'0) Signal List'!C55)</f>
        <v>0-10</v>
      </c>
      <c r="D55" s="82" t="str">
        <f>IF('0) Signal List'!D55="","",'0) Signal List'!D55)</f>
        <v>mA</v>
      </c>
      <c r="E55" s="83" t="e">
        <f>IF('0) Signal List'!E55="","",'0) Signal List'!E55)</f>
        <v>#VALUE!</v>
      </c>
      <c r="F55" s="82" t="str">
        <f>IF('0) Signal List'!F55="","",'0) Signal List'!F55)</f>
        <v>MW</v>
      </c>
      <c r="G55" s="88" t="str">
        <f>IF('0) Signal List'!G55="","",'0) Signal List'!G55)</f>
        <v>WFPS</v>
      </c>
      <c r="H55" s="88" t="str">
        <f>IF('0) Signal List'!H55="","",'0) Signal List'!H55)</f>
        <v xml:space="preserve">N/A </v>
      </c>
      <c r="I55" s="94" t="str">
        <f>IF('0) Signal List'!I55="","",'0) Signal List'!I55)</f>
        <v>Grid Code Signals List #4 WFPS 1.7.1.4 (125% of Registered Capacity)</v>
      </c>
      <c r="J55" s="147"/>
    </row>
    <row r="56" spans="1:10" ht="14.25" customHeight="1">
      <c r="A56" s="81" t="str">
        <f>IF('0) Signal List'!A56="","",'0) Signal List'!A56)</f>
        <v>D3</v>
      </c>
      <c r="B56" s="82" t="str">
        <f>IF('0) Signal List'!B56="","",'0) Signal List'!B56)</f>
        <v>Voltage Control Setpoint (feedback)</v>
      </c>
      <c r="C56" s="82" t="str">
        <f>IF('0) Signal List'!C56="","",'0) Signal List'!C56)</f>
        <v>0-10</v>
      </c>
      <c r="D56" s="82" t="str">
        <f>IF('0) Signal List'!D56="","",'0) Signal List'!D56)</f>
        <v>mA</v>
      </c>
      <c r="E56" s="83" t="str">
        <f>IF('0) Signal List'!E56="","",'0) Signal List'!E56)</f>
        <v>99 - 132</v>
      </c>
      <c r="F56" s="82" t="str">
        <f>IF('0) Signal List'!F56="","",'0) Signal List'!F56)</f>
        <v>kV</v>
      </c>
      <c r="G56" s="88" t="str">
        <f>IF('0) Signal List'!G56="","",'0) Signal List'!G56)</f>
        <v>WFPS</v>
      </c>
      <c r="H56" s="88" t="str">
        <f>IF('0) Signal List'!H56="","",'0) Signal List'!H56)</f>
        <v xml:space="preserve">N/A </v>
      </c>
      <c r="I56" s="94" t="str">
        <f>IF('0) Signal List'!I56="","",'0) Signal List'!I56)</f>
        <v>Grid Code Signals List #1 WFPS 1.7.1</v>
      </c>
      <c r="J56" s="147"/>
    </row>
    <row r="57" spans="1:10" ht="14.25" customHeight="1">
      <c r="A57" s="81" t="str">
        <f>IF('0) Signal List'!A57="","",'0) Signal List'!A57)</f>
        <v>D4</v>
      </c>
      <c r="B57" s="82" t="str">
        <f>IF('0) Signal List'!B57="","",'0) Signal List'!B57)</f>
        <v>Mvar (Q) Control Setpoint (feedback)</v>
      </c>
      <c r="C57" s="82" t="str">
        <f>IF('0) Signal List'!C57="","",'0) Signal List'!C57)</f>
        <v>-10 to 0 to 10</v>
      </c>
      <c r="D57" s="82" t="str">
        <f>IF('0) Signal List'!D57="","",'0) Signal List'!D57)</f>
        <v>mA</v>
      </c>
      <c r="E57" s="83" t="e">
        <f>IF('0) Signal List'!E57="","",'0) Signal List'!E57)</f>
        <v>#VALUE!</v>
      </c>
      <c r="F57" s="82" t="str">
        <f>IF('0) Signal List'!F57="","",'0) Signal List'!F57)</f>
        <v>Mvar</v>
      </c>
      <c r="G57" s="88" t="str">
        <f>IF('0) Signal List'!G57="","",'0) Signal List'!G57)</f>
        <v>WFPS</v>
      </c>
      <c r="H57" s="88" t="str">
        <f>IF('0) Signal List'!H57="","",'0) Signal List'!H57)</f>
        <v xml:space="preserve">N/A </v>
      </c>
      <c r="I57" s="94" t="str">
        <f>IF('0) Signal List'!I57="","",'0) Signal List'!I57)</f>
        <v xml:space="preserve">Grid Code Modification MPID 212 Approved by CER 14/10/2012 </v>
      </c>
      <c r="J57" s="147"/>
    </row>
    <row r="58" spans="1:10" ht="14.25" customHeight="1">
      <c r="A58" s="81" t="str">
        <f>IF('0) Signal List'!A58="","",'0) Signal List'!A58)</f>
        <v>D5</v>
      </c>
      <c r="B58" s="82" t="str">
        <f>IF('0) Signal List'!B58="","",'0) Signal List'!B58)</f>
        <v>Power Factor (PF) Control Setpoint (feedback)</v>
      </c>
      <c r="C58" s="82" t="str">
        <f>IF('0) Signal List'!C58="","",'0) Signal List'!C58)</f>
        <v>-10 to 0 to 10</v>
      </c>
      <c r="D58" s="82" t="str">
        <f>IF('0) Signal List'!D58="","",'0) Signal List'!D58)</f>
        <v>mA</v>
      </c>
      <c r="E58" s="83" t="str">
        <f>IF('0) Signal List'!E58="","",'0) Signal List'!E58)</f>
        <v xml:space="preserve"> +/- 90</v>
      </c>
      <c r="F58" s="82" t="str">
        <f>IF('0) Signal List'!F58="","",'0) Signal List'!F58)</f>
        <v>degrees</v>
      </c>
      <c r="G58" s="88" t="str">
        <f>IF('0) Signal List'!G58="","",'0) Signal List'!G58)</f>
        <v>WFPS</v>
      </c>
      <c r="H58" s="88" t="str">
        <f>IF('0) Signal List'!H58="","",'0) Signal List'!H58)</f>
        <v xml:space="preserve">N/A </v>
      </c>
      <c r="I58" s="94" t="str">
        <f>IF('0) Signal List'!I58="","",'0) Signal List'!I58)</f>
        <v xml:space="preserve">Grid Code Modification MPID 212 Approved by CER 14/10/2012. Phase angle will be sent by NCC to WFPS Controller.  </v>
      </c>
      <c r="J58" s="147"/>
    </row>
    <row r="59" spans="1:10" ht="14.25" customHeight="1">
      <c r="A59" s="81" t="str">
        <f>IF('0) Signal List'!A59="","",'0) Signal List'!A59)</f>
        <v>D6</v>
      </c>
      <c r="B59" s="82" t="str">
        <f>IF('0) Signal List'!B59="","",'0) Signal List'!B59)</f>
        <v>Frequency Droop Setting (feedback)</v>
      </c>
      <c r="C59" s="82" t="str">
        <f>IF('0) Signal List'!C59="","",'0) Signal List'!C59)</f>
        <v>0-10</v>
      </c>
      <c r="D59" s="82" t="str">
        <f>IF('0) Signal List'!D59="","",'0) Signal List'!D59)</f>
        <v>mA</v>
      </c>
      <c r="E59" s="83" t="str">
        <f>IF('0) Signal List'!E59="","",'0) Signal List'!E59)</f>
        <v xml:space="preserve"> 0-12</v>
      </c>
      <c r="F59" s="82" t="str">
        <f>IF('0) Signal List'!F59="","",'0) Signal List'!F59)</f>
        <v>%</v>
      </c>
      <c r="G59" s="88" t="str">
        <f>IF('0) Signal List'!G59="","",'0) Signal List'!G59)</f>
        <v>WFPS</v>
      </c>
      <c r="H59" s="88" t="str">
        <f>IF('0) Signal List'!H59="","",'0) Signal List'!H59)</f>
        <v xml:space="preserve">N/A </v>
      </c>
      <c r="I59" s="94" t="str">
        <f>IF('0) Signal List'!I59="","",'0) Signal List'!I59)</f>
        <v>Grid Code Modification MPID 227 Approved by CER 26/02/2013</v>
      </c>
      <c r="J59" s="147"/>
    </row>
    <row r="60" spans="1:10" ht="14.25" customHeight="1">
      <c r="A60" s="81" t="str">
        <f>IF('0) Signal List'!A60="","",'0) Signal List'!A60)</f>
        <v>D7</v>
      </c>
      <c r="B60" s="82" t="str">
        <f>IF('0) Signal List'!B60="","",'0) Signal List'!B60)</f>
        <v>Transformer Tap Position</v>
      </c>
      <c r="C60" s="82" t="str">
        <f>IF('0) Signal List'!C60="","",'0) Signal List'!C60)</f>
        <v>0-10</v>
      </c>
      <c r="D60" s="82" t="str">
        <f>IF('0) Signal List'!D60="","",'0) Signal List'!D60)</f>
        <v>mA</v>
      </c>
      <c r="E60" s="83" t="str">
        <f>IF('0) Signal List'!E60="","",'0) Signal List'!E60)</f>
        <v>1 to 21</v>
      </c>
      <c r="F60" s="82" t="str">
        <f>IF('0) Signal List'!F60="","",'0) Signal List'!F60)</f>
        <v>Tap</v>
      </c>
      <c r="G60" s="88" t="str">
        <f>IF('0) Signal List'!G60="","",'0) Signal List'!G60)</f>
        <v>WFPS</v>
      </c>
      <c r="H60" s="88" t="str">
        <f>IF('0) Signal List'!H60="","",'0) Signal List'!H60)</f>
        <v xml:space="preserve">N/A </v>
      </c>
      <c r="I60" s="94" t="str">
        <f>IF('0) Signal List'!I60="","",'0) Signal List'!I60)</f>
        <v>Grid Code Signals List #5 WFPS 1.7.1.5</v>
      </c>
      <c r="J60" s="147"/>
    </row>
    <row r="61" spans="1:10" ht="14.25" customHeight="1">
      <c r="A61" s="81" t="str">
        <f>IF('0) Signal List'!A61="","",'0) Signal List'!A61)</f>
        <v/>
      </c>
      <c r="B61" s="82" t="str">
        <f>IF('0) Signal List'!B61="","",'0) Signal List'!B61)</f>
        <v/>
      </c>
      <c r="C61" s="82" t="str">
        <f>IF('0) Signal List'!C61="","",'0) Signal List'!C61)</f>
        <v/>
      </c>
      <c r="D61" s="82" t="str">
        <f>IF('0) Signal List'!D61="","",'0) Signal List'!D61)</f>
        <v/>
      </c>
      <c r="E61" s="83" t="str">
        <f>IF('0) Signal List'!E61="","",'0) Signal List'!E61)</f>
        <v/>
      </c>
      <c r="F61" s="82" t="str">
        <f>IF('0) Signal List'!F61="","",'0) Signal List'!F61)</f>
        <v/>
      </c>
      <c r="G61" s="88" t="str">
        <f>IF('0) Signal List'!G61="","",'0) Signal List'!G61)</f>
        <v/>
      </c>
      <c r="H61" s="88" t="str">
        <f>IF('0) Signal List'!H61="","",'0) Signal List'!H61)</f>
        <v/>
      </c>
      <c r="I61" s="94" t="str">
        <f>IF('0) Signal List'!I61="","",'0) Signal List'!I61)</f>
        <v/>
      </c>
      <c r="J61" s="147"/>
    </row>
    <row r="62" spans="1:10" ht="14.25" customHeight="1">
      <c r="A62" s="81" t="str">
        <f>IF('0) Signal List'!A62="","",'0) Signal List'!A62)</f>
        <v/>
      </c>
      <c r="B62" s="781" t="str">
        <f>IF('0) Signal List'!B62="","",'0) Signal List'!B62)</f>
        <v>Analogue WTG Availability</v>
      </c>
      <c r="C62" s="782"/>
      <c r="D62" s="82" t="str">
        <f>IF('0) Signal List'!D62="","",'0) Signal List'!D62)</f>
        <v/>
      </c>
      <c r="E62" s="83" t="str">
        <f>IF('0) Signal List'!E62="","",'0) Signal List'!E62)</f>
        <v/>
      </c>
      <c r="F62" s="82" t="str">
        <f>IF('0) Signal List'!F62="","",'0) Signal List'!F62)</f>
        <v/>
      </c>
      <c r="G62" s="88" t="str">
        <f>IF('0) Signal List'!G62="","",'0) Signal List'!G62)</f>
        <v/>
      </c>
      <c r="H62" s="88" t="str">
        <f>IF('0) Signal List'!H62="","",'0) Signal List'!H62)</f>
        <v/>
      </c>
      <c r="I62" s="94" t="str">
        <f>IF('0) Signal List'!I62="","",'0) Signal List'!I62)</f>
        <v/>
      </c>
      <c r="J62" s="147"/>
    </row>
    <row r="63" spans="1:10" ht="14.25" customHeight="1">
      <c r="A63" s="81" t="str">
        <f>IF('0) Signal List'!A63="","",'0) Signal List'!A63)</f>
        <v>D8</v>
      </c>
      <c r="B63" s="82" t="str">
        <f>IF('0) Signal List'!B63="","",'0) Signal List'!B63)</f>
        <v>%WTG not generating due to high wind</v>
      </c>
      <c r="C63" s="82" t="str">
        <f>IF('0) Signal List'!C63="","",'0) Signal List'!C63)</f>
        <v>0-10</v>
      </c>
      <c r="D63" s="82" t="str">
        <f>IF('0) Signal List'!D63="","",'0) Signal List'!D63)</f>
        <v>mA</v>
      </c>
      <c r="E63" s="83" t="str">
        <f>IF('0) Signal List'!E63="","",'0) Signal List'!E63)</f>
        <v>0-110</v>
      </c>
      <c r="F63" s="82" t="str">
        <f>IF('0) Signal List'!F63="","",'0) Signal List'!F63)</f>
        <v>%</v>
      </c>
      <c r="G63" s="88" t="str">
        <f>IF('0) Signal List'!G63="","",'0) Signal List'!G63)</f>
        <v>WFPS</v>
      </c>
      <c r="H63" s="88" t="str">
        <f>IF('0) Signal List'!H63="","",'0) Signal List'!H63)</f>
        <v xml:space="preserve">N/A </v>
      </c>
      <c r="I63" s="94" t="str">
        <f>IF('0) Signal List'!I63="","",'0) Signal List'!I63)</f>
        <v>Grid Code Signals List #3 WFPS 1.7.1.3</v>
      </c>
      <c r="J63" s="147"/>
    </row>
    <row r="64" spans="1:10" ht="14.25" customHeight="1">
      <c r="A64" s="81" t="str">
        <f>IF('0) Signal List'!A64="","",'0) Signal List'!A64)</f>
        <v>D9</v>
      </c>
      <c r="B64" s="82" t="str">
        <f>IF('0) Signal List'!B64="","",'0) Signal List'!B64)</f>
        <v xml:space="preserve">%WTG not generating due to low wind </v>
      </c>
      <c r="C64" s="82" t="str">
        <f>IF('0) Signal List'!C64="","",'0) Signal List'!C64)</f>
        <v>0-10</v>
      </c>
      <c r="D64" s="82" t="str">
        <f>IF('0) Signal List'!D64="","",'0) Signal List'!D64)</f>
        <v>mA</v>
      </c>
      <c r="E64" s="83" t="str">
        <f>IF('0) Signal List'!E64="","",'0) Signal List'!E64)</f>
        <v>0-110</v>
      </c>
      <c r="F64" s="82" t="str">
        <f>IF('0) Signal List'!F64="","",'0) Signal List'!F64)</f>
        <v>%</v>
      </c>
      <c r="G64" s="88" t="str">
        <f>IF('0) Signal List'!G64="","",'0) Signal List'!G64)</f>
        <v>WFPS</v>
      </c>
      <c r="H64" s="88" t="str">
        <f>IF('0) Signal List'!H64="","",'0) Signal List'!H64)</f>
        <v xml:space="preserve">N/A </v>
      </c>
      <c r="I64" s="94" t="str">
        <f>IF('0) Signal List'!I64="","",'0) Signal List'!I64)</f>
        <v>Grid Code Signals List #3 WFPS 1.7.1.3</v>
      </c>
      <c r="J64" s="147"/>
    </row>
    <row r="65" spans="1:10" ht="14.25" customHeight="1">
      <c r="A65" s="81" t="str">
        <f>IF('0) Signal List'!A65="","",'0) Signal List'!A65)</f>
        <v>D10</v>
      </c>
      <c r="B65" s="82" t="str">
        <f>IF('0) Signal List'!B65="","",'0) Signal List'!B65)</f>
        <v>Wind Farm Availability</v>
      </c>
      <c r="C65" s="82" t="str">
        <f>IF('0) Signal List'!C65="","",'0) Signal List'!C65)</f>
        <v>0-10</v>
      </c>
      <c r="D65" s="82" t="str">
        <f>IF('0) Signal List'!D65="","",'0) Signal List'!D65)</f>
        <v>mA</v>
      </c>
      <c r="E65" s="83" t="str">
        <f>IF('0) Signal List'!E65="","",'0) Signal List'!E65)</f>
        <v>0-110</v>
      </c>
      <c r="F65" s="82" t="str">
        <f>IF('0) Signal List'!F65="","",'0) Signal List'!F65)</f>
        <v>%</v>
      </c>
      <c r="G65" s="88" t="str">
        <f>IF('0) Signal List'!G65="","",'0) Signal List'!G65)</f>
        <v>WFPS</v>
      </c>
      <c r="H65" s="88" t="str">
        <f>IF('0) Signal List'!H65="","",'0) Signal List'!H65)</f>
        <v xml:space="preserve">N/A </v>
      </c>
      <c r="I65" s="94" t="str">
        <f>IF('0) Signal List'!I65="","",'0) Signal List'!I65)</f>
        <v>Grid Code Signals List #3 WFPS 1.7.1.3</v>
      </c>
      <c r="J65" s="147"/>
    </row>
    <row r="66" spans="1:10" ht="14.25" customHeight="1">
      <c r="A66" s="81" t="str">
        <f>IF('0) Signal List'!A66="","",'0) Signal List'!A66)</f>
        <v/>
      </c>
      <c r="B66" s="82" t="str">
        <f>IF('0) Signal List'!B66="","",'0) Signal List'!B66)</f>
        <v/>
      </c>
      <c r="C66" s="82" t="str">
        <f>IF('0) Signal List'!C66="","",'0) Signal List'!C66)</f>
        <v/>
      </c>
      <c r="D66" s="82" t="str">
        <f>IF('0) Signal List'!D66="","",'0) Signal List'!D66)</f>
        <v/>
      </c>
      <c r="E66" s="83" t="str">
        <f>IF('0) Signal List'!E66="","",'0) Signal List'!E66)</f>
        <v/>
      </c>
      <c r="F66" s="82" t="str">
        <f>IF('0) Signal List'!F66="","",'0) Signal List'!F66)</f>
        <v/>
      </c>
      <c r="G66" s="88" t="str">
        <f>IF('0) Signal List'!G66="","",'0) Signal List'!G66)</f>
        <v/>
      </c>
      <c r="H66" s="88" t="str">
        <f>IF('0) Signal List'!H66="","",'0) Signal List'!H66)</f>
        <v/>
      </c>
      <c r="I66" s="94" t="str">
        <f>IF('0) Signal List'!I66="","",'0) Signal List'!I66)</f>
        <v/>
      </c>
      <c r="J66" s="147"/>
    </row>
    <row r="67" spans="1:10" ht="14.25" customHeight="1">
      <c r="A67" s="81" t="str">
        <f>IF('0) Signal List'!A67="","",'0) Signal List'!A67)</f>
        <v/>
      </c>
      <c r="B67" s="266" t="str">
        <f>IF('0) Signal List'!B67="","",'0) Signal List'!B67)</f>
        <v>Analogue Availability</v>
      </c>
      <c r="C67" s="82" t="str">
        <f>IF('0) Signal List'!C67="","",'0) Signal List'!C67)</f>
        <v/>
      </c>
      <c r="D67" s="82" t="str">
        <f>IF('0) Signal List'!D67="","",'0) Signal List'!D67)</f>
        <v/>
      </c>
      <c r="E67" s="83" t="str">
        <f>IF('0) Signal List'!E67="","",'0) Signal List'!E67)</f>
        <v/>
      </c>
      <c r="F67" s="82" t="str">
        <f>IF('0) Signal List'!F67="","",'0) Signal List'!F67)</f>
        <v/>
      </c>
      <c r="G67" s="88" t="str">
        <f>IF('0) Signal List'!G67="","",'0) Signal List'!G67)</f>
        <v/>
      </c>
      <c r="H67" s="88" t="str">
        <f>IF('0) Signal List'!H67="","",'0) Signal List'!H67)</f>
        <v/>
      </c>
      <c r="I67" s="94" t="str">
        <f>IF('0) Signal List'!I67="","",'0) Signal List'!I67)</f>
        <v/>
      </c>
      <c r="J67" s="147"/>
    </row>
    <row r="68" spans="1:10" s="578" customFormat="1" ht="14.25" customHeight="1">
      <c r="A68" s="573" t="str">
        <f>IF('0) Signal List'!A68="","",'0) Signal List'!A68)</f>
        <v>D11</v>
      </c>
      <c r="B68" s="574" t="str">
        <f>IF('0) Signal List'!B68="","",'0) Signal List'!B68)</f>
        <v>Emulated Inertia FFR availability</v>
      </c>
      <c r="C68" s="574" t="str">
        <f>IF('0) Signal List'!C68="","",'0) Signal List'!C68)</f>
        <v>0-10</v>
      </c>
      <c r="D68" s="574" t="str">
        <f>IF('0) Signal List'!D68="","",'0) Signal List'!D68)</f>
        <v>mA</v>
      </c>
      <c r="E68" s="575" t="str">
        <f>IF('0) Signal List'!E68="","",'0) Signal List'!E68)</f>
        <v>0-XX</v>
      </c>
      <c r="F68" s="574" t="str">
        <f>IF('0) Signal List'!F68="","",'0) Signal List'!F68)</f>
        <v>MW</v>
      </c>
      <c r="G68" s="576" t="str">
        <f>IF('0) Signal List'!G68="","",'0) Signal List'!G68)</f>
        <v>WFPS</v>
      </c>
      <c r="H68" s="576" t="str">
        <f>IF('0) Signal List'!H68="","",'0) Signal List'!H68)</f>
        <v>ESBN</v>
      </c>
      <c r="I68" s="579" t="str">
        <f>IF('0) Signal List'!I68="","",'0) Signal List'!I68)</f>
        <v>Provides a reading of the available MW of FFR from Emulated Inertia</v>
      </c>
      <c r="J68" s="580"/>
    </row>
    <row r="69" spans="1:10" s="578" customFormat="1" ht="14.25" customHeight="1">
      <c r="A69" s="573" t="str">
        <f>IF('0) Signal List'!A69="","",'0) Signal List'!A69)</f>
        <v>D12</v>
      </c>
      <c r="B69" s="574" t="str">
        <f>IF('0) Signal List'!B69="","",'0) Signal List'!B69)</f>
        <v>Emulated Inertia POR availability</v>
      </c>
      <c r="C69" s="574" t="str">
        <f>IF('0) Signal List'!C69="","",'0) Signal List'!C69)</f>
        <v>0-10</v>
      </c>
      <c r="D69" s="574" t="str">
        <f>IF('0) Signal List'!D69="","",'0) Signal List'!D69)</f>
        <v>mA</v>
      </c>
      <c r="E69" s="575" t="str">
        <f>IF('0) Signal List'!E69="","",'0) Signal List'!E69)</f>
        <v>0-XX</v>
      </c>
      <c r="F69" s="574" t="str">
        <f>IF('0) Signal List'!F69="","",'0) Signal List'!F69)</f>
        <v>MW</v>
      </c>
      <c r="G69" s="576" t="str">
        <f>IF('0) Signal List'!G69="","",'0) Signal List'!G69)</f>
        <v>WFPS</v>
      </c>
      <c r="H69" s="576" t="str">
        <f>IF('0) Signal List'!H69="","",'0) Signal List'!H69)</f>
        <v>ESBN</v>
      </c>
      <c r="I69" s="579" t="str">
        <f>IF('0) Signal List'!I69="","",'0) Signal List'!I69)</f>
        <v>Provides a reading of the available MW of POR from Emulated Inertia</v>
      </c>
      <c r="J69" s="580"/>
    </row>
    <row r="70" spans="1:10" ht="14.25" customHeight="1">
      <c r="A70" s="81" t="str">
        <f>IF('0) Signal List'!A70="","",'0) Signal List'!A70)</f>
        <v/>
      </c>
      <c r="B70" s="82" t="str">
        <f>IF('0) Signal List'!B70="","",'0) Signal List'!B70)</f>
        <v/>
      </c>
      <c r="C70" s="82" t="str">
        <f>IF('0) Signal List'!C70="","",'0) Signal List'!C70)</f>
        <v/>
      </c>
      <c r="D70" s="82" t="str">
        <f>IF('0) Signal List'!D70="","",'0) Signal List'!D70)</f>
        <v/>
      </c>
      <c r="E70" s="83" t="str">
        <f>IF('0) Signal List'!E70="","",'0) Signal List'!E70)</f>
        <v/>
      </c>
      <c r="F70" s="82" t="str">
        <f>IF('0) Signal List'!F70="","",'0) Signal List'!F70)</f>
        <v/>
      </c>
      <c r="G70" s="88" t="str">
        <f>IF('0) Signal List'!G70="","",'0) Signal List'!G70)</f>
        <v/>
      </c>
      <c r="H70" s="88" t="str">
        <f>IF('0) Signal List'!H70="","",'0) Signal List'!H70)</f>
        <v/>
      </c>
      <c r="I70" s="94" t="str">
        <f>IF('0) Signal List'!I70="","",'0) Signal List'!I70)</f>
        <v/>
      </c>
      <c r="J70" s="147"/>
    </row>
    <row r="71" spans="1:10" ht="14.25" customHeight="1">
      <c r="A71" s="81" t="str">
        <f>IF('0) Signal List'!A71="","",'0) Signal List'!A71)</f>
        <v/>
      </c>
      <c r="B71" s="266" t="str">
        <f>IF('0) Signal List'!B71="","",'0) Signal List'!B71)</f>
        <v>Met 1 (if Registered Capacity &gt;= 10 MW)</v>
      </c>
      <c r="C71" s="82" t="str">
        <f>IF('0) Signal List'!C71="","",'0) Signal List'!C71)</f>
        <v/>
      </c>
      <c r="D71" s="82" t="str">
        <f>IF('0) Signal List'!D71="","",'0) Signal List'!D71)</f>
        <v/>
      </c>
      <c r="E71" s="83" t="str">
        <f>IF('0) Signal List'!E71="","",'0) Signal List'!E71)</f>
        <v/>
      </c>
      <c r="F71" s="82" t="str">
        <f>IF('0) Signal List'!F71="","",'0) Signal List'!F71)</f>
        <v/>
      </c>
      <c r="G71" s="88" t="str">
        <f>IF('0) Signal List'!G71="","",'0) Signal List'!G71)</f>
        <v/>
      </c>
      <c r="H71" s="88" t="str">
        <f>IF('0) Signal List'!H71="","",'0) Signal List'!H71)</f>
        <v/>
      </c>
      <c r="I71" s="94" t="str">
        <f>IF('0) Signal List'!I71="","",'0) Signal List'!I71)</f>
        <v/>
      </c>
      <c r="J71" s="147"/>
    </row>
    <row r="72" spans="1:10" ht="14.25" customHeight="1">
      <c r="A72" s="81" t="str">
        <f>IF('0) Signal List'!A72="","",'0) Signal List'!A72)</f>
        <v>D13</v>
      </c>
      <c r="B72" s="82" t="str">
        <f>IF('0) Signal List'!B72="","",'0) Signal List'!B72)</f>
        <v>Wind Speed 1</v>
      </c>
      <c r="C72" s="82" t="str">
        <f>IF('0) Signal List'!C72="","",'0) Signal List'!C72)</f>
        <v>0-10</v>
      </c>
      <c r="D72" s="82" t="str">
        <f>IF('0) Signal List'!D72="","",'0) Signal List'!D72)</f>
        <v>mA</v>
      </c>
      <c r="E72" s="83" t="str">
        <f>IF('0) Signal List'!E72="","",'0) Signal List'!E72)</f>
        <v>0-70</v>
      </c>
      <c r="F72" s="82" t="str">
        <f>IF('0) Signal List'!F72="","",'0) Signal List'!F72)</f>
        <v>m/s</v>
      </c>
      <c r="G72" s="88" t="str">
        <f>IF('0) Signal List'!G72="","",'0) Signal List'!G72)</f>
        <v>WFPS</v>
      </c>
      <c r="H72" s="88" t="str">
        <f>IF('0) Signal List'!H72="","",'0) Signal List'!H72)</f>
        <v xml:space="preserve">N/A </v>
      </c>
      <c r="I72" s="94" t="str">
        <f>IF('0) Signal List'!I72="","",'0) Signal List'!I72)</f>
        <v>Grid Code Signals List #6 WFPS 1.7.1.6</v>
      </c>
      <c r="J72" s="147"/>
    </row>
    <row r="73" spans="1:10" ht="14.25" customHeight="1">
      <c r="A73" s="81" t="str">
        <f>IF('0) Signal List'!A73="","",'0) Signal List'!A73)</f>
        <v>D14</v>
      </c>
      <c r="B73" s="82" t="str">
        <f>IF('0) Signal List'!B73="","",'0) Signal List'!B73)</f>
        <v>Wind Direction 1</v>
      </c>
      <c r="C73" s="82" t="str">
        <f>IF('0) Signal List'!C73="","",'0) Signal List'!C73)</f>
        <v>0-10</v>
      </c>
      <c r="D73" s="82" t="str">
        <f>IF('0) Signal List'!D73="","",'0) Signal List'!D73)</f>
        <v>mA</v>
      </c>
      <c r="E73" s="83" t="str">
        <f>IF('0) Signal List'!E73="","",'0) Signal List'!E73)</f>
        <v>0-360</v>
      </c>
      <c r="F73" s="82" t="str">
        <f>IF('0) Signal List'!F73="","",'0) Signal List'!F73)</f>
        <v>deg</v>
      </c>
      <c r="G73" s="88" t="str">
        <f>IF('0) Signal List'!G73="","",'0) Signal List'!G73)</f>
        <v>WFPS</v>
      </c>
      <c r="H73" s="88" t="str">
        <f>IF('0) Signal List'!H73="","",'0) Signal List'!H73)</f>
        <v xml:space="preserve">N/A </v>
      </c>
      <c r="I73" s="94" t="str">
        <f>IF('0) Signal List'!I73="","",'0) Signal List'!I73)</f>
        <v>Grid Code Signals List #6 WFPS 1.7.1.6 (0mA = 0deg (from the North), 2.5mA = 90deg (from the East), 5mA = 180deg (from the South),7.5mA = 270deg (from West)</v>
      </c>
      <c r="J73" s="147"/>
    </row>
    <row r="74" spans="1:10" ht="14.25" customHeight="1">
      <c r="A74" s="81" t="str">
        <f>IF('0) Signal List'!A74="","",'0) Signal List'!A74)</f>
        <v>D15</v>
      </c>
      <c r="B74" s="82" t="str">
        <f>IF('0) Signal List'!B74="","",'0) Signal List'!B74)</f>
        <v>Air Temperature 1</v>
      </c>
      <c r="C74" s="82" t="str">
        <f>IF('0) Signal List'!C74="","",'0) Signal List'!C74)</f>
        <v>0-10</v>
      </c>
      <c r="D74" s="82" t="str">
        <f>IF('0) Signal List'!D74="","",'0) Signal List'!D74)</f>
        <v>mA</v>
      </c>
      <c r="E74" s="83" t="str">
        <f>IF('0) Signal List'!E74="","",'0) Signal List'!E74)</f>
        <v>-40-70</v>
      </c>
      <c r="F74" s="82" t="str">
        <f>IF('0) Signal List'!F74="","",'0) Signal List'!F74)</f>
        <v>C</v>
      </c>
      <c r="G74" s="88" t="str">
        <f>IF('0) Signal List'!G74="","",'0) Signal List'!G74)</f>
        <v>WFPS</v>
      </c>
      <c r="H74" s="88" t="str">
        <f>IF('0) Signal List'!H74="","",'0) Signal List'!H74)</f>
        <v xml:space="preserve">N/A </v>
      </c>
      <c r="I74" s="94" t="str">
        <f>IF('0) Signal List'!I74="","",'0) Signal List'!I74)</f>
        <v>Grid Code Signals List #6 WFPS 1.7.1.6</v>
      </c>
      <c r="J74" s="147"/>
    </row>
    <row r="75" spans="1:10" ht="14.25" customHeight="1">
      <c r="A75" s="81" t="str">
        <f>IF('0) Signal List'!A75="","",'0) Signal List'!A75)</f>
        <v>D16</v>
      </c>
      <c r="B75" s="82" t="str">
        <f>IF('0) Signal List'!B75="","",'0) Signal List'!B75)</f>
        <v>Air Pressure 1</v>
      </c>
      <c r="C75" s="82" t="str">
        <f>IF('0) Signal List'!C75="","",'0) Signal List'!C75)</f>
        <v>0-10</v>
      </c>
      <c r="D75" s="82" t="str">
        <f>IF('0) Signal List'!D75="","",'0) Signal List'!D75)</f>
        <v>mA</v>
      </c>
      <c r="E75" s="83" t="str">
        <f>IF('0) Signal List'!E75="","",'0) Signal List'!E75)</f>
        <v>735-1060</v>
      </c>
      <c r="F75" s="82" t="str">
        <f>IF('0) Signal List'!F75="","",'0) Signal List'!F75)</f>
        <v>mBar</v>
      </c>
      <c r="G75" s="88" t="str">
        <f>IF('0) Signal List'!G75="","",'0) Signal List'!G75)</f>
        <v>WFPS</v>
      </c>
      <c r="H75" s="88" t="str">
        <f>IF('0) Signal List'!H75="","",'0) Signal List'!H75)</f>
        <v xml:space="preserve">N/A </v>
      </c>
      <c r="I75" s="94" t="str">
        <f>IF('0) Signal List'!I75="","",'0) Signal List'!I75)</f>
        <v>Grid Code Signals List #6 WFPS 1.7.1.6</v>
      </c>
      <c r="J75" s="147"/>
    </row>
    <row r="76" spans="1:10" ht="14.25" customHeight="1">
      <c r="A76" s="81" t="str">
        <f>IF('0) Signal List'!A76="","",'0) Signal List'!A76)</f>
        <v/>
      </c>
      <c r="B76" s="82" t="str">
        <f>IF('0) Signal List'!B76="","",'0) Signal List'!B76)</f>
        <v/>
      </c>
      <c r="C76" s="82" t="str">
        <f>IF('0) Signal List'!C76="","",'0) Signal List'!C76)</f>
        <v/>
      </c>
      <c r="D76" s="82" t="str">
        <f>IF('0) Signal List'!D76="","",'0) Signal List'!D76)</f>
        <v/>
      </c>
      <c r="E76" s="83" t="str">
        <f>IF('0) Signal List'!E76="","",'0) Signal List'!E76)</f>
        <v/>
      </c>
      <c r="F76" s="82" t="str">
        <f>IF('0) Signal List'!F76="","",'0) Signal List'!F76)</f>
        <v/>
      </c>
      <c r="G76" s="88" t="str">
        <f>IF('0) Signal List'!G76="","",'0) Signal List'!G76)</f>
        <v/>
      </c>
      <c r="H76" s="88" t="str">
        <f>IF('0) Signal List'!H76="","",'0) Signal List'!H76)</f>
        <v/>
      </c>
      <c r="I76" s="94" t="str">
        <f>IF('0) Signal List'!I76="","",'0) Signal List'!I76)</f>
        <v/>
      </c>
      <c r="J76" s="147"/>
    </row>
    <row r="77" spans="1:10" ht="14.25" customHeight="1">
      <c r="A77" s="81" t="str">
        <f>IF('0) Signal List'!A77="","",'0) Signal List'!A77)</f>
        <v/>
      </c>
      <c r="B77" s="266" t="str">
        <f>IF('0) Signal List'!B77="","",'0) Signal List'!B77)</f>
        <v>Met N (if Registered Capacity &gt;= 10 MW)</v>
      </c>
      <c r="C77" s="82" t="str">
        <f>IF('0) Signal List'!C77="","",'0) Signal List'!C77)</f>
        <v/>
      </c>
      <c r="D77" s="82" t="str">
        <f>IF('0) Signal List'!D77="","",'0) Signal List'!D77)</f>
        <v/>
      </c>
      <c r="E77" s="83" t="str">
        <f>IF('0) Signal List'!E77="","",'0) Signal List'!E77)</f>
        <v/>
      </c>
      <c r="F77" s="82" t="str">
        <f>IF('0) Signal List'!F77="","",'0) Signal List'!F77)</f>
        <v/>
      </c>
      <c r="G77" s="88" t="str">
        <f>IF('0) Signal List'!G77="","",'0) Signal List'!G77)</f>
        <v/>
      </c>
      <c r="H77" s="88" t="str">
        <f>IF('0) Signal List'!H77="","",'0) Signal List'!H77)</f>
        <v/>
      </c>
      <c r="I77" s="94" t="str">
        <f>IF('0) Signal List'!I77="","",'0) Signal List'!I77)</f>
        <v/>
      </c>
      <c r="J77" s="147"/>
    </row>
    <row r="78" spans="1:10" ht="14.25" customHeight="1">
      <c r="A78" s="81" t="str">
        <f>IF('0) Signal List'!A78="","",'0) Signal List'!A78)</f>
        <v>D17</v>
      </c>
      <c r="B78" s="82" t="str">
        <f>IF('0) Signal List'!B78="","",'0) Signal List'!B78)</f>
        <v>Wind Speed N</v>
      </c>
      <c r="C78" s="82" t="str">
        <f>IF('0) Signal List'!C78="","",'0) Signal List'!C78)</f>
        <v>0-10</v>
      </c>
      <c r="D78" s="82" t="str">
        <f>IF('0) Signal List'!D78="","",'0) Signal List'!D78)</f>
        <v>mA</v>
      </c>
      <c r="E78" s="83" t="str">
        <f>IF('0) Signal List'!E78="","",'0) Signal List'!E78)</f>
        <v>0-70</v>
      </c>
      <c r="F78" s="82" t="str">
        <f>IF('0) Signal List'!F78="","",'0) Signal List'!F78)</f>
        <v>m/s</v>
      </c>
      <c r="G78" s="88" t="str">
        <f>IF('0) Signal List'!G78="","",'0) Signal List'!G78)</f>
        <v>WFPS</v>
      </c>
      <c r="H78" s="88" t="str">
        <f>IF('0) Signal List'!H78="","",'0) Signal List'!H78)</f>
        <v xml:space="preserve">N/A </v>
      </c>
      <c r="I78" s="94" t="str">
        <f>IF('0) Signal List'!I78="","",'0) Signal List'!I78)</f>
        <v>Grid Code Signals List #6 WFPS 1.7.1.6</v>
      </c>
      <c r="J78" s="147"/>
    </row>
    <row r="79" spans="1:10" ht="14.25" customHeight="1">
      <c r="A79" s="81" t="str">
        <f>IF('0) Signal List'!A79="","",'0) Signal List'!A79)</f>
        <v>D18</v>
      </c>
      <c r="B79" s="82" t="str">
        <f>IF('0) Signal List'!B79="","",'0) Signal List'!B79)</f>
        <v>Wind Direction  N</v>
      </c>
      <c r="C79" s="82" t="str">
        <f>IF('0) Signal List'!C79="","",'0) Signal List'!C79)</f>
        <v>0-10</v>
      </c>
      <c r="D79" s="82" t="str">
        <f>IF('0) Signal List'!D79="","",'0) Signal List'!D79)</f>
        <v>mA</v>
      </c>
      <c r="E79" s="83" t="str">
        <f>IF('0) Signal List'!E79="","",'0) Signal List'!E79)</f>
        <v>0-360</v>
      </c>
      <c r="F79" s="82" t="str">
        <f>IF('0) Signal List'!F79="","",'0) Signal List'!F79)</f>
        <v>deg</v>
      </c>
      <c r="G79" s="88" t="str">
        <f>IF('0) Signal List'!G79="","",'0) Signal List'!G79)</f>
        <v>WFPS</v>
      </c>
      <c r="H79" s="88" t="str">
        <f>IF('0) Signal List'!H79="","",'0) Signal List'!H79)</f>
        <v xml:space="preserve">N/A </v>
      </c>
      <c r="I79" s="94" t="str">
        <f>IF('0) Signal List'!I79="","",'0) Signal List'!I79)</f>
        <v>Grid Code Signals List #6 WFPS 1.7.1.6</v>
      </c>
      <c r="J79" s="147"/>
    </row>
    <row r="80" spans="1:10" ht="14.25" customHeight="1">
      <c r="A80" s="81" t="str">
        <f>IF('0) Signal List'!A80="","",'0) Signal List'!A80)</f>
        <v>D19</v>
      </c>
      <c r="B80" s="82" t="str">
        <f>IF('0) Signal List'!B80="","",'0) Signal List'!B80)</f>
        <v>Air Temperature N</v>
      </c>
      <c r="C80" s="82" t="str">
        <f>IF('0) Signal List'!C80="","",'0) Signal List'!C80)</f>
        <v>0-10</v>
      </c>
      <c r="D80" s="82" t="str">
        <f>IF('0) Signal List'!D80="","",'0) Signal List'!D80)</f>
        <v>mA</v>
      </c>
      <c r="E80" s="83" t="str">
        <f>IF('0) Signal List'!E80="","",'0) Signal List'!E80)</f>
        <v>-40-70</v>
      </c>
      <c r="F80" s="82" t="str">
        <f>IF('0) Signal List'!F80="","",'0) Signal List'!F80)</f>
        <v>C</v>
      </c>
      <c r="G80" s="88" t="str">
        <f>IF('0) Signal List'!G80="","",'0) Signal List'!G80)</f>
        <v>WFPS</v>
      </c>
      <c r="H80" s="88" t="str">
        <f>IF('0) Signal List'!H80="","",'0) Signal List'!H80)</f>
        <v xml:space="preserve">N/A </v>
      </c>
      <c r="I80" s="94" t="str">
        <f>IF('0) Signal List'!I80="","",'0) Signal List'!I80)</f>
        <v>Grid Code Signals List #6 WFPS 1.7.1.6</v>
      </c>
      <c r="J80" s="147"/>
    </row>
    <row r="81" spans="1:10" ht="14.25" customHeight="1">
      <c r="A81" s="81" t="str">
        <f>IF('0) Signal List'!A81="","",'0) Signal List'!A81)</f>
        <v>D20</v>
      </c>
      <c r="B81" s="82" t="str">
        <f>IF('0) Signal List'!B81="","",'0) Signal List'!B81)</f>
        <v>Air Pressure N</v>
      </c>
      <c r="C81" s="82" t="str">
        <f>IF('0) Signal List'!C81="","",'0) Signal List'!C81)</f>
        <v>0-10</v>
      </c>
      <c r="D81" s="82" t="str">
        <f>IF('0) Signal List'!D81="","",'0) Signal List'!D81)</f>
        <v>mA</v>
      </c>
      <c r="E81" s="83" t="str">
        <f>IF('0) Signal List'!E81="","",'0) Signal List'!E81)</f>
        <v>735-1060</v>
      </c>
      <c r="F81" s="82" t="str">
        <f>IF('0) Signal List'!F81="","",'0) Signal List'!F81)</f>
        <v>mBar</v>
      </c>
      <c r="G81" s="88" t="str">
        <f>IF('0) Signal List'!G81="","",'0) Signal List'!G81)</f>
        <v>WFPS</v>
      </c>
      <c r="H81" s="88" t="str">
        <f>IF('0) Signal List'!H81="","",'0) Signal List'!H81)</f>
        <v xml:space="preserve">N/A </v>
      </c>
      <c r="I81" s="94" t="str">
        <f>IF('0) Signal List'!I81="","",'0) Signal List'!I81)</f>
        <v>Grid Code Signals List #6 WFPS 1.7.1.6</v>
      </c>
      <c r="J81" s="147"/>
    </row>
    <row r="82" spans="1:10" ht="14.25" customHeight="1">
      <c r="A82" s="81"/>
      <c r="B82" s="82"/>
      <c r="C82" s="82"/>
      <c r="D82" s="82"/>
      <c r="E82" s="83"/>
      <c r="F82" s="82"/>
      <c r="G82" s="88"/>
      <c r="H82" s="88"/>
      <c r="I82" s="94"/>
      <c r="J82" s="147"/>
    </row>
    <row r="83" spans="1:10" ht="14.25" customHeight="1">
      <c r="A83" s="81" t="str">
        <f>IF('0) Signal List'!A83="","",'0) Signal List'!A83)</f>
        <v/>
      </c>
      <c r="B83" s="778" t="str">
        <f>IF('0) Signal List'!B83="","",'0) Signal List'!B83)</f>
        <v>Recommended cable 25-pair cable: 25 x 2 x 0.6sqmm TP, stranded, individually screened pairs. Screens to be terminated by WFPS.</v>
      </c>
      <c r="C83" s="776"/>
      <c r="D83" s="776"/>
      <c r="E83" s="776"/>
      <c r="F83" s="82" t="str">
        <f>IF('0) Signal List'!F83="","",'0) Signal List'!F83)</f>
        <v/>
      </c>
      <c r="G83" s="87" t="str">
        <f>IF('0) Signal List'!G83="","",'0) Signal List'!G83)</f>
        <v/>
      </c>
      <c r="H83" s="87" t="str">
        <f>IF('0) Signal List'!H83="","",'0) Signal List'!H83)</f>
        <v/>
      </c>
      <c r="I83" s="85" t="str">
        <f>IF('0) Signal List'!I83="","",'0) Signal List'!I83)</f>
        <v/>
      </c>
      <c r="J83" s="147"/>
    </row>
    <row r="84" spans="1:10" ht="14.25" customHeight="1">
      <c r="A84" s="81" t="str">
        <f>IF('0) Signal List'!A84="","",'0) Signal List'!A84)</f>
        <v/>
      </c>
      <c r="B84" s="82" t="str">
        <f>IF('0) Signal List'!B84="","",'0) Signal List'!B84)</f>
        <v/>
      </c>
      <c r="C84" s="82" t="str">
        <f>IF('0) Signal List'!C84="","",'0) Signal List'!C84)</f>
        <v/>
      </c>
      <c r="D84" s="82" t="str">
        <f>IF('0) Signal List'!D84="","",'0) Signal List'!D84)</f>
        <v/>
      </c>
      <c r="E84" s="83" t="str">
        <f>IF('0) Signal List'!E84="","",'0) Signal List'!E84)</f>
        <v/>
      </c>
      <c r="F84" s="82" t="str">
        <f>IF('0) Signal List'!F84="","",'0) Signal List'!F84)</f>
        <v/>
      </c>
      <c r="G84" s="87" t="str">
        <f>IF('0) Signal List'!G84="","",'0) Signal List'!G84)</f>
        <v/>
      </c>
      <c r="H84" s="87" t="str">
        <f>IF('0) Signal List'!H84="","",'0) Signal List'!H84)</f>
        <v/>
      </c>
      <c r="I84" s="85" t="str">
        <f>IF('0) Signal List'!I84="","",'0) Signal List'!I84)</f>
        <v/>
      </c>
      <c r="J84" s="147"/>
    </row>
    <row r="85" spans="1:10" ht="14.4" thickBot="1">
      <c r="A85" s="76" t="str">
        <f>IF('0) Signal List'!A85="","",'0) Signal List'!A85)</f>
        <v>ETIE Ref</v>
      </c>
      <c r="B85" s="77" t="str">
        <f>IF('0) Signal List'!B85="","",'0) Signal List'!B85)</f>
        <v>Digital Output Signals (from EirGrid)</v>
      </c>
      <c r="C85" s="97" t="str">
        <f>IF('0) Signal List'!C85="","",'0) Signal List'!C85)</f>
        <v/>
      </c>
      <c r="D85" s="78" t="str">
        <f>IF('0) Signal List'!D85="","",'0) Signal List'!D85)</f>
        <v/>
      </c>
      <c r="E85" s="79" t="str">
        <f>IF('0) Signal List'!E85="","",'0) Signal List'!E85)</f>
        <v/>
      </c>
      <c r="F85" s="78" t="str">
        <f>IF('0) Signal List'!F85="","",'0) Signal List'!F85)</f>
        <v/>
      </c>
      <c r="G85" s="80" t="str">
        <f>IF('0) Signal List'!G85="","",'0) Signal List'!G85)</f>
        <v>Provided to</v>
      </c>
      <c r="H85" s="80" t="str">
        <f>IF('0) Signal List'!H85="","",'0) Signal List'!H85)</f>
        <v>TSO Pass-through to</v>
      </c>
      <c r="I85" s="103" t="str">
        <f>IF('0) Signal List'!I85="","",'0) Signal List'!I85)</f>
        <v>Distribution Code reference</v>
      </c>
      <c r="J85" s="146"/>
    </row>
    <row r="86" spans="1:10" ht="14.25" customHeight="1" thickTop="1">
      <c r="A86" s="81" t="str">
        <f>IF('0) Signal List'!A86="","",'0) Signal List'!A86)</f>
        <v/>
      </c>
      <c r="B86" s="82" t="str">
        <f>IF('0) Signal List'!B86="","",'0) Signal List'!B86)</f>
        <v/>
      </c>
      <c r="C86" s="98" t="str">
        <f>IF('0) Signal List'!C86="","",'0) Signal List'!C86)</f>
        <v/>
      </c>
      <c r="D86" s="82" t="str">
        <f>IF('0) Signal List'!D86="","",'0) Signal List'!D86)</f>
        <v/>
      </c>
      <c r="E86" s="83" t="str">
        <f>IF('0) Signal List'!E86="","",'0) Signal List'!E86)</f>
        <v/>
      </c>
      <c r="F86" s="82" t="str">
        <f>IF('0) Signal List'!F86="","",'0) Signal List'!F86)</f>
        <v/>
      </c>
      <c r="G86" s="84" t="str">
        <f>IF('0) Signal List'!G86="","",'0) Signal List'!G86)</f>
        <v/>
      </c>
      <c r="H86" s="84" t="str">
        <f>IF('0) Signal List'!H86="","",'0) Signal List'!H86)</f>
        <v/>
      </c>
      <c r="I86" s="85" t="str">
        <f>IF('0) Signal List'!I86="","",'0) Signal List'!I86)</f>
        <v/>
      </c>
      <c r="J86" s="147"/>
    </row>
    <row r="87" spans="1:10" ht="14.25" customHeight="1">
      <c r="A87" s="81" t="str">
        <f>IF('0) Signal List'!A87="","",'0) Signal List'!A87)</f>
        <v/>
      </c>
      <c r="B87" s="86" t="str">
        <f>IF('0) Signal List'!B87="","",'0) Signal List'!B87)</f>
        <v>Double Command Outputs</v>
      </c>
      <c r="C87" s="775" t="str">
        <f>IF('0) Signal List'!C87="","",'0) Signal List'!C87)</f>
        <v>(each individual relay output identified separately)</v>
      </c>
      <c r="D87" s="779"/>
      <c r="E87" s="779"/>
      <c r="F87" s="780"/>
      <c r="G87" s="87" t="str">
        <f>IF('0) Signal List'!G87="","",'0) Signal List'!G87)</f>
        <v/>
      </c>
      <c r="H87" s="87" t="str">
        <f>IF('0) Signal List'!H87="","",'0) Signal List'!H87)</f>
        <v/>
      </c>
      <c r="I87" s="85" t="str">
        <f>IF('0) Signal List'!I87="","",'0) Signal List'!I87)</f>
        <v/>
      </c>
      <c r="J87" s="147"/>
    </row>
    <row r="88" spans="1:10" ht="14.25" customHeight="1">
      <c r="A88" s="81" t="str">
        <f>IF('0) Signal List'!A88="","",'0) Signal List'!A88)</f>
        <v/>
      </c>
      <c r="B88" s="266" t="str">
        <f>IF('0) Signal List'!B88="","",'0) Signal List'!B88)</f>
        <v>Digital Output Signals from EirGrid to WTG System</v>
      </c>
      <c r="C88" s="98" t="str">
        <f>IF('0) Signal List'!C88="","",'0) Signal List'!C88)</f>
        <v/>
      </c>
      <c r="D88" s="82" t="str">
        <f>IF('0) Signal List'!D88="","",'0) Signal List'!D88)</f>
        <v/>
      </c>
      <c r="E88" s="83" t="str">
        <f>IF('0) Signal List'!E88="","",'0) Signal List'!E88)</f>
        <v/>
      </c>
      <c r="F88" s="82" t="str">
        <f>IF('0) Signal List'!F88="","",'0) Signal List'!F88)</f>
        <v/>
      </c>
      <c r="G88" s="87" t="str">
        <f>IF('0) Signal List'!G88="","",'0) Signal List'!G88)</f>
        <v/>
      </c>
      <c r="H88" s="87" t="str">
        <f>IF('0) Signal List'!H88="","",'0) Signal List'!H88)</f>
        <v/>
      </c>
      <c r="I88" s="85" t="str">
        <f>IF('0) Signal List'!I88="","",'0) Signal List'!I88)</f>
        <v/>
      </c>
      <c r="J88" s="147"/>
    </row>
    <row r="89" spans="1:10" ht="14.25" customHeight="1">
      <c r="A89" s="81" t="str">
        <f>IF('0) Signal List'!A89="","",'0) Signal List'!A89)</f>
        <v>E1</v>
      </c>
      <c r="B89" s="130" t="str">
        <f>IF('0) Signal List'!B89="","",'0) Signal List'!B89)</f>
        <v xml:space="preserve">Active Power Control facility status </v>
      </c>
      <c r="C89" s="82" t="str">
        <f>IF('0) Signal List'!C89="","",'0) Signal List'!C89)</f>
        <v/>
      </c>
      <c r="D89" s="82" t="str">
        <f>IF('0) Signal List'!D89="","",'0) Signal List'!D89)</f>
        <v>off</v>
      </c>
      <c r="E89" s="91" t="str">
        <f>IF('0) Signal List'!E89="","",'0) Signal List'!E89)</f>
        <v>pulse</v>
      </c>
      <c r="F89" s="82" t="str">
        <f>IF('0) Signal List'!F89="","",'0) Signal List'!F89)</f>
        <v>0.5 seconds</v>
      </c>
      <c r="G89" s="88" t="str">
        <f>IF('0) Signal List'!G89="","",'0) Signal List'!G89)</f>
        <v>WFPS</v>
      </c>
      <c r="H89" s="88" t="str">
        <f>IF('0) Signal List'!H89="","",'0) Signal List'!H89)</f>
        <v xml:space="preserve">N/A </v>
      </c>
      <c r="I89" s="85" t="str">
        <f>IF('0) Signal List'!I89="","",'0) Signal List'!I89)</f>
        <v>Grid Code Signals List #4 WFPS 1.7.1.4</v>
      </c>
      <c r="J89" s="147"/>
    </row>
    <row r="90" spans="1:10" ht="14.25" customHeight="1">
      <c r="A90" s="81" t="str">
        <f>IF('0) Signal List'!A90="","",'0) Signal List'!A90)</f>
        <v>E2</v>
      </c>
      <c r="B90" s="130" t="str">
        <f>IF('0) Signal List'!B90="","",'0) Signal List'!B90)</f>
        <v>Active Power Control facility status</v>
      </c>
      <c r="C90" s="82" t="str">
        <f>IF('0) Signal List'!C90="","",'0) Signal List'!C90)</f>
        <v/>
      </c>
      <c r="D90" s="82" t="str">
        <f>IF('0) Signal List'!D90="","",'0) Signal List'!D90)</f>
        <v>on</v>
      </c>
      <c r="E90" s="91" t="str">
        <f>IF('0) Signal List'!E90="","",'0) Signal List'!E90)</f>
        <v>pulse</v>
      </c>
      <c r="F90" s="82" t="str">
        <f>IF('0) Signal List'!F90="","",'0) Signal List'!F90)</f>
        <v>0.5 seconds</v>
      </c>
      <c r="G90" s="88" t="str">
        <f>IF('0) Signal List'!G90="","",'0) Signal List'!G90)</f>
        <v>WFPS</v>
      </c>
      <c r="H90" s="88" t="str">
        <f>IF('0) Signal List'!H90="","",'0) Signal List'!H90)</f>
        <v xml:space="preserve">N/A </v>
      </c>
      <c r="I90" s="85" t="str">
        <f>IF('0) Signal List'!I90="","",'0) Signal List'!I90)</f>
        <v>Grid Code Signals List #4 WFPS 1.7.1.4</v>
      </c>
      <c r="J90" s="147"/>
    </row>
    <row r="91" spans="1:10" ht="14.25" customHeight="1">
      <c r="A91" s="81" t="str">
        <f>IF('0) Signal List'!A91="","",'0) Signal List'!A91)</f>
        <v>E3</v>
      </c>
      <c r="B91" s="82" t="str">
        <f>IF('0) Signal List'!B91="","",'0) Signal List'!B91)</f>
        <v>Frequency Response System Mode Status</v>
      </c>
      <c r="C91" s="82" t="str">
        <f>IF('0) Signal List'!C91="","",'0) Signal List'!C91)</f>
        <v/>
      </c>
      <c r="D91" s="82" t="str">
        <f>IF('0) Signal List'!D91="","",'0) Signal List'!D91)</f>
        <v>off</v>
      </c>
      <c r="E91" s="91" t="str">
        <f>IF('0) Signal List'!E91="","",'0) Signal List'!E91)</f>
        <v>pulse</v>
      </c>
      <c r="F91" s="82" t="str">
        <f>IF('0) Signal List'!F91="","",'0) Signal List'!F91)</f>
        <v>0.5 seconds</v>
      </c>
      <c r="G91" s="88" t="str">
        <f>IF('0) Signal List'!G91="","",'0) Signal List'!G91)</f>
        <v>WFPS</v>
      </c>
      <c r="H91" s="88" t="str">
        <f>IF('0) Signal List'!H91="","",'0) Signal List'!H91)</f>
        <v xml:space="preserve">N/A </v>
      </c>
      <c r="I91" s="85" t="str">
        <f>IF('0) Signal List'!I91="","",'0) Signal List'!I91)</f>
        <v>Grid Code Signals List #5 WFPS 1.7.1.5</v>
      </c>
      <c r="J91" s="147"/>
    </row>
    <row r="92" spans="1:10" ht="14.25" customHeight="1">
      <c r="A92" s="81" t="str">
        <f>IF('0) Signal List'!A92="","",'0) Signal List'!A92)</f>
        <v>E4</v>
      </c>
      <c r="B92" s="82" t="str">
        <f>IF('0) Signal List'!B92="","",'0) Signal List'!B92)</f>
        <v>Frequency Response System Mode Status</v>
      </c>
      <c r="C92" s="82" t="str">
        <f>IF('0) Signal List'!C92="","",'0) Signal List'!C92)</f>
        <v/>
      </c>
      <c r="D92" s="82" t="str">
        <f>IF('0) Signal List'!D92="","",'0) Signal List'!D92)</f>
        <v>on</v>
      </c>
      <c r="E92" s="91" t="str">
        <f>IF('0) Signal List'!E92="","",'0) Signal List'!E92)</f>
        <v>pulse</v>
      </c>
      <c r="F92" s="82" t="str">
        <f>IF('0) Signal List'!F92="","",'0) Signal List'!F92)</f>
        <v>0.5 seconds</v>
      </c>
      <c r="G92" s="88" t="str">
        <f>IF('0) Signal List'!G92="","",'0) Signal List'!G92)</f>
        <v>WFPS</v>
      </c>
      <c r="H92" s="88" t="str">
        <f>IF('0) Signal List'!H92="","",'0) Signal List'!H92)</f>
        <v xml:space="preserve">N/A </v>
      </c>
      <c r="I92" s="85" t="str">
        <f>IF('0) Signal List'!I92="","",'0) Signal List'!I92)</f>
        <v>Grid Code Signals List #5 WFPS 1.7.1.5</v>
      </c>
      <c r="J92" s="147"/>
    </row>
    <row r="93" spans="1:10" ht="14.25" customHeight="1">
      <c r="A93" s="81" t="str">
        <f>IF('0) Signal List'!A93="","",'0) Signal List'!A93)</f>
        <v>E5</v>
      </c>
      <c r="B93" s="82" t="str">
        <f>IF('0) Signal List'!B93="","",'0) Signal List'!B93)</f>
        <v>Frequency Response Curve Select</v>
      </c>
      <c r="C93" s="82" t="str">
        <f>IF('0) Signal List'!C93="","",'0) Signal List'!C93)</f>
        <v/>
      </c>
      <c r="D93" s="82" t="str">
        <f>IF('0) Signal List'!D93="","",'0) Signal List'!D93)</f>
        <v>Curve 1</v>
      </c>
      <c r="E93" s="91" t="str">
        <f>IF('0) Signal List'!E93="","",'0) Signal List'!E93)</f>
        <v>pulse</v>
      </c>
      <c r="F93" s="82" t="str">
        <f>IF('0) Signal List'!F93="","",'0) Signal List'!F93)</f>
        <v>0.5 seconds</v>
      </c>
      <c r="G93" s="88" t="str">
        <f>IF('0) Signal List'!G93="","",'0) Signal List'!G93)</f>
        <v>WFPS</v>
      </c>
      <c r="H93" s="88" t="str">
        <f>IF('0) Signal List'!H93="","",'0) Signal List'!H93)</f>
        <v xml:space="preserve">N/A </v>
      </c>
      <c r="I93" s="85" t="str">
        <f>IF('0) Signal List'!I93="","",'0) Signal List'!I93)</f>
        <v>Grid Code Signals List #5 WFPS 1.7.1.5</v>
      </c>
      <c r="J93" s="147"/>
    </row>
    <row r="94" spans="1:10" ht="14.25" customHeight="1">
      <c r="A94" s="81" t="str">
        <f>IF('0) Signal List'!A94="","",'0) Signal List'!A94)</f>
        <v>E6</v>
      </c>
      <c r="B94" s="82" t="str">
        <f>IF('0) Signal List'!B94="","",'0) Signal List'!B94)</f>
        <v>Frequency Response Curve Select</v>
      </c>
      <c r="C94" s="82" t="str">
        <f>IF('0) Signal List'!C94="","",'0) Signal List'!C94)</f>
        <v/>
      </c>
      <c r="D94" s="82" t="str">
        <f>IF('0) Signal List'!D94="","",'0) Signal List'!D94)</f>
        <v>Curve 2</v>
      </c>
      <c r="E94" s="91" t="str">
        <f>IF('0) Signal List'!E94="","",'0) Signal List'!E94)</f>
        <v>pulse</v>
      </c>
      <c r="F94" s="82" t="str">
        <f>IF('0) Signal List'!F94="","",'0) Signal List'!F94)</f>
        <v>0.5 seconds</v>
      </c>
      <c r="G94" s="88" t="str">
        <f>IF('0) Signal List'!G94="","",'0) Signal List'!G94)</f>
        <v>WFPS</v>
      </c>
      <c r="H94" s="88" t="str">
        <f>IF('0) Signal List'!H94="","",'0) Signal List'!H94)</f>
        <v xml:space="preserve">N/A </v>
      </c>
      <c r="I94" s="85" t="str">
        <f>IF('0) Signal List'!I94="","",'0) Signal List'!I94)</f>
        <v>Grid Code Signals List #5 WFPS 1.7.1.5</v>
      </c>
      <c r="J94" s="147"/>
    </row>
    <row r="95" spans="1:10" s="578" customFormat="1" ht="14.25" customHeight="1">
      <c r="A95" s="573" t="str">
        <f>IF('0) Signal List'!A95="","",'0) Signal List'!A95)</f>
        <v>E7</v>
      </c>
      <c r="B95" s="574" t="str">
        <f>IF('0) Signal List'!B95="","",'0) Signal List'!B95)</f>
        <v xml:space="preserve">Emulated Intertia </v>
      </c>
      <c r="C95" s="574" t="str">
        <f>IF('0) Signal List'!C95="","",'0) Signal List'!C95)</f>
        <v/>
      </c>
      <c r="D95" s="574" t="str">
        <f>IF('0) Signal List'!D95="","",'0) Signal List'!D95)</f>
        <v>off</v>
      </c>
      <c r="E95" s="581" t="str">
        <f>IF('0) Signal List'!E95="","",'0) Signal List'!E95)</f>
        <v>pulse</v>
      </c>
      <c r="F95" s="574" t="str">
        <f>IF('0) Signal List'!F95="","",'0) Signal List'!F95)</f>
        <v>0.5 seconds</v>
      </c>
      <c r="G95" s="576" t="str">
        <f>IF('0) Signal List'!G95="","",'0) Signal List'!G95)</f>
        <v>WFPS</v>
      </c>
      <c r="H95" s="576" t="str">
        <f>IF('0) Signal List'!H95="","",'0) Signal List'!H95)</f>
        <v xml:space="preserve">N/A </v>
      </c>
      <c r="I95" s="577" t="str">
        <f>IF('0) Signal List'!I95="","",'0) Signal List'!I95)</f>
        <v>Control from NCC to enable emulated inertia service</v>
      </c>
      <c r="J95" s="580"/>
    </row>
    <row r="96" spans="1:10" s="578" customFormat="1" ht="14.25" customHeight="1">
      <c r="A96" s="573" t="str">
        <f>IF('0) Signal List'!A96="","",'0) Signal List'!A96)</f>
        <v>E8</v>
      </c>
      <c r="B96" s="574" t="str">
        <f>IF('0) Signal List'!B96="","",'0) Signal List'!B96)</f>
        <v>Emulated Intertia</v>
      </c>
      <c r="C96" s="574" t="str">
        <f>IF('0) Signal List'!C96="","",'0) Signal List'!C96)</f>
        <v/>
      </c>
      <c r="D96" s="574" t="str">
        <f>IF('0) Signal List'!D96="","",'0) Signal List'!D96)</f>
        <v>on</v>
      </c>
      <c r="E96" s="581" t="str">
        <f>IF('0) Signal List'!E96="","",'0) Signal List'!E96)</f>
        <v>pulse</v>
      </c>
      <c r="F96" s="574" t="str">
        <f>IF('0) Signal List'!F96="","",'0) Signal List'!F96)</f>
        <v>0.5 seconds</v>
      </c>
      <c r="G96" s="576" t="str">
        <f>IF('0) Signal List'!G96="","",'0) Signal List'!G96)</f>
        <v>WFPS</v>
      </c>
      <c r="H96" s="576" t="str">
        <f>IF('0) Signal List'!H96="","",'0) Signal List'!H96)</f>
        <v xml:space="preserve">N/A </v>
      </c>
      <c r="I96" s="577" t="str">
        <f>IF('0) Signal List'!I96="","",'0) Signal List'!I96)</f>
        <v>Control from NCC to disable emulated inertia service</v>
      </c>
      <c r="J96" s="580"/>
    </row>
    <row r="97" spans="1:10" ht="14.25" customHeight="1">
      <c r="A97" s="81" t="str">
        <f>IF('0) Signal List'!A97="","",'0) Signal List'!A97)</f>
        <v/>
      </c>
      <c r="B97" s="82" t="str">
        <f>IF('0) Signal List'!B97="","",'0) Signal List'!B97)</f>
        <v/>
      </c>
      <c r="C97" s="89" t="str">
        <f>IF('0) Signal List'!C97="","",'0) Signal List'!C97)</f>
        <v/>
      </c>
      <c r="D97" s="304" t="str">
        <f>IF('0) Signal List'!D97="","",'0) Signal List'!D97)</f>
        <v/>
      </c>
      <c r="E97" s="91" t="str">
        <f>IF('0) Signal List'!E97="","",'0) Signal List'!E97)</f>
        <v/>
      </c>
      <c r="F97" s="82" t="str">
        <f>IF('0) Signal List'!F97="","",'0) Signal List'!F97)</f>
        <v/>
      </c>
      <c r="G97" s="88" t="str">
        <f>IF('0) Signal List'!G97="","",'0) Signal List'!G97)</f>
        <v/>
      </c>
      <c r="H97" s="88" t="str">
        <f>IF('0) Signal List'!H97="","",'0) Signal List'!H97)</f>
        <v/>
      </c>
      <c r="I97" s="85" t="str">
        <f>IF('0) Signal List'!I97="","",'0) Signal List'!I97)</f>
        <v/>
      </c>
      <c r="J97" s="147"/>
    </row>
    <row r="98" spans="1:10" ht="14.25" customHeight="1">
      <c r="A98" s="81" t="str">
        <f>IF('0) Signal List'!A98="","",'0) Signal List'!A98)</f>
        <v/>
      </c>
      <c r="B98" s="266" t="str">
        <f>IF('0) Signal List'!B98="","",'0) Signal List'!B98)</f>
        <v>Digital Output Signals from EirGrid to Sub Station</v>
      </c>
      <c r="C98" s="89" t="str">
        <f>IF('0) Signal List'!C98="","",'0) Signal List'!C98)</f>
        <v/>
      </c>
      <c r="D98" s="304" t="str">
        <f>IF('0) Signal List'!D98="","",'0) Signal List'!D98)</f>
        <v/>
      </c>
      <c r="E98" s="91" t="str">
        <f>IF('0) Signal List'!E98="","",'0) Signal List'!E98)</f>
        <v/>
      </c>
      <c r="F98" s="82" t="str">
        <f>IF('0) Signal List'!F98="","",'0) Signal List'!F98)</f>
        <v/>
      </c>
      <c r="G98" s="88" t="str">
        <f>IF('0) Signal List'!G98="","",'0) Signal List'!G98)</f>
        <v/>
      </c>
      <c r="H98" s="88" t="str">
        <f>IF('0) Signal List'!H98="","",'0) Signal List'!H98)</f>
        <v/>
      </c>
      <c r="I98" s="85" t="str">
        <f>IF('0) Signal List'!I98="","",'0) Signal List'!I98)</f>
        <v/>
      </c>
      <c r="J98" s="147"/>
    </row>
    <row r="99" spans="1:10" ht="14.25" customHeight="1">
      <c r="A99" s="81" t="str">
        <f>IF('0) Signal List'!A99="","",'0) Signal List'!A99)</f>
        <v>F1</v>
      </c>
      <c r="B99" s="82" t="str">
        <f>IF('0) Signal List'!B99="","",'0) Signal List'!B99)</f>
        <v>Blackstart Shutdown</v>
      </c>
      <c r="C99" s="89" t="str">
        <f>IF('0) Signal List'!C99="","",'0) Signal List'!C99)</f>
        <v/>
      </c>
      <c r="D99" s="310" t="str">
        <f>IF('0) Signal List'!D99="","",'0) Signal List'!D99)</f>
        <v xml:space="preserve">off </v>
      </c>
      <c r="E99" s="91" t="str">
        <f>IF('0) Signal List'!E99="","",'0) Signal List'!E99)</f>
        <v>pulse</v>
      </c>
      <c r="F99" s="82" t="str">
        <f>IF('0) Signal List'!F99="","",'0) Signal List'!F99)</f>
        <v>0.5 seconds</v>
      </c>
      <c r="G99" s="88" t="str">
        <f>IF('0) Signal List'!G99="","",'0) Signal List'!G99)</f>
        <v>WFPS</v>
      </c>
      <c r="H99" s="88" t="str">
        <f>IF('0) Signal List'!H99="","",'0) Signal List'!H99)</f>
        <v xml:space="preserve">N/A </v>
      </c>
      <c r="I99" s="85" t="str">
        <f>IF('0) Signal List'!I99="","",'0) Signal List'!I99)</f>
        <v>Connection CB Trip/ Inhibit function. N.B. this can be wired from the mimic panel, through the interface cabinet instead of via ETIE.</v>
      </c>
      <c r="J99" s="147"/>
    </row>
    <row r="100" spans="1:10" ht="14.25" customHeight="1">
      <c r="A100" s="81" t="str">
        <f>IF('0) Signal List'!A100="","",'0) Signal List'!A100)</f>
        <v>F2</v>
      </c>
      <c r="B100" s="82" t="str">
        <f>IF('0) Signal List'!B100="","",'0) Signal List'!B100)</f>
        <v>Blackstart Shutdown</v>
      </c>
      <c r="C100" s="89" t="str">
        <f>IF('0) Signal List'!C100="","",'0) Signal List'!C100)</f>
        <v/>
      </c>
      <c r="D100" s="310" t="str">
        <f>IF('0) Signal List'!D100="","",'0) Signal List'!D100)</f>
        <v xml:space="preserve">on </v>
      </c>
      <c r="E100" s="91" t="str">
        <f>IF('0) Signal List'!E100="","",'0) Signal List'!E100)</f>
        <v>pulse</v>
      </c>
      <c r="F100" s="82" t="str">
        <f>IF('0) Signal List'!F100="","",'0) Signal List'!F100)</f>
        <v>0.5 seconds</v>
      </c>
      <c r="G100" s="88" t="str">
        <f>IF('0) Signal List'!G100="","",'0) Signal List'!G100)</f>
        <v>WFPS</v>
      </c>
      <c r="H100" s="88" t="str">
        <f>IF('0) Signal List'!H100="","",'0) Signal List'!H100)</f>
        <v xml:space="preserve">N/A </v>
      </c>
      <c r="I100" s="85" t="str">
        <f>IF('0) Signal List'!I100="","",'0) Signal List'!I100)</f>
        <v>Connection CB Trip/ Inhibit function. N.B. this can be wired from the mimic panel, through the interface cabinet instead of via ETIE.</v>
      </c>
      <c r="J100" s="147"/>
    </row>
    <row r="101" spans="1:10" ht="14.25" customHeight="1">
      <c r="A101" s="95" t="str">
        <f>IF('0) Signal List'!A101="","",'0) Signal List'!A101)</f>
        <v/>
      </c>
      <c r="B101" s="82" t="str">
        <f>IF('0) Signal List'!B101="","",'0) Signal List'!B101)</f>
        <v/>
      </c>
      <c r="C101" s="82" t="str">
        <f>IF('0) Signal List'!C101="","",'0) Signal List'!C101)</f>
        <v/>
      </c>
      <c r="D101" s="82" t="str">
        <f>IF('0) Signal List'!D101="","",'0) Signal List'!D101)</f>
        <v/>
      </c>
      <c r="E101" s="91" t="str">
        <f>IF('0) Signal List'!E101="","",'0) Signal List'!E101)</f>
        <v/>
      </c>
      <c r="F101" s="82" t="str">
        <f>IF('0) Signal List'!F101="","",'0) Signal List'!F101)</f>
        <v/>
      </c>
      <c r="G101" s="87" t="str">
        <f>IF('0) Signal List'!G101="","",'0) Signal List'!G101)</f>
        <v/>
      </c>
      <c r="H101" s="87" t="str">
        <f>IF('0) Signal List'!H101="","",'0) Signal List'!H101)</f>
        <v/>
      </c>
      <c r="I101" s="85" t="str">
        <f>IF('0) Signal List'!I101="","",'0) Signal List'!I101)</f>
        <v/>
      </c>
      <c r="J101" s="147"/>
    </row>
    <row r="102" spans="1:10" ht="14.25" customHeight="1">
      <c r="A102" s="81" t="str">
        <f>IF('0) Signal List'!A102="","",'0) Signal List'!A102)</f>
        <v/>
      </c>
      <c r="B102" s="86" t="str">
        <f>IF('0) Signal List'!B102="","",'0) Signal List'!B102)</f>
        <v>Strobe Enable Pulse</v>
      </c>
      <c r="C102" s="82" t="str">
        <f>IF('0) Signal List'!C102="","",'0) Signal List'!C102)</f>
        <v/>
      </c>
      <c r="D102" s="82" t="str">
        <f>IF('0) Signal List'!D102="","",'0) Signal List'!D102)</f>
        <v/>
      </c>
      <c r="E102" s="91" t="str">
        <f>IF('0) Signal List'!E102="","",'0) Signal List'!E102)</f>
        <v/>
      </c>
      <c r="F102" s="82" t="str">
        <f>IF('0) Signal List'!F102="","",'0) Signal List'!F102)</f>
        <v/>
      </c>
      <c r="G102" s="87" t="str">
        <f>IF('0) Signal List'!G102="","",'0) Signal List'!G102)</f>
        <v/>
      </c>
      <c r="H102" s="87" t="str">
        <f>IF('0) Signal List'!H102="","",'0) Signal List'!H102)</f>
        <v/>
      </c>
      <c r="I102" s="85" t="str">
        <f>IF('0) Signal List'!I102="","",'0) Signal List'!I102)</f>
        <v/>
      </c>
      <c r="J102" s="147"/>
    </row>
    <row r="103" spans="1:10" s="37" customFormat="1" ht="14.25" customHeight="1">
      <c r="A103" s="95" t="str">
        <f>IF('0) Signal List'!A103="","",'0) Signal List'!A103)</f>
        <v/>
      </c>
      <c r="B103" s="266" t="str">
        <f>IF('0) Signal List'!B103="","",'0) Signal List'!B103)</f>
        <v>Digital Output Signals from EirGrid to WTG System</v>
      </c>
      <c r="C103" s="82" t="str">
        <f>IF('0) Signal List'!C103="","",'0) Signal List'!C103)</f>
        <v/>
      </c>
      <c r="D103" s="82" t="str">
        <f>IF('0) Signal List'!D103="","",'0) Signal List'!D103)</f>
        <v/>
      </c>
      <c r="E103" s="91" t="str">
        <f>IF('0) Signal List'!E103="","",'0) Signal List'!E103)</f>
        <v/>
      </c>
      <c r="F103" s="82" t="str">
        <f>IF('0) Signal List'!F103="","",'0) Signal List'!F103)</f>
        <v/>
      </c>
      <c r="G103" s="87" t="str">
        <f>IF('0) Signal List'!G103="","",'0) Signal List'!G103)</f>
        <v/>
      </c>
      <c r="H103" s="87" t="str">
        <f>IF('0) Signal List'!H103="","",'0) Signal List'!H103)</f>
        <v/>
      </c>
      <c r="I103" s="85" t="str">
        <f>IF('0) Signal List'!I103="","",'0) Signal List'!I103)</f>
        <v/>
      </c>
      <c r="J103" s="147"/>
    </row>
    <row r="104" spans="1:10" ht="14.25" customHeight="1">
      <c r="A104" s="81" t="str">
        <f>IF('0) Signal List'!A104="","",'0) Signal List'!A104)</f>
        <v>E9</v>
      </c>
      <c r="B104" s="130" t="str">
        <f>IF('0) Signal List'!B104="","",'0) Signal List'!B104)</f>
        <v>Digital Output Active Power Control Setpoint Enable</v>
      </c>
      <c r="C104" s="82" t="str">
        <f>IF('0) Signal List'!C104="","",'0) Signal List'!C104)</f>
        <v/>
      </c>
      <c r="D104" s="82" t="str">
        <f>IF('0) Signal List'!D104="","",'0) Signal List'!D104)</f>
        <v/>
      </c>
      <c r="E104" s="91" t="str">
        <f>IF('0) Signal List'!E104="","",'0) Signal List'!E104)</f>
        <v>pulse</v>
      </c>
      <c r="F104" s="82" t="str">
        <f>IF('0) Signal List'!F104="","",'0) Signal List'!F104)</f>
        <v>0.5 seconds</v>
      </c>
      <c r="G104" s="88" t="str">
        <f>IF('0) Signal List'!G104="","",'0) Signal List'!G104)</f>
        <v>WFPS</v>
      </c>
      <c r="H104" s="88" t="str">
        <f>IF('0) Signal List'!H104="","",'0) Signal List'!H104)</f>
        <v xml:space="preserve">N/A </v>
      </c>
      <c r="I104" s="85" t="str">
        <f>IF('0) Signal List'!I104="","",'0) Signal List'!I104)</f>
        <v>Grid Code Signals List #4 WFPS 1.7.1.4</v>
      </c>
      <c r="J104" s="147"/>
    </row>
    <row r="105" spans="1:10" ht="14.25" customHeight="1">
      <c r="A105" s="81" t="str">
        <f>IF('0) Signal List'!A105="","",'0) Signal List'!A105)</f>
        <v>E10</v>
      </c>
      <c r="B105" s="130" t="str">
        <f>IF('0) Signal List'!B105="","",'0) Signal List'!B105)</f>
        <v>Digital Output Voltage Control (kV) Setpoint Enable</v>
      </c>
      <c r="C105" s="82" t="str">
        <f>IF('0) Signal List'!C105="","",'0) Signal List'!C105)</f>
        <v/>
      </c>
      <c r="D105" s="82" t="str">
        <f>IF('0) Signal List'!D105="","",'0) Signal List'!D105)</f>
        <v/>
      </c>
      <c r="E105" s="91" t="str">
        <f>IF('0) Signal List'!E105="","",'0) Signal List'!E105)</f>
        <v>pulse</v>
      </c>
      <c r="F105" s="82" t="str">
        <f>IF('0) Signal List'!F105="","",'0) Signal List'!F105)</f>
        <v>0.5 seconds</v>
      </c>
      <c r="G105" s="88" t="str">
        <f>IF('0) Signal List'!G105="","",'0) Signal List'!G105)</f>
        <v>WFPS</v>
      </c>
      <c r="H105" s="88" t="str">
        <f>IF('0) Signal List'!H105="","",'0) Signal List'!H105)</f>
        <v xml:space="preserve">N/A </v>
      </c>
      <c r="I105" s="85" t="str">
        <f>IF('0) Signal List'!I105="","",'0) Signal List'!I105)</f>
        <v xml:space="preserve">Grid Code Modification MPID 212 Approved by CER 14/10/2012 </v>
      </c>
      <c r="J105" s="147"/>
    </row>
    <row r="106" spans="1:10" ht="14.25" customHeight="1">
      <c r="A106" s="81" t="str">
        <f>IF('0) Signal List'!A106="","",'0) Signal List'!A106)</f>
        <v>E11</v>
      </c>
      <c r="B106" s="130" t="str">
        <f>IF('0) Signal List'!B106="","",'0) Signal List'!B106)</f>
        <v>Digital Output Mvar Control (Q) Setpoint Enable</v>
      </c>
      <c r="C106" s="82" t="str">
        <f>IF('0) Signal List'!C106="","",'0) Signal List'!C106)</f>
        <v/>
      </c>
      <c r="D106" s="82" t="str">
        <f>IF('0) Signal List'!D106="","",'0) Signal List'!D106)</f>
        <v/>
      </c>
      <c r="E106" s="91" t="str">
        <f>IF('0) Signal List'!E106="","",'0) Signal List'!E106)</f>
        <v>pulse</v>
      </c>
      <c r="F106" s="82" t="str">
        <f>IF('0) Signal List'!F106="","",'0) Signal List'!F106)</f>
        <v>0.5 seconds</v>
      </c>
      <c r="G106" s="88" t="str">
        <f>IF('0) Signal List'!G106="","",'0) Signal List'!G106)</f>
        <v>WFPS</v>
      </c>
      <c r="H106" s="88" t="str">
        <f>IF('0) Signal List'!H106="","",'0) Signal List'!H106)</f>
        <v xml:space="preserve">N/A </v>
      </c>
      <c r="I106" s="85" t="str">
        <f>IF('0) Signal List'!I106="","",'0) Signal List'!I106)</f>
        <v xml:space="preserve">Grid Code Modification MPID 212 Approved by CER 14/10/2012 </v>
      </c>
      <c r="J106" s="147"/>
    </row>
    <row r="107" spans="1:10" ht="14.25" customHeight="1">
      <c r="A107" s="81" t="str">
        <f>IF('0) Signal List'!A107="","",'0) Signal List'!A107)</f>
        <v>E12</v>
      </c>
      <c r="B107" s="130" t="str">
        <f>IF('0) Signal List'!B107="","",'0) Signal List'!B107)</f>
        <v>Digital Output Power Factor Control (PF) Setpoint Enable</v>
      </c>
      <c r="C107" s="82" t="str">
        <f>IF('0) Signal List'!C107="","",'0) Signal List'!C107)</f>
        <v/>
      </c>
      <c r="D107" s="82" t="str">
        <f>IF('0) Signal List'!D107="","",'0) Signal List'!D107)</f>
        <v/>
      </c>
      <c r="E107" s="91" t="str">
        <f>IF('0) Signal List'!E107="","",'0) Signal List'!E107)</f>
        <v>pulse</v>
      </c>
      <c r="F107" s="82" t="str">
        <f>IF('0) Signal List'!F107="","",'0) Signal List'!F107)</f>
        <v>0.5 seconds</v>
      </c>
      <c r="G107" s="88" t="str">
        <f>IF('0) Signal List'!G107="","",'0) Signal List'!G107)</f>
        <v>WFPS</v>
      </c>
      <c r="H107" s="88" t="str">
        <f>IF('0) Signal List'!H107="","",'0) Signal List'!H107)</f>
        <v xml:space="preserve">N/A </v>
      </c>
      <c r="I107" s="85" t="str">
        <f>IF('0) Signal List'!I107="","",'0) Signal List'!I107)</f>
        <v xml:space="preserve">Grid Code Modification MPID 212 Approved by CER 14/10/2012 </v>
      </c>
      <c r="J107" s="147"/>
    </row>
    <row r="108" spans="1:10" s="61" customFormat="1" ht="14.25" customHeight="1">
      <c r="A108" s="81" t="str">
        <f>IF('0) Signal List'!A108="","",'0) Signal List'!A108)</f>
        <v>E13</v>
      </c>
      <c r="B108" s="130" t="str">
        <f>IF('0) Signal List'!B108="","",'0) Signal List'!B108)</f>
        <v>Digital Output Frequency Droop Setting Enable</v>
      </c>
      <c r="C108" s="82" t="str">
        <f>IF('0) Signal List'!C108="","",'0) Signal List'!C108)</f>
        <v/>
      </c>
      <c r="D108" s="82" t="str">
        <f>IF('0) Signal List'!D108="","",'0) Signal List'!D108)</f>
        <v/>
      </c>
      <c r="E108" s="91" t="str">
        <f>IF('0) Signal List'!E108="","",'0) Signal List'!E108)</f>
        <v>pulse</v>
      </c>
      <c r="F108" s="82" t="str">
        <f>IF('0) Signal List'!F108="","",'0) Signal List'!F108)</f>
        <v>0.5 seconds</v>
      </c>
      <c r="G108" s="88" t="str">
        <f>IF('0) Signal List'!G108="","",'0) Signal List'!G108)</f>
        <v>WFPS</v>
      </c>
      <c r="H108" s="88" t="str">
        <f>IF('0) Signal List'!H108="","",'0) Signal List'!H108)</f>
        <v xml:space="preserve">N/A </v>
      </c>
      <c r="I108" s="85" t="str">
        <f>IF('0) Signal List'!I108="","",'0) Signal List'!I108)</f>
        <v>Grid Code Modification MPID 227 Approved by CER 26/02/2013</v>
      </c>
      <c r="J108" s="584"/>
    </row>
    <row r="109" spans="1:10" ht="14.25" customHeight="1">
      <c r="A109" s="81"/>
      <c r="B109" s="130"/>
      <c r="C109" s="82"/>
      <c r="D109" s="82"/>
      <c r="E109" s="91"/>
      <c r="F109" s="82"/>
      <c r="G109" s="88"/>
      <c r="H109" s="88"/>
      <c r="I109" s="85"/>
      <c r="J109" s="147"/>
    </row>
    <row r="110" spans="1:10" ht="14.25" customHeight="1">
      <c r="A110" s="81" t="str">
        <f>IF('0) Signal List'!A110="","",'0) Signal List'!A110)</f>
        <v/>
      </c>
      <c r="B110" s="458" t="str">
        <f>IF('0) Signal List'!B110="","",'0) Signal List'!B110)</f>
        <v>Single Command Outputs</v>
      </c>
      <c r="C110" s="82" t="str">
        <f>IF('0) Signal List'!C110="","",'0) Signal List'!C110)</f>
        <v/>
      </c>
      <c r="D110" s="82" t="str">
        <f>IF('0) Signal List'!D110="","",'0) Signal List'!D110)</f>
        <v/>
      </c>
      <c r="E110" s="91" t="str">
        <f>IF('0) Signal List'!E110="","",'0) Signal List'!E110)</f>
        <v/>
      </c>
      <c r="F110" s="82" t="str">
        <f>IF('0) Signal List'!F110="","",'0) Signal List'!F110)</f>
        <v/>
      </c>
      <c r="G110" s="88" t="str">
        <f>IF('0) Signal List'!G110="","",'0) Signal List'!G110)</f>
        <v/>
      </c>
      <c r="H110" s="88" t="str">
        <f>IF('0) Signal List'!H110="","",'0) Signal List'!H110)</f>
        <v/>
      </c>
      <c r="I110" s="85" t="str">
        <f>IF('0) Signal List'!I110="","",'0) Signal List'!I110)</f>
        <v/>
      </c>
      <c r="J110" s="147"/>
    </row>
    <row r="111" spans="1:10" ht="14.25" customHeight="1">
      <c r="A111" s="81" t="str">
        <f>IF('0) Signal List'!A111="","",'0) Signal List'!A111)</f>
        <v>E14</v>
      </c>
      <c r="B111" s="130" t="str">
        <f>IF('0) Signal List'!B111="","",'0) Signal List'!B111)</f>
        <v>Voltage Control facility status ON</v>
      </c>
      <c r="C111" s="82" t="str">
        <f>IF('0) Signal List'!C111="","",'0) Signal List'!C111)</f>
        <v/>
      </c>
      <c r="D111" s="82" t="str">
        <f>IF('0) Signal List'!D111="","",'0) Signal List'!D111)</f>
        <v>on</v>
      </c>
      <c r="E111" s="91" t="str">
        <f>IF('0) Signal List'!E111="","",'0) Signal List'!E111)</f>
        <v>pulse</v>
      </c>
      <c r="F111" s="82" t="str">
        <f>IF('0) Signal List'!F111="","",'0) Signal List'!F111)</f>
        <v>0.5 seconds</v>
      </c>
      <c r="G111" s="88" t="str">
        <f>IF('0) Signal List'!G111="","",'0) Signal List'!G111)</f>
        <v>WFPS</v>
      </c>
      <c r="H111" s="88" t="str">
        <f>IF('0) Signal List'!H111="","",'0) Signal List'!H111)</f>
        <v xml:space="preserve">N/A </v>
      </c>
      <c r="I111" s="85" t="str">
        <f>IF('0) Signal List'!I111="","",'0) Signal List'!I111)</f>
        <v>Grid Code Signals List #1 WFPS 1.7.1</v>
      </c>
      <c r="J111" s="147"/>
    </row>
    <row r="112" spans="1:10" ht="14.25" customHeight="1">
      <c r="A112" s="81" t="str">
        <f>IF('0) Signal List'!A112="","",'0) Signal List'!A112)</f>
        <v>E15</v>
      </c>
      <c r="B112" s="130" t="str">
        <f>IF('0) Signal List'!B112="","",'0) Signal List'!B112)</f>
        <v>Mvar (Q) Control Facility status ON</v>
      </c>
      <c r="C112" s="82" t="str">
        <f>IF('0) Signal List'!C112="","",'0) Signal List'!C112)</f>
        <v/>
      </c>
      <c r="D112" s="82" t="str">
        <f>IF('0) Signal List'!D112="","",'0) Signal List'!D112)</f>
        <v>on</v>
      </c>
      <c r="E112" s="91" t="str">
        <f>IF('0) Signal List'!E112="","",'0) Signal List'!E112)</f>
        <v>pulse</v>
      </c>
      <c r="F112" s="82" t="str">
        <f>IF('0) Signal List'!F112="","",'0) Signal List'!F112)</f>
        <v>0.5 seconds</v>
      </c>
      <c r="G112" s="88" t="str">
        <f>IF('0) Signal List'!G112="","",'0) Signal List'!G112)</f>
        <v>WFPS</v>
      </c>
      <c r="H112" s="88" t="str">
        <f>IF('0) Signal List'!H112="","",'0) Signal List'!H112)</f>
        <v xml:space="preserve">N/A </v>
      </c>
      <c r="I112" s="85" t="str">
        <f>IF('0) Signal List'!I112="","",'0) Signal List'!I112)</f>
        <v xml:space="preserve">Grid Code Modification MPID 212 Approved by CER 14/10/2012 </v>
      </c>
      <c r="J112" s="147"/>
    </row>
    <row r="113" spans="1:10" ht="14.25" customHeight="1">
      <c r="A113" s="81" t="str">
        <f>IF('0) Signal List'!A113="","",'0) Signal List'!A113)</f>
        <v>E16</v>
      </c>
      <c r="B113" s="130" t="str">
        <f>IF('0) Signal List'!B113="","",'0) Signal List'!B113)</f>
        <v>Power Factor (PF) Control facility status ON</v>
      </c>
      <c r="C113" s="82" t="str">
        <f>IF('0) Signal List'!C113="","",'0) Signal List'!C113)</f>
        <v/>
      </c>
      <c r="D113" s="82" t="str">
        <f>IF('0) Signal List'!D113="","",'0) Signal List'!D113)</f>
        <v>on</v>
      </c>
      <c r="E113" s="91" t="str">
        <f>IF('0) Signal List'!E113="","",'0) Signal List'!E113)</f>
        <v>pulse</v>
      </c>
      <c r="F113" s="82" t="str">
        <f>IF('0) Signal List'!F113="","",'0) Signal List'!F113)</f>
        <v>0.5 seconds</v>
      </c>
      <c r="G113" s="88" t="str">
        <f>IF('0) Signal List'!G113="","",'0) Signal List'!G113)</f>
        <v>WFPS</v>
      </c>
      <c r="H113" s="88" t="str">
        <f>IF('0) Signal List'!H113="","",'0) Signal List'!H113)</f>
        <v xml:space="preserve">N/A </v>
      </c>
      <c r="I113" s="85" t="str">
        <f>IF('0) Signal List'!I113="","",'0) Signal List'!I113)</f>
        <v xml:space="preserve">Grid Code Modification MPID 212 Approved by CER 14/10/2012 </v>
      </c>
      <c r="J113" s="147"/>
    </row>
    <row r="114" spans="1:10" ht="14.25" customHeight="1">
      <c r="A114" s="81" t="str">
        <f>IF('0) Signal List'!A114="","",'0) Signal List'!A114)</f>
        <v/>
      </c>
      <c r="B114" s="679" t="str">
        <f>IF('0) Signal List'!B114="","",'0) Signal List'!B114)</f>
        <v>Recommended Cable 15-pair Screened Cable : 15 x 2 x 0.6sqmm, Twisted-Pair ( TP).</v>
      </c>
      <c r="C114" s="779"/>
      <c r="D114" s="779"/>
      <c r="E114" s="779"/>
      <c r="F114" s="780"/>
      <c r="G114" s="88" t="str">
        <f>IF('0) Signal List'!G114="","",'0) Signal List'!G114)</f>
        <v/>
      </c>
      <c r="H114" s="88" t="str">
        <f>IF('0) Signal List'!H114="","",'0) Signal List'!H114)</f>
        <v/>
      </c>
      <c r="I114" s="85" t="str">
        <f>IF('0) Signal List'!I114="","",'0) Signal List'!I114)</f>
        <v/>
      </c>
      <c r="J114" s="147"/>
    </row>
    <row r="115" spans="1:10" ht="14.25" customHeight="1">
      <c r="A115" s="81"/>
      <c r="B115" s="261"/>
      <c r="C115" s="264"/>
      <c r="D115" s="264"/>
      <c r="E115" s="264"/>
      <c r="F115" s="264"/>
      <c r="G115" s="265"/>
      <c r="H115" s="265"/>
      <c r="I115" s="287"/>
      <c r="J115" s="147"/>
    </row>
    <row r="116" spans="1:10" ht="14.4" thickBot="1">
      <c r="A116" s="76" t="str">
        <f>IF('0) Signal List'!A116="","",'0) Signal List'!A116)</f>
        <v>ETIE Ref</v>
      </c>
      <c r="B116" s="77" t="str">
        <f>IF('0) Signal List'!B116="","",'0) Signal List'!B116)</f>
        <v>Analogue Output Signals (from EirGrid)</v>
      </c>
      <c r="C116" s="78" t="str">
        <f>IF('0) Signal List'!C116="","",'0) Signal List'!C116)</f>
        <v/>
      </c>
      <c r="D116" s="78" t="str">
        <f>IF('0) Signal List'!D116="","",'0) Signal List'!D116)</f>
        <v/>
      </c>
      <c r="E116" s="79" t="str">
        <f>IF('0) Signal List'!E116="","",'0) Signal List'!E116)</f>
        <v/>
      </c>
      <c r="F116" s="78" t="str">
        <f>IF('0) Signal List'!F116="","",'0) Signal List'!F116)</f>
        <v/>
      </c>
      <c r="G116" s="80" t="str">
        <f>IF('0) Signal List'!G116="","",'0) Signal List'!G116)</f>
        <v>Provided to</v>
      </c>
      <c r="H116" s="80" t="str">
        <f>IF('0) Signal List'!H116="","",'0) Signal List'!H116)</f>
        <v>TSO Pass-through to</v>
      </c>
      <c r="I116" s="103" t="str">
        <f>IF('0) Signal List'!I116="","",'0) Signal List'!I116)</f>
        <v>Distribution Code reference</v>
      </c>
      <c r="J116" s="146"/>
    </row>
    <row r="117" spans="1:10" ht="14.25" customHeight="1" thickTop="1">
      <c r="A117" s="101" t="str">
        <f>IF('0) Signal List'!A117="","",'0) Signal List'!A117)</f>
        <v/>
      </c>
      <c r="B117" s="82" t="str">
        <f>IF('0) Signal List'!B117="","",'0) Signal List'!B117)</f>
        <v/>
      </c>
      <c r="C117" s="82" t="str">
        <f>IF('0) Signal List'!C117="","",'0) Signal List'!C117)</f>
        <v/>
      </c>
      <c r="D117" s="82" t="str">
        <f>IF('0) Signal List'!D117="","",'0) Signal List'!D117)</f>
        <v/>
      </c>
      <c r="E117" s="83" t="str">
        <f>IF('0) Signal List'!E117="","",'0) Signal List'!E117)</f>
        <v/>
      </c>
      <c r="F117" s="82" t="str">
        <f>IF('0) Signal List'!F117="","",'0) Signal List'!F117)</f>
        <v/>
      </c>
      <c r="G117" s="84" t="str">
        <f>IF('0) Signal List'!G117="","",'0) Signal List'!G117)</f>
        <v/>
      </c>
      <c r="H117" s="84" t="str">
        <f>IF('0) Signal List'!H117="","",'0) Signal List'!H117)</f>
        <v/>
      </c>
      <c r="I117" s="85" t="str">
        <f>IF('0) Signal List'!I117="","",'0) Signal List'!I117)</f>
        <v/>
      </c>
      <c r="J117" s="147"/>
    </row>
    <row r="118" spans="1:10" ht="14.25" customHeight="1">
      <c r="A118" s="95" t="str">
        <f>IF('0) Signal List'!A118="","",'0) Signal List'!A118)</f>
        <v/>
      </c>
      <c r="B118" s="266" t="str">
        <f>IF('0) Signal List'!B118="","",'0) Signal List'!B118)</f>
        <v>Analogue Output Signals from EirGrid to WTG System</v>
      </c>
      <c r="C118" s="82" t="str">
        <f>IF('0) Signal List'!C118="","",'0) Signal List'!C118)</f>
        <v/>
      </c>
      <c r="D118" s="82" t="str">
        <f>IF('0) Signal List'!D118="","",'0) Signal List'!D118)</f>
        <v/>
      </c>
      <c r="E118" s="83" t="str">
        <f>IF('0) Signal List'!E118="","",'0) Signal List'!E118)</f>
        <v/>
      </c>
      <c r="F118" s="82" t="str">
        <f>IF('0) Signal List'!F118="","",'0) Signal List'!F118)</f>
        <v/>
      </c>
      <c r="G118" s="87" t="str">
        <f>IF('0) Signal List'!G118="","",'0) Signal List'!G118)</f>
        <v/>
      </c>
      <c r="H118" s="87" t="str">
        <f>IF('0) Signal List'!H118="","",'0) Signal List'!H118)</f>
        <v/>
      </c>
      <c r="I118" s="85" t="str">
        <f>IF('0) Signal List'!I118="","",'0) Signal List'!I118)</f>
        <v/>
      </c>
      <c r="J118" s="147"/>
    </row>
    <row r="119" spans="1:10" ht="14.25" customHeight="1">
      <c r="A119" s="81" t="str">
        <f>IF('0) Signal List'!A119="","",'0) Signal List'!A119)</f>
        <v>G1</v>
      </c>
      <c r="B119" s="130" t="str">
        <f>IF('0) Signal List'!B119="","",'0) Signal List'!B119)</f>
        <v>Analogue Output Active Power Control Setpoint</v>
      </c>
      <c r="C119" s="98" t="str">
        <f>IF('0) Signal List'!C119="","",'0) Signal List'!C119)</f>
        <v>4 - 20</v>
      </c>
      <c r="D119" s="82" t="str">
        <f>IF('0) Signal List'!D119="","",'0) Signal List'!D119)</f>
        <v>mA</v>
      </c>
      <c r="E119" s="83" t="e">
        <f>IF('0) Signal List'!E119="","",'0) Signal List'!E119)</f>
        <v>#VALUE!</v>
      </c>
      <c r="F119" s="82" t="str">
        <f>IF('0) Signal List'!F119="","",'0) Signal List'!F119)</f>
        <v>MW</v>
      </c>
      <c r="G119" s="88" t="str">
        <f>IF('0) Signal List'!G119="","",'0) Signal List'!G119)</f>
        <v>WFPS</v>
      </c>
      <c r="H119" s="88" t="str">
        <f>IF('0) Signal List'!H119="","",'0) Signal List'!H119)</f>
        <v xml:space="preserve">N/A </v>
      </c>
      <c r="I119" s="94" t="str">
        <f>IF('0) Signal List'!I119="","",'0) Signal List'!I119)</f>
        <v>Grid Code Signals List #4 WFPS 1.7.1.4 (125% of Registered Capacity)</v>
      </c>
      <c r="J119" s="147"/>
    </row>
    <row r="120" spans="1:10" ht="14.25" customHeight="1">
      <c r="A120" s="81" t="str">
        <f>IF('0) Signal List'!A120="","",'0) Signal List'!A120)</f>
        <v>G2</v>
      </c>
      <c r="B120" s="130" t="str">
        <f>IF('0) Signal List'!B120="","",'0) Signal List'!B120)</f>
        <v>Analogue Voltage Control Setpoint</v>
      </c>
      <c r="C120" s="98" t="str">
        <f>IF('0) Signal List'!C120="","",'0) Signal List'!C120)</f>
        <v>4 - 20</v>
      </c>
      <c r="D120" s="82" t="str">
        <f>IF('0) Signal List'!D120="","",'0) Signal List'!D120)</f>
        <v>mA</v>
      </c>
      <c r="E120" s="83" t="str">
        <f>IF('0) Signal List'!E120="","",'0) Signal List'!E120)</f>
        <v>99 - 132</v>
      </c>
      <c r="F120" s="82" t="str">
        <f>IF('0) Signal List'!F120="","",'0) Signal List'!F120)</f>
        <v>kV</v>
      </c>
      <c r="G120" s="88" t="str">
        <f>IF('0) Signal List'!G120="","",'0) Signal List'!G120)</f>
        <v>WFPS</v>
      </c>
      <c r="H120" s="88" t="str">
        <f>IF('0) Signal List'!H120="","",'0) Signal List'!H120)</f>
        <v xml:space="preserve">N/A </v>
      </c>
      <c r="I120" s="94" t="str">
        <f>IF('0) Signal List'!I120="","",'0) Signal List'!I120)</f>
        <v>Grid Code Signals List #1 WFPS 1.7.1</v>
      </c>
      <c r="J120" s="147"/>
    </row>
    <row r="121" spans="1:10" ht="14.25" customHeight="1">
      <c r="A121" s="81" t="str">
        <f>IF('0) Signal List'!A121="","",'0) Signal List'!A121)</f>
        <v>G3</v>
      </c>
      <c r="B121" s="130" t="str">
        <f>IF('0) Signal List'!B121="","",'0) Signal List'!B121)</f>
        <v>Analogue Mvar (Q) Control Setpoint</v>
      </c>
      <c r="C121" s="98" t="str">
        <f>IF('0) Signal List'!C121="","",'0) Signal List'!C121)</f>
        <v>4 - 20</v>
      </c>
      <c r="D121" s="82" t="str">
        <f>IF('0) Signal List'!D121="","",'0) Signal List'!D121)</f>
        <v>mA</v>
      </c>
      <c r="E121" s="83" t="e">
        <f>IF('0) Signal List'!E121="","",'0) Signal List'!E121)</f>
        <v>#VALUE!</v>
      </c>
      <c r="F121" s="82" t="str">
        <f>IF('0) Signal List'!F121="","",'0) Signal List'!F121)</f>
        <v>Mvar</v>
      </c>
      <c r="G121" s="88" t="str">
        <f>IF('0) Signal List'!G121="","",'0) Signal List'!G121)</f>
        <v>WFPS</v>
      </c>
      <c r="H121" s="88" t="str">
        <f>IF('0) Signal List'!H121="","",'0) Signal List'!H121)</f>
        <v xml:space="preserve">N/A </v>
      </c>
      <c r="I121" s="94" t="str">
        <f>IF('0) Signal List'!I121="","",'0) Signal List'!I121)</f>
        <v xml:space="preserve">Grid Code Modification MPID 212 Approved by CER 14/10/2012 </v>
      </c>
      <c r="J121" s="147"/>
    </row>
    <row r="122" spans="1:10" ht="14.25" customHeight="1">
      <c r="A122" s="81" t="str">
        <f>IF('0) Signal List'!A122="","",'0) Signal List'!A122)</f>
        <v>G4</v>
      </c>
      <c r="B122" s="130" t="str">
        <f>IF('0) Signal List'!B122="","",'0) Signal List'!B122)</f>
        <v>Analogue Power Factor (PF) Control Setpoint</v>
      </c>
      <c r="C122" s="98" t="str">
        <f>IF('0) Signal List'!C122="","",'0) Signal List'!C122)</f>
        <v>4 - 20</v>
      </c>
      <c r="D122" s="82" t="str">
        <f>IF('0) Signal List'!D122="","",'0) Signal List'!D122)</f>
        <v>mA</v>
      </c>
      <c r="E122" s="83" t="str">
        <f>IF('0) Signal List'!E122="","",'0) Signal List'!E122)</f>
        <v xml:space="preserve"> +/- 90</v>
      </c>
      <c r="F122" s="82" t="str">
        <f>IF('0) Signal List'!F122="","",'0) Signal List'!F122)</f>
        <v>degrees</v>
      </c>
      <c r="G122" s="88" t="str">
        <f>IF('0) Signal List'!G122="","",'0) Signal List'!G122)</f>
        <v>WFPS</v>
      </c>
      <c r="H122" s="88" t="str">
        <f>IF('0) Signal List'!H122="","",'0) Signal List'!H122)</f>
        <v xml:space="preserve">N/A </v>
      </c>
      <c r="I122" s="94" t="str">
        <f>IF('0) Signal List'!I122="","",'0) Signal List'!I122)</f>
        <v xml:space="preserve">Grid Code Modification MPID 212 Approved by CER 14/10/2012 </v>
      </c>
      <c r="J122" s="147"/>
    </row>
    <row r="123" spans="1:10" ht="14.25" customHeight="1">
      <c r="A123" s="81" t="str">
        <f>IF('0) Signal List'!A123="","",'0) Signal List'!A123)</f>
        <v>G5</v>
      </c>
      <c r="B123" s="130" t="str">
        <f>IF('0) Signal List'!B123="","",'0) Signal List'!B123)</f>
        <v>Frequency Droop Setting</v>
      </c>
      <c r="C123" s="98" t="str">
        <f>IF('0) Signal List'!C123="","",'0) Signal List'!C123)</f>
        <v>4 - 20</v>
      </c>
      <c r="D123" s="82" t="str">
        <f>IF('0) Signal List'!D123="","",'0) Signal List'!D123)</f>
        <v>mA</v>
      </c>
      <c r="E123" s="83" t="str">
        <f>IF('0) Signal List'!E123="","",'0) Signal List'!E123)</f>
        <v xml:space="preserve"> 0-12</v>
      </c>
      <c r="F123" s="82" t="str">
        <f>IF('0) Signal List'!F123="","",'0) Signal List'!F123)</f>
        <v>%</v>
      </c>
      <c r="G123" s="88" t="str">
        <f>IF('0) Signal List'!G123="","",'0) Signal List'!G123)</f>
        <v>WFPS</v>
      </c>
      <c r="H123" s="88" t="str">
        <f>IF('0) Signal List'!H123="","",'0) Signal List'!H123)</f>
        <v xml:space="preserve">N/A </v>
      </c>
      <c r="I123" s="94" t="str">
        <f>IF('0) Signal List'!I123="","",'0) Signal List'!I123)</f>
        <v>Grid Code Modification MPID 227 Approved by CER 26/02/2013</v>
      </c>
      <c r="J123" s="147"/>
    </row>
    <row r="124" spans="1:10" ht="14.25" customHeight="1">
      <c r="A124" s="95" t="str">
        <f>IF('0) Signal List'!A124="","",'0) Signal List'!A124)</f>
        <v/>
      </c>
      <c r="B124" s="82" t="str">
        <f>IF('0) Signal List'!B124="","",'0) Signal List'!B124)</f>
        <v/>
      </c>
      <c r="C124" s="82" t="str">
        <f>IF('0) Signal List'!C124="","",'0) Signal List'!C124)</f>
        <v/>
      </c>
      <c r="D124" s="82" t="str">
        <f>IF('0) Signal List'!D124="","",'0) Signal List'!D124)</f>
        <v/>
      </c>
      <c r="E124" s="83" t="str">
        <f>IF('0) Signal List'!E124="","",'0) Signal List'!E124)</f>
        <v/>
      </c>
      <c r="F124" s="82" t="str">
        <f>IF('0) Signal List'!F124="","",'0) Signal List'!F124)</f>
        <v/>
      </c>
      <c r="G124" s="87" t="str">
        <f>IF('0) Signal List'!G124="","",'0) Signal List'!G124)</f>
        <v/>
      </c>
      <c r="H124" s="87" t="str">
        <f>IF('0) Signal List'!H124="","",'0) Signal List'!H124)</f>
        <v/>
      </c>
      <c r="I124" s="85" t="str">
        <f>IF('0) Signal List'!I124="","",'0) Signal List'!I124)</f>
        <v/>
      </c>
      <c r="J124" s="147"/>
    </row>
    <row r="125" spans="1:10" ht="14.25" customHeight="1">
      <c r="A125" s="95" t="str">
        <f>IF('0) Signal List'!A125="","",'0) Signal List'!A125)</f>
        <v/>
      </c>
      <c r="B125" s="778" t="str">
        <f>IF('0) Signal List'!B125="","",'0) Signal List'!B125)</f>
        <v>Recommended cable 5-pair cable: 5 x 2 x 0.6sqmm TP, stranded, individually screened pairs. Screens to be terminated by WFPS.</v>
      </c>
      <c r="C125" s="776"/>
      <c r="D125" s="776"/>
      <c r="E125" s="776"/>
      <c r="F125" s="82" t="str">
        <f>IF('0) Signal List'!F125="","",'0) Signal List'!F125)</f>
        <v/>
      </c>
      <c r="G125" s="87" t="str">
        <f>IF('0) Signal List'!G125="","",'0) Signal List'!G125)</f>
        <v/>
      </c>
      <c r="H125" s="87" t="str">
        <f>IF('0) Signal List'!H125="","",'0) Signal List'!H125)</f>
        <v/>
      </c>
      <c r="I125" s="85" t="str">
        <f>IF('0) Signal List'!I125="","",'0) Signal List'!I125)</f>
        <v/>
      </c>
      <c r="J125" s="147"/>
    </row>
    <row r="126" spans="1:10" ht="14.25" customHeight="1" thickBot="1">
      <c r="A126" s="153"/>
      <c r="B126" s="262"/>
      <c r="C126" s="263"/>
      <c r="D126" s="263"/>
      <c r="E126" s="263"/>
      <c r="F126" s="105"/>
      <c r="G126" s="108"/>
      <c r="H126" s="108"/>
      <c r="I126" s="109"/>
      <c r="J126" s="147"/>
    </row>
    <row r="127" spans="1:10" ht="14.4" thickBot="1">
      <c r="A127" s="288" t="str">
        <f>IF('0) Signal List'!A126="","",'0) Signal List'!A126)</f>
        <v/>
      </c>
      <c r="B127" s="289" t="str">
        <f>IF('0) Signal List'!B126="","",'0) Signal List'!B126)</f>
        <v/>
      </c>
      <c r="C127" s="289" t="str">
        <f>IF('0) Signal List'!C126="","",'0) Signal List'!C126)</f>
        <v/>
      </c>
      <c r="D127" s="289" t="str">
        <f>IF('0) Signal List'!D126="","",'0) Signal List'!D126)</f>
        <v/>
      </c>
      <c r="E127" s="292" t="str">
        <f>IF('0) Signal List'!E126="","",'0) Signal List'!E126)</f>
        <v/>
      </c>
      <c r="F127" s="289" t="str">
        <f>IF('0) Signal List'!F126="","",'0) Signal List'!F126)</f>
        <v/>
      </c>
      <c r="G127" s="290" t="str">
        <f>IF('0) Signal List'!G126="","",'0) Signal List'!G126)</f>
        <v/>
      </c>
      <c r="H127" s="290" t="str">
        <f>IF('0) Signal List'!H126="","",'0) Signal List'!H126)</f>
        <v/>
      </c>
      <c r="I127" s="291" t="str">
        <f>IF('0) Signal List'!I126="","",'0) Signal List'!I126)</f>
        <v/>
      </c>
      <c r="J127" s="148"/>
    </row>
    <row r="128" spans="1:10">
      <c r="A128"/>
      <c r="B128" s="22"/>
      <c r="D128" s="22"/>
    </row>
    <row r="129" spans="1:10" ht="13.8" thickBot="1">
      <c r="A129"/>
      <c r="B129" s="22"/>
      <c r="D129" s="22"/>
    </row>
    <row r="130" spans="1:10" ht="12.75" customHeight="1">
      <c r="A130" s="774" t="s">
        <v>92</v>
      </c>
      <c r="B130" s="737"/>
      <c r="C130" s="737"/>
      <c r="D130" s="738"/>
      <c r="E130" s="761" t="s">
        <v>172</v>
      </c>
      <c r="F130" s="762"/>
      <c r="G130" s="763"/>
      <c r="I130" s="745" t="s">
        <v>580</v>
      </c>
      <c r="J130" s="746"/>
    </row>
    <row r="131" spans="1:10" ht="12.75" customHeight="1">
      <c r="A131" s="739"/>
      <c r="B131" s="740"/>
      <c r="C131" s="740"/>
      <c r="D131" s="741"/>
      <c r="E131" s="764"/>
      <c r="F131" s="765"/>
      <c r="G131" s="766"/>
      <c r="H131" s="14" t="str">
        <f>IF('0) Signal List'!H131="","",'0) Signal List'!H131)</f>
        <v/>
      </c>
      <c r="I131" s="747"/>
      <c r="J131" s="748"/>
    </row>
    <row r="132" spans="1:10" ht="14.25" customHeight="1" thickBot="1">
      <c r="A132" s="742"/>
      <c r="B132" s="743"/>
      <c r="C132" s="743"/>
      <c r="D132" s="744"/>
      <c r="E132" s="767"/>
      <c r="F132" s="768"/>
      <c r="G132" s="769"/>
      <c r="H132" s="14" t="str">
        <f>IF('0) Signal List'!H132="","",'0) Signal List'!H132)</f>
        <v/>
      </c>
      <c r="I132" s="749"/>
      <c r="J132" s="750"/>
    </row>
    <row r="133" spans="1:10" ht="12.75" customHeight="1">
      <c r="A133" s="736" t="s">
        <v>93</v>
      </c>
      <c r="B133" s="737"/>
      <c r="C133" s="737"/>
      <c r="D133" s="738"/>
      <c r="E133" s="761" t="s">
        <v>172</v>
      </c>
      <c r="F133" s="762"/>
      <c r="G133" s="763"/>
      <c r="H133" s="14" t="str">
        <f>IF('0) Signal List'!H133="","",'0) Signal List'!H133)</f>
        <v/>
      </c>
      <c r="I133" s="751" t="s">
        <v>581</v>
      </c>
      <c r="J133" s="752"/>
    </row>
    <row r="134" spans="1:10" ht="12.75" customHeight="1">
      <c r="A134" s="739"/>
      <c r="B134" s="740"/>
      <c r="C134" s="740"/>
      <c r="D134" s="741"/>
      <c r="E134" s="764"/>
      <c r="F134" s="765"/>
      <c r="G134" s="766"/>
      <c r="H134" s="14" t="str">
        <f>IF('0) Signal List'!H134="","",'0) Signal List'!H134)</f>
        <v/>
      </c>
      <c r="I134" s="753"/>
      <c r="J134" s="754"/>
    </row>
    <row r="135" spans="1:10" ht="32.25" customHeight="1" thickBot="1">
      <c r="A135" s="742"/>
      <c r="B135" s="743"/>
      <c r="C135" s="743"/>
      <c r="D135" s="744"/>
      <c r="E135" s="767"/>
      <c r="F135" s="768"/>
      <c r="G135" s="769"/>
      <c r="H135" s="14" t="str">
        <f>IF('0) Signal List'!H135="","",'0) Signal List'!H135)</f>
        <v/>
      </c>
      <c r="I135" s="753"/>
      <c r="J135" s="754"/>
    </row>
    <row r="136" spans="1:10" ht="13.5" customHeight="1">
      <c r="A136" s="736" t="s">
        <v>501</v>
      </c>
      <c r="B136" s="737"/>
      <c r="C136" s="737"/>
      <c r="D136" s="738"/>
      <c r="E136" s="761" t="s">
        <v>172</v>
      </c>
      <c r="F136" s="762"/>
      <c r="G136" s="763"/>
      <c r="H136" s="14" t="str">
        <f>IF('0) Signal List'!H136="","",'0) Signal List'!H136)</f>
        <v/>
      </c>
      <c r="I136" s="753"/>
      <c r="J136" s="754"/>
    </row>
    <row r="137" spans="1:10" ht="12.75" customHeight="1">
      <c r="A137" s="739"/>
      <c r="B137" s="740"/>
      <c r="C137" s="740"/>
      <c r="D137" s="741"/>
      <c r="E137" s="764"/>
      <c r="F137" s="765"/>
      <c r="G137" s="766"/>
      <c r="H137" s="14" t="str">
        <f>IF('0) Signal List'!H137="","",'0) Signal List'!H137)</f>
        <v/>
      </c>
      <c r="I137" s="753"/>
      <c r="J137" s="754"/>
    </row>
    <row r="138" spans="1:10" ht="31.5" customHeight="1" thickBot="1">
      <c r="A138" s="742"/>
      <c r="B138" s="743"/>
      <c r="C138" s="743"/>
      <c r="D138" s="744"/>
      <c r="E138" s="767"/>
      <c r="F138" s="768"/>
      <c r="G138" s="769"/>
      <c r="H138" s="14" t="str">
        <f>IF('0) Signal List'!H138="","",'0) Signal List'!H138)</f>
        <v/>
      </c>
      <c r="I138" s="755"/>
      <c r="J138" s="756"/>
    </row>
    <row r="139" spans="1:10">
      <c r="A139" s="736" t="s">
        <v>94</v>
      </c>
      <c r="B139" s="737"/>
      <c r="C139" s="737"/>
      <c r="D139" s="738"/>
      <c r="E139" s="761" t="s">
        <v>172</v>
      </c>
      <c r="F139" s="762"/>
      <c r="G139" s="763"/>
      <c r="H139" s="14" t="str">
        <f>IF('0) Signal List'!H139="","",'0) Signal List'!H139)</f>
        <v/>
      </c>
      <c r="I139" s="23" t="str">
        <f>IF('0) Signal List'!I139="","",'0) Signal List'!I139)</f>
        <v/>
      </c>
    </row>
    <row r="140" spans="1:10" ht="12.75" customHeight="1">
      <c r="A140" s="739"/>
      <c r="B140" s="740"/>
      <c r="C140" s="740"/>
      <c r="D140" s="741"/>
      <c r="E140" s="764"/>
      <c r="F140" s="765"/>
      <c r="G140" s="766"/>
      <c r="H140" s="14" t="str">
        <f>IF('0) Signal List'!H140="","",'0) Signal List'!H140)</f>
        <v/>
      </c>
      <c r="I140" s="23" t="str">
        <f>IF('0) Signal List'!I140="","",'0) Signal List'!I140)</f>
        <v/>
      </c>
    </row>
    <row r="141" spans="1:10" ht="15" customHeight="1" thickBot="1">
      <c r="A141" s="742"/>
      <c r="B141" s="743"/>
      <c r="C141" s="743"/>
      <c r="D141" s="744"/>
      <c r="E141" s="767"/>
      <c r="F141" s="768"/>
      <c r="G141" s="769"/>
      <c r="H141" s="14" t="str">
        <f>IF('0) Signal List'!H141="","",'0) Signal List'!H141)</f>
        <v/>
      </c>
      <c r="I141" s="23" t="str">
        <f>IF('0) Signal List'!I141="","",'0) Signal List'!I141)</f>
        <v/>
      </c>
    </row>
    <row r="142" spans="1:10">
      <c r="A142" s="736" t="s">
        <v>95</v>
      </c>
      <c r="B142" s="737"/>
      <c r="C142" s="737"/>
      <c r="D142" s="738"/>
      <c r="E142" s="761" t="s">
        <v>172</v>
      </c>
      <c r="F142" s="762"/>
      <c r="G142" s="763"/>
      <c r="H142" s="14" t="str">
        <f>IF('0) Signal List'!H142="","",'0) Signal List'!H142)</f>
        <v/>
      </c>
      <c r="I142" s="23" t="str">
        <f>IF('0) Signal List'!I142="","",'0) Signal List'!I142)</f>
        <v/>
      </c>
    </row>
    <row r="143" spans="1:10" ht="12.75" customHeight="1">
      <c r="A143" s="739"/>
      <c r="B143" s="740"/>
      <c r="C143" s="740"/>
      <c r="D143" s="741"/>
      <c r="E143" s="764"/>
      <c r="F143" s="765"/>
      <c r="G143" s="766"/>
      <c r="H143" s="14" t="str">
        <f>IF('0) Signal List'!H143="","",'0) Signal List'!H143)</f>
        <v/>
      </c>
      <c r="I143" s="23" t="str">
        <f>IF('0) Signal List'!I143="","",'0) Signal List'!I143)</f>
        <v/>
      </c>
    </row>
    <row r="144" spans="1:10" ht="11.25" customHeight="1" thickBot="1">
      <c r="A144" s="742"/>
      <c r="B144" s="743"/>
      <c r="C144" s="743"/>
      <c r="D144" s="744"/>
      <c r="E144" s="767"/>
      <c r="F144" s="768"/>
      <c r="G144" s="769"/>
      <c r="H144" s="14" t="str">
        <f>IF('0) Signal List'!H144="","",'0) Signal List'!H144)</f>
        <v/>
      </c>
      <c r="I144" s="23" t="str">
        <f>IF('0) Signal List'!I144="","",'0) Signal List'!I144)</f>
        <v/>
      </c>
    </row>
    <row r="145" spans="1:10">
      <c r="A145" s="736" t="s">
        <v>96</v>
      </c>
      <c r="B145" s="737"/>
      <c r="C145" s="737"/>
      <c r="D145" s="738"/>
      <c r="E145" s="761" t="s">
        <v>172</v>
      </c>
      <c r="F145" s="762"/>
      <c r="G145" s="763"/>
      <c r="H145" s="14" t="str">
        <f>IF('0) Signal List'!H145="","",'0) Signal List'!H145)</f>
        <v/>
      </c>
      <c r="I145" s="23" t="str">
        <f>IF('0) Signal List'!I145="","",'0) Signal List'!I145)</f>
        <v/>
      </c>
    </row>
    <row r="146" spans="1:10" ht="12.75" customHeight="1">
      <c r="A146" s="739"/>
      <c r="B146" s="740"/>
      <c r="C146" s="740"/>
      <c r="D146" s="741"/>
      <c r="E146" s="764"/>
      <c r="F146" s="765"/>
      <c r="G146" s="766"/>
      <c r="H146" s="14" t="str">
        <f>IF('0) Signal List'!H146="","",'0) Signal List'!H146)</f>
        <v/>
      </c>
      <c r="I146" s="23" t="str">
        <f>IF('0) Signal List'!I146="","",'0) Signal List'!I146)</f>
        <v/>
      </c>
    </row>
    <row r="147" spans="1:10" ht="16.5" customHeight="1" thickBot="1">
      <c r="A147" s="742"/>
      <c r="B147" s="743"/>
      <c r="C147" s="743"/>
      <c r="D147" s="744"/>
      <c r="E147" s="767"/>
      <c r="F147" s="768"/>
      <c r="G147" s="769"/>
      <c r="H147" s="14" t="str">
        <f>IF('0) Signal List'!H147="","",'0) Signal List'!H147)</f>
        <v/>
      </c>
      <c r="I147" s="23" t="str">
        <f>IF('0) Signal List'!I147="","",'0) Signal List'!I147)</f>
        <v/>
      </c>
    </row>
    <row r="148" spans="1:10" ht="13.8" thickBot="1">
      <c r="A148" t="str">
        <f>IF('0) Signal List'!A148="","",'0) Signal List'!A148)</f>
        <v/>
      </c>
      <c r="B148" s="34" t="str">
        <f>IF('0) Signal List'!B148="","",'0) Signal List'!B148)</f>
        <v/>
      </c>
      <c r="C148" s="34" t="str">
        <f>IF('0) Signal List'!C148="","",'0) Signal List'!C148)</f>
        <v/>
      </c>
      <c r="D148" s="34" t="str">
        <f>IF('0) Signal List'!D148="","",'0) Signal List'!D148)</f>
        <v/>
      </c>
      <c r="E148" s="27" t="str">
        <f>IF('0) Signal List'!E148="","",'0) Signal List'!E148)</f>
        <v/>
      </c>
      <c r="F148" s="34" t="str">
        <f>IF('0) Signal List'!F148="","",'0) Signal List'!F148)</f>
        <v/>
      </c>
      <c r="G148" s="14" t="str">
        <f>IF('0) Signal List'!G148="","",'0) Signal List'!G148)</f>
        <v/>
      </c>
      <c r="H148" s="14" t="str">
        <f>IF('0) Signal List'!H148="","",'0) Signal List'!H148)</f>
        <v/>
      </c>
      <c r="I148" s="23" t="str">
        <f>IF('0) Signal List'!I148="","",'0) Signal List'!I148)</f>
        <v/>
      </c>
    </row>
    <row r="149" spans="1:10" ht="52.5" customHeight="1" thickBot="1">
      <c r="A149" s="733" t="s">
        <v>278</v>
      </c>
      <c r="B149" s="734"/>
      <c r="C149" s="734"/>
      <c r="D149" s="735"/>
      <c r="E149" s="27" t="str">
        <f>IF('0) Signal List'!E149="","",'0) Signal List'!E149)</f>
        <v/>
      </c>
      <c r="F149" s="34" t="str">
        <f>IF('0) Signal List'!F149="","",'0) Signal List'!F149)</f>
        <v/>
      </c>
      <c r="G149" s="14" t="str">
        <f>IF('0) Signal List'!G149="","",'0) Signal List'!G149)</f>
        <v/>
      </c>
      <c r="H149" s="188" t="s">
        <v>502</v>
      </c>
      <c r="I149" s="770">
        <f>'1a) Inst.Info &amp; Contact Details'!E24</f>
        <v>0</v>
      </c>
      <c r="J149" s="771"/>
    </row>
    <row r="150" spans="1:10" ht="38.25" customHeight="1">
      <c r="A150" t="str">
        <f>IF('0) Signal List'!A150="","",'0) Signal List'!A150)</f>
        <v/>
      </c>
      <c r="B150" s="34" t="str">
        <f>IF('0) Signal List'!B150="","",'0) Signal List'!B150)</f>
        <v/>
      </c>
      <c r="C150" s="34" t="str">
        <f>IF('0) Signal List'!C150="","",'0) Signal List'!C150)</f>
        <v/>
      </c>
      <c r="D150" s="34" t="str">
        <f>IF('0) Signal List'!D150="","",'0) Signal List'!D150)</f>
        <v/>
      </c>
      <c r="E150" s="27" t="str">
        <f>IF('0) Signal List'!E150="","",'0) Signal List'!E150)</f>
        <v/>
      </c>
      <c r="F150" s="34" t="str">
        <f>IF('0) Signal List'!F150="","",'0) Signal List'!F150)</f>
        <v/>
      </c>
      <c r="G150" s="14" t="str">
        <f>IF('0) Signal List'!G150="","",'0) Signal List'!G150)</f>
        <v/>
      </c>
      <c r="H150" s="157" t="s">
        <v>503</v>
      </c>
      <c r="I150" s="757"/>
      <c r="J150" s="758"/>
    </row>
    <row r="151" spans="1:10" ht="41.25" customHeight="1" thickBot="1">
      <c r="A151" t="str">
        <f>IF('0) Signal List'!A151="","",'0) Signal List'!A151)</f>
        <v/>
      </c>
      <c r="B151" s="34" t="str">
        <f>IF('0) Signal List'!B151="","",'0) Signal List'!B151)</f>
        <v/>
      </c>
      <c r="C151" s="34" t="str">
        <f>IF('0) Signal List'!C151="","",'0) Signal List'!C151)</f>
        <v/>
      </c>
      <c r="D151" s="34" t="str">
        <f>IF('0) Signal List'!D151="","",'0) Signal List'!D151)</f>
        <v/>
      </c>
      <c r="E151" s="27" t="str">
        <f>IF('0) Signal List'!E151="","",'0) Signal List'!E151)</f>
        <v/>
      </c>
      <c r="F151" s="34" t="str">
        <f>IF('0) Signal List'!F151="","",'0) Signal List'!F151)</f>
        <v/>
      </c>
      <c r="G151" s="14" t="str">
        <f>IF('0) Signal List'!G151="","",'0) Signal List'!G151)</f>
        <v/>
      </c>
      <c r="H151" s="158" t="s">
        <v>138</v>
      </c>
      <c r="I151" s="759"/>
      <c r="J151" s="760"/>
    </row>
    <row r="152" spans="1:10">
      <c r="A152" t="str">
        <f>IF('0) Signal List'!A152="","",'0) Signal List'!A152)</f>
        <v/>
      </c>
      <c r="B152" s="34" t="str">
        <f>IF('0) Signal List'!B152="","",'0) Signal List'!B152)</f>
        <v/>
      </c>
      <c r="C152" s="34" t="str">
        <f>IF('0) Signal List'!C152="","",'0) Signal List'!C152)</f>
        <v/>
      </c>
      <c r="D152" s="34" t="str">
        <f>IF('0) Signal List'!D152="","",'0) Signal List'!D152)</f>
        <v/>
      </c>
      <c r="E152" s="27" t="str">
        <f>IF('0) Signal List'!E152="","",'0) Signal List'!E152)</f>
        <v/>
      </c>
      <c r="F152" s="34" t="str">
        <f>IF('0) Signal List'!F152="","",'0) Signal List'!F152)</f>
        <v/>
      </c>
      <c r="G152" s="14" t="str">
        <f>IF('0) Signal List'!G152="","",'0) Signal List'!G152)</f>
        <v/>
      </c>
      <c r="H152" s="14" t="str">
        <f>IF('0) Signal List'!H152="","",'0) Signal List'!H152)</f>
        <v/>
      </c>
      <c r="I152" s="23" t="str">
        <f>IF('0) Signal List'!I152="","",'0) Signal List'!I152)</f>
        <v/>
      </c>
    </row>
    <row r="153" spans="1:10">
      <c r="A153" s="4" t="str">
        <f>IF('0) Signal List'!A153="","",'0) Signal List'!A153)</f>
        <v/>
      </c>
      <c r="B153" s="34" t="str">
        <f>IF('0) Signal List'!B153="","",'0) Signal List'!B153)</f>
        <v/>
      </c>
      <c r="C153" s="34" t="str">
        <f>IF('0) Signal List'!C153="","",'0) Signal List'!C153)</f>
        <v/>
      </c>
      <c r="D153" s="34" t="str">
        <f>IF('0) Signal List'!D153="","",'0) Signal List'!D153)</f>
        <v/>
      </c>
      <c r="E153" s="27" t="str">
        <f>IF('0) Signal List'!E153="","",'0) Signal List'!E153)</f>
        <v/>
      </c>
      <c r="F153" s="34" t="str">
        <f>IF('0) Signal List'!F153="","",'0) Signal List'!F153)</f>
        <v/>
      </c>
      <c r="G153" s="14" t="str">
        <f>IF('0) Signal List'!G153="","",'0) Signal List'!G153)</f>
        <v/>
      </c>
      <c r="H153" s="14" t="str">
        <f>IF('0) Signal List'!H153="","",'0) Signal List'!H153)</f>
        <v/>
      </c>
      <c r="I153" s="23" t="str">
        <f>IF('0) Signal List'!I153="","",'0) Signal List'!I153)</f>
        <v/>
      </c>
    </row>
    <row r="154" spans="1:10">
      <c r="A154" s="4" t="str">
        <f>IF('0) Signal List'!A154="","",'0) Signal List'!A154)</f>
        <v/>
      </c>
      <c r="B154" s="34" t="str">
        <f>IF('0) Signal List'!B154="","",'0) Signal List'!B154)</f>
        <v/>
      </c>
      <c r="C154" s="34" t="str">
        <f>IF('0) Signal List'!C154="","",'0) Signal List'!C154)</f>
        <v/>
      </c>
      <c r="D154" s="34" t="str">
        <f>IF('0) Signal List'!D154="","",'0) Signal List'!D154)</f>
        <v/>
      </c>
      <c r="E154" s="27" t="str">
        <f>IF('0) Signal List'!E154="","",'0) Signal List'!E154)</f>
        <v/>
      </c>
      <c r="F154" s="34" t="str">
        <f>IF('0) Signal List'!F154="","",'0) Signal List'!F154)</f>
        <v/>
      </c>
      <c r="G154" s="14" t="str">
        <f>IF('0) Signal List'!G154="","",'0) Signal List'!G154)</f>
        <v/>
      </c>
      <c r="H154" s="14" t="str">
        <f>IF('0) Signal List'!H154="","",'0) Signal List'!H154)</f>
        <v/>
      </c>
      <c r="I154" s="23" t="str">
        <f>IF('0) Signal List'!I154="","",'0) Signal List'!I154)</f>
        <v/>
      </c>
    </row>
    <row r="155" spans="1:10">
      <c r="A155" s="4" t="str">
        <f>IF('0) Signal List'!A155="","",'0) Signal List'!A155)</f>
        <v/>
      </c>
      <c r="B155" s="34" t="str">
        <f>IF('0) Signal List'!B155="","",'0) Signal List'!B155)</f>
        <v/>
      </c>
      <c r="C155" s="34" t="str">
        <f>IF('0) Signal List'!C155="","",'0) Signal List'!C155)</f>
        <v/>
      </c>
      <c r="D155" s="34" t="str">
        <f>IF('0) Signal List'!D155="","",'0) Signal List'!D155)</f>
        <v/>
      </c>
      <c r="E155" s="27" t="str">
        <f>IF('0) Signal List'!E155="","",'0) Signal List'!E155)</f>
        <v/>
      </c>
      <c r="F155" s="34" t="str">
        <f>IF('0) Signal List'!F155="","",'0) Signal List'!F155)</f>
        <v/>
      </c>
      <c r="G155" s="14" t="str">
        <f>IF('0) Signal List'!G155="","",'0) Signal List'!G155)</f>
        <v/>
      </c>
      <c r="H155" s="14" t="str">
        <f>IF('0) Signal List'!H155="","",'0) Signal List'!H155)</f>
        <v/>
      </c>
      <c r="I155" s="23" t="str">
        <f>IF('0) Signal List'!I155="","",'0) Signal List'!I155)</f>
        <v/>
      </c>
    </row>
    <row r="156" spans="1:10">
      <c r="A156" s="4" t="str">
        <f>IF('0) Signal List'!A156="","",'0) Signal List'!A156)</f>
        <v/>
      </c>
      <c r="B156" s="34" t="str">
        <f>IF('0) Signal List'!B156="","",'0) Signal List'!B156)</f>
        <v/>
      </c>
      <c r="C156" s="34" t="str">
        <f>IF('0) Signal List'!C156="","",'0) Signal List'!C156)</f>
        <v/>
      </c>
      <c r="D156" s="34" t="str">
        <f>IF('0) Signal List'!D156="","",'0) Signal List'!D156)</f>
        <v/>
      </c>
      <c r="E156" s="27" t="str">
        <f>IF('0) Signal List'!E156="","",'0) Signal List'!E156)</f>
        <v/>
      </c>
      <c r="F156" s="34" t="str">
        <f>IF('0) Signal List'!F156="","",'0) Signal List'!F156)</f>
        <v/>
      </c>
      <c r="G156" s="14" t="str">
        <f>IF('0) Signal List'!G156="","",'0) Signal List'!G156)</f>
        <v/>
      </c>
      <c r="H156" s="14" t="str">
        <f>IF('0) Signal List'!H156="","",'0) Signal List'!H156)</f>
        <v/>
      </c>
      <c r="I156" s="23" t="str">
        <f>IF('0) Signal List'!I156="","",'0) Signal List'!I156)</f>
        <v/>
      </c>
    </row>
    <row r="157" spans="1:10">
      <c r="A157" s="4" t="str">
        <f>IF('0) Signal List'!A157="","",'0) Signal List'!A157)</f>
        <v/>
      </c>
      <c r="B157" s="34" t="str">
        <f>IF('0) Signal List'!B157="","",'0) Signal List'!B157)</f>
        <v/>
      </c>
      <c r="C157" s="34" t="str">
        <f>IF('0) Signal List'!C157="","",'0) Signal List'!C157)</f>
        <v/>
      </c>
      <c r="D157" s="34" t="str">
        <f>IF('0) Signal List'!D157="","",'0) Signal List'!D157)</f>
        <v/>
      </c>
      <c r="E157" s="27" t="str">
        <f>IF('0) Signal List'!E157="","",'0) Signal List'!E157)</f>
        <v/>
      </c>
      <c r="F157" s="34" t="str">
        <f>IF('0) Signal List'!F157="","",'0) Signal List'!F157)</f>
        <v/>
      </c>
      <c r="G157" s="14" t="str">
        <f>IF('0) Signal List'!G157="","",'0) Signal List'!G157)</f>
        <v/>
      </c>
      <c r="H157" s="14" t="str">
        <f>IF('0) Signal List'!H157="","",'0) Signal List'!H157)</f>
        <v/>
      </c>
      <c r="I157" s="23" t="str">
        <f>IF('0) Signal List'!I157="","",'0) Signal List'!I157)</f>
        <v/>
      </c>
    </row>
  </sheetData>
  <customSheetViews>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1"/>
      <headerFooter alignWithMargins="0">
        <oddHeader>&amp;L&amp;G&amp;C&amp;24IPP Wiring Completion Cert</oddHeader>
        <oddFooter>&amp;L&amp;"Arial,Bold"&amp;14EIRGRID Confidential - &amp;F&amp;C
&amp;R&amp;14Page &amp;P
&amp;D</oddFooter>
      </headerFooter>
    </customSheetView>
  </customSheetViews>
  <mergeCells count="26">
    <mergeCell ref="A1:B1"/>
    <mergeCell ref="A130:D132"/>
    <mergeCell ref="A133:D135"/>
    <mergeCell ref="A136:D138"/>
    <mergeCell ref="A139:D141"/>
    <mergeCell ref="C7:F7"/>
    <mergeCell ref="B44:E44"/>
    <mergeCell ref="B83:E83"/>
    <mergeCell ref="B125:E125"/>
    <mergeCell ref="C87:F87"/>
    <mergeCell ref="B114:F114"/>
    <mergeCell ref="B62:C62"/>
    <mergeCell ref="I150:J150"/>
    <mergeCell ref="I151:J151"/>
    <mergeCell ref="E130:G132"/>
    <mergeCell ref="E133:G135"/>
    <mergeCell ref="E136:G138"/>
    <mergeCell ref="E139:G141"/>
    <mergeCell ref="E142:G144"/>
    <mergeCell ref="E145:G147"/>
    <mergeCell ref="I149:J149"/>
    <mergeCell ref="A149:D149"/>
    <mergeCell ref="A142:D144"/>
    <mergeCell ref="A145:D147"/>
    <mergeCell ref="I130:J132"/>
    <mergeCell ref="I133:J138"/>
  </mergeCells>
  <printOptions horizontalCentered="1" verticalCentered="1"/>
  <pageMargins left="0.23622047244094491" right="0.23622047244094491" top="0.74803149606299213" bottom="0.74803149606299213" header="0.31496062992125984" footer="0.31496062992125984"/>
  <pageSetup paperSize="8" scale="48" orientation="portrait" r:id="rId2"/>
  <headerFooter alignWithMargins="0">
    <oddHeader>&amp;L&amp;G&amp;C&amp;24IPP Wiring Completion Cert</oddHeader>
    <oddFooter>&amp;L&amp;"Arial,Bold"&amp;14EIRGRID Confidential - &amp;F&amp;C
&amp;R&amp;14Page &amp;P
&amp;D</oddFooter>
  </headerFooter>
  <legacyDrawing r:id="rId3"/>
  <legacyDrawingHF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57"/>
  <sheetViews>
    <sheetView view="pageBreakPreview" zoomScale="70" zoomScaleNormal="85" zoomScaleSheetLayoutView="70" workbookViewId="0">
      <selection activeCell="G38" sqref="G38"/>
    </sheetView>
  </sheetViews>
  <sheetFormatPr defaultColWidth="9.109375" defaultRowHeight="13.2"/>
  <cols>
    <col min="1" max="1" width="16.33203125" style="4" customWidth="1"/>
    <col min="2" max="2" width="56.5546875" style="34" customWidth="1"/>
    <col min="3" max="3" width="13.44140625" style="34" bestFit="1" customWidth="1"/>
    <col min="4" max="4" width="10" style="34" bestFit="1" customWidth="1"/>
    <col min="5" max="5" width="12" style="27" bestFit="1" customWidth="1"/>
    <col min="6" max="6" width="18" style="34" customWidth="1"/>
    <col min="7" max="7" width="13.5546875" style="14" customWidth="1"/>
    <col min="8" max="8" width="29.109375" style="14" customWidth="1"/>
    <col min="9" max="9" width="43" style="22" customWidth="1"/>
    <col min="10" max="16384" width="9.109375" style="22"/>
  </cols>
  <sheetData>
    <row r="1" spans="1:9" s="11" customFormat="1" ht="53.25" customHeight="1">
      <c r="A1" s="772" t="str">
        <f>IF('0) Signal List'!A1="","",'0) Signal List'!A1)</f>
        <v>WINDFARM NAME (TLC)</v>
      </c>
      <c r="B1" s="773" t="str">
        <f>IF('0) Signal List'!B1="","",'0) Signal List'!B1)</f>
        <v/>
      </c>
      <c r="C1" s="10" t="str">
        <f>IF('0) Signal List'!C1="","",'0) Signal List'!C1)</f>
        <v>Type</v>
      </c>
      <c r="D1" s="10" t="str">
        <f>IF('0) Signal List'!D1="","",'0) Signal List'!D1)</f>
        <v>TSO</v>
      </c>
      <c r="E1" s="9" t="str">
        <f>'0) Signal List'!E1</f>
        <v>XX</v>
      </c>
      <c r="F1" s="10" t="str">
        <f>IF('0) Signal List'!F1="","",'0) Signal List'!F1)</f>
        <v>MW</v>
      </c>
      <c r="G1" s="9" t="str">
        <f>'0) Signal List'!G1</f>
        <v>v1.0</v>
      </c>
      <c r="H1" s="9"/>
      <c r="I1" s="140" t="s">
        <v>160</v>
      </c>
    </row>
    <row r="2" spans="1:9" ht="24.6">
      <c r="A2" s="787" t="str">
        <f>IF('0) Signal List'!A2="","",'0) Signal List'!A2)</f>
        <v>EirGrid Signals, Command &amp; Control Specification</v>
      </c>
      <c r="B2" s="788" t="str">
        <f>IF('0) Signal List'!B2="","",'0) Signal List'!B2)</f>
        <v/>
      </c>
      <c r="C2" s="788" t="str">
        <f>IF('0) Signal List'!C2="","",'0) Signal List'!C2)</f>
        <v/>
      </c>
      <c r="D2" s="788" t="str">
        <f>IF('0) Signal List'!D2="","",'0) Signal List'!D2)</f>
        <v/>
      </c>
      <c r="E2" s="788" t="str">
        <f>IF('0) Signal List'!E2="","",'0) Signal List'!E2)</f>
        <v/>
      </c>
      <c r="F2" s="788" t="str">
        <f>IF('0) Signal List'!F2="","",'0) Signal List'!F2)</f>
        <v/>
      </c>
      <c r="G2" s="779"/>
      <c r="H2" s="779"/>
      <c r="I2" s="141" t="s">
        <v>256</v>
      </c>
    </row>
    <row r="3" spans="1:9" ht="33">
      <c r="A3" s="217" t="s">
        <v>539</v>
      </c>
      <c r="B3" s="59"/>
      <c r="C3" s="59"/>
      <c r="D3" s="59"/>
      <c r="E3" s="59"/>
      <c r="F3" s="59"/>
      <c r="G3" s="60"/>
      <c r="H3" s="60"/>
      <c r="I3" s="143"/>
    </row>
    <row r="4" spans="1:9" ht="14.25" customHeight="1">
      <c r="A4" s="7" t="str">
        <f>IF('0) Signal List'!A4="","",'0) Signal List'!A4)</f>
        <v/>
      </c>
      <c r="B4" s="22" t="str">
        <f>IF('0) Signal List'!B4="","",'0) Signal List'!B4)</f>
        <v/>
      </c>
      <c r="C4" s="22" t="str">
        <f>IF('0) Signal List'!C4="","",'0) Signal List'!C4)</f>
        <v/>
      </c>
      <c r="D4" s="22" t="str">
        <f>IF('0) Signal List'!D4="","",'0) Signal List'!D4)</f>
        <v/>
      </c>
      <c r="E4" s="3" t="str">
        <f>IF('0) Signal List'!E4="","",'0) Signal List'!E4)</f>
        <v/>
      </c>
      <c r="F4" s="22" t="str">
        <f>IF('0) Signal List'!F4="","",'0) Signal List'!F4)</f>
        <v/>
      </c>
      <c r="G4" s="14" t="str">
        <f>IF('0) Signal List'!G4="","",'0) Signal List'!G4)</f>
        <v/>
      </c>
      <c r="H4" s="14" t="str">
        <f>IF('0) Signal List'!H4="","",'0) Signal List'!H4)</f>
        <v/>
      </c>
      <c r="I4" s="144"/>
    </row>
    <row r="5" spans="1:9" ht="14.4" thickBot="1">
      <c r="A5" s="76" t="str">
        <f>IF('0) Signal List'!A5="","",'0) Signal List'!A5)</f>
        <v>ETIE Ref</v>
      </c>
      <c r="B5" s="77" t="str">
        <f>IF('0) Signal List'!B5="","",'0) Signal List'!B5)</f>
        <v>Digital Input Signals (signals sent to EirGrid)</v>
      </c>
      <c r="C5" s="78" t="str">
        <f>IF('0) Signal List'!C5="","",'0) Signal List'!C5)</f>
        <v/>
      </c>
      <c r="D5" s="78" t="str">
        <f>IF('0) Signal List'!D5="","",'0) Signal List'!D5)</f>
        <v/>
      </c>
      <c r="E5" s="79" t="str">
        <f>IF('0) Signal List'!E5="","",'0) Signal List'!E5)</f>
        <v/>
      </c>
      <c r="F5" s="78" t="str">
        <f>IF('0) Signal List'!F5="","",'0) Signal List'!F5)</f>
        <v/>
      </c>
      <c r="G5" s="80" t="str">
        <f>IF('0) Signal List'!G5="","",'0) Signal List'!G5)</f>
        <v>Provided by</v>
      </c>
      <c r="H5" s="126" t="str">
        <f>IF('0) Signal List'!H5="","",'0) Signal List'!H5)</f>
        <v>TSO Pass-through to</v>
      </c>
      <c r="I5" s="142"/>
    </row>
    <row r="6" spans="1:9" ht="14.25" customHeight="1" thickTop="1">
      <c r="A6" s="81" t="str">
        <f>IF('0) Signal List'!A6="","",'0) Signal List'!A6)</f>
        <v/>
      </c>
      <c r="B6" s="82" t="str">
        <f>IF('0) Signal List'!B6="","",'0) Signal List'!B6)</f>
        <v/>
      </c>
      <c r="C6" s="82" t="str">
        <f>IF('0) Signal List'!C6="","",'0) Signal List'!C6)</f>
        <v/>
      </c>
      <c r="D6" s="82" t="str">
        <f>IF('0) Signal List'!D6="","",'0) Signal List'!D6)</f>
        <v/>
      </c>
      <c r="E6" s="83" t="str">
        <f>IF('0) Signal List'!E6="","",'0) Signal List'!E6)</f>
        <v/>
      </c>
      <c r="F6" s="82" t="str">
        <f>IF('0) Signal List'!F6="","",'0) Signal List'!F6)</f>
        <v/>
      </c>
      <c r="G6" s="84" t="str">
        <f>IF('0) Signal List'!G6="","",'0) Signal List'!G6)</f>
        <v/>
      </c>
      <c r="H6" s="128" t="str">
        <f>IF('0) Signal List'!H6="","",'0) Signal List'!H6)</f>
        <v/>
      </c>
      <c r="I6" s="147"/>
    </row>
    <row r="7" spans="1:9" ht="14.25" customHeight="1">
      <c r="A7" s="81" t="str">
        <f>IF('0) Signal List'!A7="","",'0) Signal List'!A7)</f>
        <v/>
      </c>
      <c r="B7" s="86" t="str">
        <f>IF('0) Signal List'!B7="","",'0) Signal List'!B7)</f>
        <v>Double Point Status Indications</v>
      </c>
      <c r="C7" s="775" t="str">
        <f>IF('0) Signal List'!C7="","",'0) Signal List'!C7)</f>
        <v>(each individual input identified separately for clarity)</v>
      </c>
      <c r="D7" s="776"/>
      <c r="E7" s="776"/>
      <c r="F7" s="777"/>
      <c r="G7" s="87" t="str">
        <f>IF('0) Signal List'!G7="","",'0) Signal List'!G7)</f>
        <v/>
      </c>
      <c r="H7" s="132" t="str">
        <f>IF('0) Signal List'!H7="","",'0) Signal List'!H7)</f>
        <v/>
      </c>
      <c r="I7" s="147"/>
    </row>
    <row r="8" spans="1:9" ht="14.25" customHeight="1">
      <c r="A8" s="81" t="str">
        <f>IF('0) Signal List'!A8="","",'0) Signal List'!A8)</f>
        <v/>
      </c>
      <c r="B8" s="266" t="str">
        <f>IF('0) Signal List'!B8="","",'0) Signal List'!B8)</f>
        <v>Digital Input Signals from Sub Station to EirGrid</v>
      </c>
      <c r="C8" s="82" t="str">
        <f>IF('0) Signal List'!C8="","",'0) Signal List'!C8)</f>
        <v/>
      </c>
      <c r="D8" s="82" t="str">
        <f>IF('0) Signal List'!D8="","",'0) Signal List'!D8)</f>
        <v/>
      </c>
      <c r="E8" s="83" t="str">
        <f>IF('0) Signal List'!E8="","",'0) Signal List'!E8)</f>
        <v/>
      </c>
      <c r="F8" s="82" t="str">
        <f>IF('0) Signal List'!F8="","",'0) Signal List'!F8)</f>
        <v/>
      </c>
      <c r="G8" s="87" t="str">
        <f>IF('0) Signal List'!G8="","",'0) Signal List'!G8)</f>
        <v/>
      </c>
      <c r="H8" s="133" t="str">
        <f>IF('0) Signal List'!H8="","",'0) Signal List'!H8)</f>
        <v/>
      </c>
      <c r="I8" s="147"/>
    </row>
    <row r="9" spans="1:9" ht="14.25" customHeight="1">
      <c r="A9" s="81" t="str">
        <f>IF('0) Signal List'!A9="","",'0) Signal List'!A9)</f>
        <v>A1</v>
      </c>
      <c r="B9" s="82" t="str">
        <f>IF('0) Signal List'!B9="","",'0) Signal List'!B9)</f>
        <v>WINDFARM T121 WFPS 20 kV CB</v>
      </c>
      <c r="C9" s="82" t="str">
        <f>IF('0) Signal List'!C9="","",'0) Signal List'!C9)</f>
        <v/>
      </c>
      <c r="D9" s="82" t="str">
        <f>IF('0) Signal List'!D9="","",'0) Signal List'!D9)</f>
        <v>open</v>
      </c>
      <c r="E9" s="83" t="str">
        <f>IF('0) Signal List'!E9="","",'0) Signal List'!E9)</f>
        <v/>
      </c>
      <c r="F9" s="82" t="str">
        <f>IF('0) Signal List'!F9="","",'0) Signal List'!F9)</f>
        <v/>
      </c>
      <c r="G9" s="88" t="str">
        <f>IF('0) Signal List'!G9="","",'0) Signal List'!G9)</f>
        <v>WFPS</v>
      </c>
      <c r="H9" s="133" t="str">
        <f>IF('0) Signal List'!H9="","",'0) Signal List'!H9)</f>
        <v xml:space="preserve">N/A </v>
      </c>
      <c r="I9" s="147"/>
    </row>
    <row r="10" spans="1:9" ht="14.25" customHeight="1">
      <c r="A10" s="81" t="str">
        <f>IF('0) Signal List'!A10="","",'0) Signal List'!A10)</f>
        <v>A2</v>
      </c>
      <c r="B10" s="82" t="str">
        <f>IF('0) Signal List'!B10="","",'0) Signal List'!B10)</f>
        <v>WINDFARM T121 WFPS 20 kV CB</v>
      </c>
      <c r="C10" s="82" t="str">
        <f>IF('0) Signal List'!C10="","",'0) Signal List'!C10)</f>
        <v/>
      </c>
      <c r="D10" s="82" t="str">
        <f>IF('0) Signal List'!D10="","",'0) Signal List'!D10)</f>
        <v>closed</v>
      </c>
      <c r="E10" s="83" t="str">
        <f>IF('0) Signal List'!E10="","",'0) Signal List'!E10)</f>
        <v/>
      </c>
      <c r="F10" s="82" t="str">
        <f>IF('0) Signal List'!F10="","",'0) Signal List'!F10)</f>
        <v/>
      </c>
      <c r="G10" s="88" t="str">
        <f>IF('0) Signal List'!G10="","",'0) Signal List'!G10)</f>
        <v>WFPS</v>
      </c>
      <c r="H10" s="133" t="str">
        <f>IF('0) Signal List'!H10="","",'0) Signal List'!H10)</f>
        <v xml:space="preserve">N/A </v>
      </c>
      <c r="I10" s="147"/>
    </row>
    <row r="11" spans="1:9" ht="14.25" customHeight="1">
      <c r="A11" s="81" t="str">
        <f>IF('0) Signal List'!A11="","",'0) Signal List'!A11)</f>
        <v>A3</v>
      </c>
      <c r="B11" s="82" t="str">
        <f>IF('0) Signal List'!B11="","",'0) Signal List'!B11)</f>
        <v>WINDFARM Feeder 1 20 kV CB</v>
      </c>
      <c r="C11" s="82" t="str">
        <f>IF('0) Signal List'!C11="","",'0) Signal List'!C11)</f>
        <v/>
      </c>
      <c r="D11" s="82" t="str">
        <f>IF('0) Signal List'!D11="","",'0) Signal List'!D11)</f>
        <v>open</v>
      </c>
      <c r="E11" s="83" t="str">
        <f>IF('0) Signal List'!E11="","",'0) Signal List'!E11)</f>
        <v/>
      </c>
      <c r="F11" s="82" t="str">
        <f>IF('0) Signal List'!F11="","",'0) Signal List'!F11)</f>
        <v/>
      </c>
      <c r="G11" s="88" t="str">
        <f>IF('0) Signal List'!G11="","",'0) Signal List'!G11)</f>
        <v>WFPS</v>
      </c>
      <c r="H11" s="133" t="str">
        <f>IF('0) Signal List'!H11="","",'0) Signal List'!H11)</f>
        <v xml:space="preserve">N/A </v>
      </c>
      <c r="I11" s="147"/>
    </row>
    <row r="12" spans="1:9" ht="14.25" customHeight="1">
      <c r="A12" s="81" t="str">
        <f>IF('0) Signal List'!A12="","",'0) Signal List'!A12)</f>
        <v>A4</v>
      </c>
      <c r="B12" s="82" t="str">
        <f>IF('0) Signal List'!B12="","",'0) Signal List'!B12)</f>
        <v>WINDFARM Feeder 1 20 kV CB</v>
      </c>
      <c r="C12" s="82" t="str">
        <f>IF('0) Signal List'!C12="","",'0) Signal List'!C12)</f>
        <v/>
      </c>
      <c r="D12" s="82" t="str">
        <f>IF('0) Signal List'!D12="","",'0) Signal List'!D12)</f>
        <v>closed</v>
      </c>
      <c r="E12" s="83" t="str">
        <f>IF('0) Signal List'!E12="","",'0) Signal List'!E12)</f>
        <v/>
      </c>
      <c r="F12" s="82" t="str">
        <f>IF('0) Signal List'!F12="","",'0) Signal List'!F12)</f>
        <v/>
      </c>
      <c r="G12" s="88" t="str">
        <f>IF('0) Signal List'!G12="","",'0) Signal List'!G12)</f>
        <v>WFPS</v>
      </c>
      <c r="H12" s="133" t="str">
        <f>IF('0) Signal List'!H12="","",'0) Signal List'!H12)</f>
        <v xml:space="preserve">N/A </v>
      </c>
      <c r="I12" s="147"/>
    </row>
    <row r="13" spans="1:9" ht="14.25" customHeight="1">
      <c r="A13" s="81" t="str">
        <f>IF('0) Signal List'!A13="","",'0) Signal List'!A13)</f>
        <v>A5</v>
      </c>
      <c r="B13" s="82" t="str">
        <f>IF('0) Signal List'!B13="","",'0) Signal List'!B13)</f>
        <v>WINDFARM Feeder 2 20 kV CB</v>
      </c>
      <c r="C13" s="82" t="str">
        <f>IF('0) Signal List'!C13="","",'0) Signal List'!C13)</f>
        <v/>
      </c>
      <c r="D13" s="82" t="str">
        <f>IF('0) Signal List'!D13="","",'0) Signal List'!D13)</f>
        <v>open</v>
      </c>
      <c r="E13" s="83" t="str">
        <f>IF('0) Signal List'!E13="","",'0) Signal List'!E13)</f>
        <v/>
      </c>
      <c r="F13" s="82" t="str">
        <f>IF('0) Signal List'!F13="","",'0) Signal List'!F13)</f>
        <v/>
      </c>
      <c r="G13" s="88" t="str">
        <f>IF('0) Signal List'!G13="","",'0) Signal List'!G13)</f>
        <v>WFPS</v>
      </c>
      <c r="H13" s="133" t="str">
        <f>IF('0) Signal List'!H13="","",'0) Signal List'!H13)</f>
        <v xml:space="preserve">N/A </v>
      </c>
      <c r="I13" s="147"/>
    </row>
    <row r="14" spans="1:9" ht="14.25" customHeight="1">
      <c r="A14" s="81" t="str">
        <f>IF('0) Signal List'!A14="","",'0) Signal List'!A14)</f>
        <v>A6</v>
      </c>
      <c r="B14" s="82" t="str">
        <f>IF('0) Signal List'!B14="","",'0) Signal List'!B14)</f>
        <v>WINDFARM Feeder 2 20 kV CB</v>
      </c>
      <c r="C14" s="82" t="str">
        <f>IF('0) Signal List'!C14="","",'0) Signal List'!C14)</f>
        <v/>
      </c>
      <c r="D14" s="82" t="str">
        <f>IF('0) Signal List'!D14="","",'0) Signal List'!D14)</f>
        <v>closed</v>
      </c>
      <c r="E14" s="83" t="str">
        <f>IF('0) Signal List'!E14="","",'0) Signal List'!E14)</f>
        <v/>
      </c>
      <c r="F14" s="82" t="str">
        <f>IF('0) Signal List'!F14="","",'0) Signal List'!F14)</f>
        <v/>
      </c>
      <c r="G14" s="88" t="str">
        <f>IF('0) Signal List'!G14="","",'0) Signal List'!G14)</f>
        <v>WFPS</v>
      </c>
      <c r="H14" s="133" t="str">
        <f>IF('0) Signal List'!H14="","",'0) Signal List'!H14)</f>
        <v xml:space="preserve">N/A </v>
      </c>
      <c r="I14" s="147"/>
    </row>
    <row r="15" spans="1:9" ht="14.25" customHeight="1">
      <c r="A15" s="81" t="str">
        <f>IF('0) Signal List'!A15="","",'0) Signal List'!A15)</f>
        <v>A7</v>
      </c>
      <c r="B15" s="82" t="str">
        <f>IF('0) Signal List'!B15="","",'0) Signal List'!B15)</f>
        <v>WINDFARM Feeder 3 20 kV CB</v>
      </c>
      <c r="C15" s="82" t="str">
        <f>IF('0) Signal List'!C15="","",'0) Signal List'!C15)</f>
        <v/>
      </c>
      <c r="D15" s="82" t="str">
        <f>IF('0) Signal List'!D15="","",'0) Signal List'!D15)</f>
        <v>open</v>
      </c>
      <c r="E15" s="83" t="str">
        <f>IF('0) Signal List'!E15="","",'0) Signal List'!E15)</f>
        <v/>
      </c>
      <c r="F15" s="82" t="str">
        <f>IF('0) Signal List'!F15="","",'0) Signal List'!F15)</f>
        <v/>
      </c>
      <c r="G15" s="88" t="str">
        <f>IF('0) Signal List'!G15="","",'0) Signal List'!G15)</f>
        <v>WFPS</v>
      </c>
      <c r="H15" s="133" t="str">
        <f>IF('0) Signal List'!H15="","",'0) Signal List'!H15)</f>
        <v xml:space="preserve">N/A </v>
      </c>
      <c r="I15" s="147"/>
    </row>
    <row r="16" spans="1:9" ht="14.25" customHeight="1">
      <c r="A16" s="81" t="str">
        <f>IF('0) Signal List'!A16="","",'0) Signal List'!A16)</f>
        <v>A8</v>
      </c>
      <c r="B16" s="82" t="str">
        <f>IF('0) Signal List'!B16="","",'0) Signal List'!B16)</f>
        <v>WINDFARM Feeder 3 20 kV CB</v>
      </c>
      <c r="C16" s="82" t="str">
        <f>IF('0) Signal List'!C16="","",'0) Signal List'!C16)</f>
        <v/>
      </c>
      <c r="D16" s="82" t="str">
        <f>IF('0) Signal List'!D16="","",'0) Signal List'!D16)</f>
        <v>closed</v>
      </c>
      <c r="E16" s="83" t="str">
        <f>IF('0) Signal List'!E16="","",'0) Signal List'!E16)</f>
        <v/>
      </c>
      <c r="F16" s="82" t="str">
        <f>IF('0) Signal List'!F16="","",'0) Signal List'!F16)</f>
        <v/>
      </c>
      <c r="G16" s="88" t="str">
        <f>IF('0) Signal List'!G16="","",'0) Signal List'!G16)</f>
        <v>WFPS</v>
      </c>
      <c r="H16" s="133" t="str">
        <f>IF('0) Signal List'!H16="","",'0) Signal List'!H16)</f>
        <v xml:space="preserve">N/A </v>
      </c>
      <c r="I16" s="147"/>
    </row>
    <row r="17" spans="1:9" ht="14.25" customHeight="1">
      <c r="A17" s="81" t="str">
        <f>IF('0) Signal List'!A17="","",'0) Signal List'!A17)</f>
        <v>A9</v>
      </c>
      <c r="B17" s="82" t="str">
        <f>IF('0) Signal List'!B17="","",'0) Signal List'!B17)</f>
        <v>WINDFARM Feeder 4 20 kV CB</v>
      </c>
      <c r="C17" s="82" t="str">
        <f>IF('0) Signal List'!C17="","",'0) Signal List'!C17)</f>
        <v/>
      </c>
      <c r="D17" s="82" t="str">
        <f>IF('0) Signal List'!D17="","",'0) Signal List'!D17)</f>
        <v>open</v>
      </c>
      <c r="E17" s="83" t="str">
        <f>IF('0) Signal List'!E17="","",'0) Signal List'!E17)</f>
        <v/>
      </c>
      <c r="F17" s="82" t="str">
        <f>IF('0) Signal List'!F17="","",'0) Signal List'!F17)</f>
        <v/>
      </c>
      <c r="G17" s="88" t="str">
        <f>IF('0) Signal List'!G17="","",'0) Signal List'!G17)</f>
        <v>WFPS</v>
      </c>
      <c r="H17" s="133" t="str">
        <f>IF('0) Signal List'!H17="","",'0) Signal List'!H17)</f>
        <v xml:space="preserve">N/A </v>
      </c>
      <c r="I17" s="147"/>
    </row>
    <row r="18" spans="1:9" ht="14.25" customHeight="1">
      <c r="A18" s="81" t="str">
        <f>IF('0) Signal List'!A18="","",'0) Signal List'!A18)</f>
        <v>A10</v>
      </c>
      <c r="B18" s="82" t="str">
        <f>IF('0) Signal List'!B18="","",'0) Signal List'!B18)</f>
        <v>WINDFARM Feeder 4 20 kV CB</v>
      </c>
      <c r="C18" s="82" t="str">
        <f>IF('0) Signal List'!C18="","",'0) Signal List'!C18)</f>
        <v/>
      </c>
      <c r="D18" s="82" t="str">
        <f>IF('0) Signal List'!D18="","",'0) Signal List'!D18)</f>
        <v>closed</v>
      </c>
      <c r="E18" s="83" t="str">
        <f>IF('0) Signal List'!E18="","",'0) Signal List'!E18)</f>
        <v/>
      </c>
      <c r="F18" s="82" t="str">
        <f>IF('0) Signal List'!F18="","",'0) Signal List'!F18)</f>
        <v/>
      </c>
      <c r="G18" s="88" t="str">
        <f>IF('0) Signal List'!G18="","",'0) Signal List'!G18)</f>
        <v>WFPS</v>
      </c>
      <c r="H18" s="133" t="str">
        <f>IF('0) Signal List'!H18="","",'0) Signal List'!H18)</f>
        <v xml:space="preserve">N/A </v>
      </c>
      <c r="I18" s="147"/>
    </row>
    <row r="19" spans="1:9" ht="14.25" customHeight="1">
      <c r="A19" s="81" t="str">
        <f>IF('0) Signal List'!A19="","",'0) Signal List'!A19)</f>
        <v>A11</v>
      </c>
      <c r="B19" s="82" t="str">
        <f>IF('0) Signal List'!B19="","",'0) Signal List'!B19)</f>
        <v>WINDFARM Feeder 5 20 kV CB</v>
      </c>
      <c r="C19" s="82" t="str">
        <f>IF('0) Signal List'!C19="","",'0) Signal List'!C19)</f>
        <v/>
      </c>
      <c r="D19" s="82" t="str">
        <f>IF('0) Signal List'!D19="","",'0) Signal List'!D19)</f>
        <v>open</v>
      </c>
      <c r="E19" s="83" t="str">
        <f>IF('0) Signal List'!E19="","",'0) Signal List'!E19)</f>
        <v/>
      </c>
      <c r="F19" s="82" t="str">
        <f>IF('0) Signal List'!F19="","",'0) Signal List'!F19)</f>
        <v/>
      </c>
      <c r="G19" s="88" t="str">
        <f>IF('0) Signal List'!G19="","",'0) Signal List'!G19)</f>
        <v>WFPS</v>
      </c>
      <c r="H19" s="133" t="str">
        <f>IF('0) Signal List'!H19="","",'0) Signal List'!H19)</f>
        <v xml:space="preserve">N/A </v>
      </c>
      <c r="I19" s="147"/>
    </row>
    <row r="20" spans="1:9" ht="14.25" customHeight="1">
      <c r="A20" s="81" t="str">
        <f>IF('0) Signal List'!A20="","",'0) Signal List'!A20)</f>
        <v>A12</v>
      </c>
      <c r="B20" s="82" t="str">
        <f>IF('0) Signal List'!B20="","",'0) Signal List'!B20)</f>
        <v>WINDFARM Feeder 5 20 kV CB</v>
      </c>
      <c r="C20" s="82" t="str">
        <f>IF('0) Signal List'!C20="","",'0) Signal List'!C20)</f>
        <v/>
      </c>
      <c r="D20" s="82" t="str">
        <f>IF('0) Signal List'!D20="","",'0) Signal List'!D20)</f>
        <v>closed</v>
      </c>
      <c r="E20" s="83" t="str">
        <f>IF('0) Signal List'!E20="","",'0) Signal List'!E20)</f>
        <v/>
      </c>
      <c r="F20" s="82" t="str">
        <f>IF('0) Signal List'!F20="","",'0) Signal List'!F20)</f>
        <v/>
      </c>
      <c r="G20" s="88" t="str">
        <f>IF('0) Signal List'!G20="","",'0) Signal List'!G20)</f>
        <v>WFPS</v>
      </c>
      <c r="H20" s="133" t="str">
        <f>IF('0) Signal List'!H20="","",'0) Signal List'!H20)</f>
        <v xml:space="preserve">N/A </v>
      </c>
      <c r="I20" s="147"/>
    </row>
    <row r="21" spans="1:9" ht="14.25" customHeight="1">
      <c r="A21" s="81" t="str">
        <f>IF('0) Signal List'!A21="","",'0) Signal List'!A21)</f>
        <v>A13</v>
      </c>
      <c r="B21" s="82" t="str">
        <f>IF('0) Signal List'!B21="","",'0) Signal List'!B21)</f>
        <v>TSO Remote Control Enable Switch</v>
      </c>
      <c r="C21" s="82" t="str">
        <f>IF('0) Signal List'!C21="","",'0) Signal List'!C21)</f>
        <v/>
      </c>
      <c r="D21" s="82" t="str">
        <f>IF('0) Signal List'!D21="","",'0) Signal List'!D21)</f>
        <v>off</v>
      </c>
      <c r="E21" s="83" t="str">
        <f>IF('0) Signal List'!E21="","",'0) Signal List'!E21)</f>
        <v/>
      </c>
      <c r="F21" s="82" t="str">
        <f>IF('0) Signal List'!F21="","",'0) Signal List'!F21)</f>
        <v/>
      </c>
      <c r="G21" s="88" t="str">
        <f>IF('0) Signal List'!G21="","",'0) Signal List'!G21)</f>
        <v>WFPS</v>
      </c>
      <c r="H21" s="133" t="str">
        <f>IF('0) Signal List'!H21="","",'0) Signal List'!H21)</f>
        <v xml:space="preserve">N/A </v>
      </c>
      <c r="I21" s="147"/>
    </row>
    <row r="22" spans="1:9" ht="14.25" customHeight="1">
      <c r="A22" s="81" t="str">
        <f>IF('0) Signal List'!A22="","",'0) Signal List'!A22)</f>
        <v>A14</v>
      </c>
      <c r="B22" s="82" t="str">
        <f>IF('0) Signal List'!B22="","",'0) Signal List'!B22)</f>
        <v>TSO Remote Control Enable Switch</v>
      </c>
      <c r="C22" s="82" t="str">
        <f>IF('0) Signal List'!C22="","",'0) Signal List'!C22)</f>
        <v/>
      </c>
      <c r="D22" s="82" t="str">
        <f>IF('0) Signal List'!D22="","",'0) Signal List'!D22)</f>
        <v>on</v>
      </c>
      <c r="E22" s="83" t="str">
        <f>IF('0) Signal List'!E22="","",'0) Signal List'!E22)</f>
        <v/>
      </c>
      <c r="F22" s="82" t="str">
        <f>IF('0) Signal List'!F22="","",'0) Signal List'!F22)</f>
        <v/>
      </c>
      <c r="G22" s="88" t="str">
        <f>IF('0) Signal List'!G22="","",'0) Signal List'!G22)</f>
        <v>WFPS</v>
      </c>
      <c r="H22" s="133" t="str">
        <f>IF('0) Signal List'!H22="","",'0) Signal List'!H22)</f>
        <v xml:space="preserve">N/A </v>
      </c>
      <c r="I22" s="147"/>
    </row>
    <row r="23" spans="1:9" ht="14.25" customHeight="1">
      <c r="A23" s="81" t="str">
        <f>IF('0) Signal List'!A23="","",'0) Signal List'!A23)</f>
        <v>A15</v>
      </c>
      <c r="B23" s="130" t="str">
        <f>IF('0) Signal List'!B23="","",'0) Signal List'!B23)</f>
        <v>Black Start Shutdown Feedback</v>
      </c>
      <c r="C23" s="89" t="str">
        <f>IF('0) Signal List'!C23="","",'0) Signal List'!C23)</f>
        <v/>
      </c>
      <c r="D23" s="90" t="str">
        <f>IF('0) Signal List'!D23="","",'0) Signal List'!D23)</f>
        <v>off</v>
      </c>
      <c r="E23" s="91" t="str">
        <f>IF('0) Signal List'!E23="","",'0) Signal List'!E23)</f>
        <v/>
      </c>
      <c r="F23" s="82" t="str">
        <f>IF('0) Signal List'!F23="","",'0) Signal List'!F23)</f>
        <v/>
      </c>
      <c r="G23" s="88" t="str">
        <f>IF('0) Signal List'!G23="","",'0) Signal List'!G23)</f>
        <v>ESBN</v>
      </c>
      <c r="H23" s="133" t="str">
        <f>IF('0) Signal List'!H23="","",'0) Signal List'!H23)</f>
        <v xml:space="preserve">N/A </v>
      </c>
      <c r="I23" s="147"/>
    </row>
    <row r="24" spans="1:9" ht="14.25" customHeight="1">
      <c r="A24" s="81" t="str">
        <f>IF('0) Signal List'!A24="","",'0) Signal List'!A24)</f>
        <v>A16</v>
      </c>
      <c r="B24" s="130" t="str">
        <f>IF('0) Signal List'!B24="","",'0) Signal List'!B24)</f>
        <v>Black Start Shutdown Feedback</v>
      </c>
      <c r="C24" s="89" t="str">
        <f>IF('0) Signal List'!C24="","",'0) Signal List'!C24)</f>
        <v/>
      </c>
      <c r="D24" s="90" t="str">
        <f>IF('0) Signal List'!D24="","",'0) Signal List'!D24)</f>
        <v>on</v>
      </c>
      <c r="E24" s="91" t="str">
        <f>IF('0) Signal List'!E24="","",'0) Signal List'!E24)</f>
        <v/>
      </c>
      <c r="F24" s="82" t="str">
        <f>IF('0) Signal List'!F24="","",'0) Signal List'!F24)</f>
        <v/>
      </c>
      <c r="G24" s="88" t="str">
        <f>IF('0) Signal List'!G24="","",'0) Signal List'!G24)</f>
        <v>ESBN</v>
      </c>
      <c r="H24" s="133" t="str">
        <f>IF('0) Signal List'!H24="","",'0) Signal List'!H24)</f>
        <v xml:space="preserve">N/A </v>
      </c>
      <c r="I24" s="147"/>
    </row>
    <row r="25" spans="1:9" ht="14.25" customHeight="1">
      <c r="A25" s="81" t="str">
        <f>IF('0) Signal List'!A25="","",'0) Signal List'!A25)</f>
        <v>A17</v>
      </c>
      <c r="B25" s="130" t="str">
        <f>IF('0) Signal List'!B25="","",'0) Signal List'!B25)</f>
        <v>Reactive Device &gt;5 Mvar 1</v>
      </c>
      <c r="C25" s="89" t="str">
        <f>IF('0) Signal List'!C25="","",'0) Signal List'!C25)</f>
        <v/>
      </c>
      <c r="D25" s="304" t="str">
        <f>IF('0) Signal List'!D25="","",'0) Signal List'!D25)</f>
        <v>off</v>
      </c>
      <c r="E25" s="91" t="str">
        <f>IF('0) Signal List'!E25="","",'0) Signal List'!E25)</f>
        <v/>
      </c>
      <c r="F25" s="82" t="str">
        <f>IF('0) Signal List'!F25="","",'0) Signal List'!F25)</f>
        <v/>
      </c>
      <c r="G25" s="88" t="str">
        <f>IF('0) Signal List'!G25="","",'0) Signal List'!G25)</f>
        <v>WFPS</v>
      </c>
      <c r="H25" s="303" t="str">
        <f>IF('0) Signal List'!H25="","",'0) Signal List'!H25)</f>
        <v xml:space="preserve">N/A </v>
      </c>
      <c r="I25" s="147"/>
    </row>
    <row r="26" spans="1:9" ht="14.25" customHeight="1">
      <c r="A26" s="81" t="str">
        <f>IF('0) Signal List'!A26="","",'0) Signal List'!A26)</f>
        <v>A18</v>
      </c>
      <c r="B26" s="130" t="str">
        <f>IF('0) Signal List'!B26="","",'0) Signal List'!B26)</f>
        <v>Reactive Device &gt;5 Mvar 1</v>
      </c>
      <c r="C26" s="89" t="str">
        <f>IF('0) Signal List'!C26="","",'0) Signal List'!C26)</f>
        <v/>
      </c>
      <c r="D26" s="304" t="str">
        <f>IF('0) Signal List'!D26="","",'0) Signal List'!D26)</f>
        <v>on</v>
      </c>
      <c r="E26" s="91" t="str">
        <f>IF('0) Signal List'!E26="","",'0) Signal List'!E26)</f>
        <v/>
      </c>
      <c r="F26" s="82" t="str">
        <f>IF('0) Signal List'!F26="","",'0) Signal List'!F26)</f>
        <v/>
      </c>
      <c r="G26" s="88" t="str">
        <f>IF('0) Signal List'!G26="","",'0) Signal List'!G26)</f>
        <v>WFPS</v>
      </c>
      <c r="H26" s="303" t="str">
        <f>IF('0) Signal List'!H26="","",'0) Signal List'!H26)</f>
        <v xml:space="preserve">N/A </v>
      </c>
      <c r="I26" s="147"/>
    </row>
    <row r="27" spans="1:9" ht="14.25" customHeight="1">
      <c r="A27" s="81" t="str">
        <f>IF('0) Signal List'!A27="","",'0) Signal List'!A27)</f>
        <v/>
      </c>
      <c r="B27" s="82" t="str">
        <f>IF('0) Signal List'!B27="","",'0) Signal List'!B27)</f>
        <v/>
      </c>
      <c r="C27" s="82" t="str">
        <f>IF('0) Signal List'!C27="","",'0) Signal List'!C27)</f>
        <v/>
      </c>
      <c r="D27" s="82" t="str">
        <f>IF('0) Signal List'!D27="","",'0) Signal List'!D27)</f>
        <v/>
      </c>
      <c r="E27" s="83" t="str">
        <f>IF('0) Signal List'!E27="","",'0) Signal List'!E27)</f>
        <v/>
      </c>
      <c r="F27" s="82" t="str">
        <f>IF('0) Signal List'!F27="","",'0) Signal List'!F27)</f>
        <v/>
      </c>
      <c r="G27" s="88" t="str">
        <f>IF('0) Signal List'!G27="","",'0) Signal List'!G27)</f>
        <v/>
      </c>
      <c r="H27" s="133" t="str">
        <f>IF('0) Signal List'!H27="","",'0) Signal List'!H27)</f>
        <v/>
      </c>
      <c r="I27" s="147"/>
    </row>
    <row r="28" spans="1:9" ht="14.25" customHeight="1">
      <c r="A28" s="81" t="str">
        <f>IF('0) Signal List'!A28="","",'0) Signal List'!A28)</f>
        <v/>
      </c>
      <c r="B28" s="266" t="str">
        <f>IF('0) Signal List'!B28="","",'0) Signal List'!B28)</f>
        <v>Digital Input Signals from WTG  System to EirGrid</v>
      </c>
      <c r="C28" s="82" t="str">
        <f>IF('0) Signal List'!C28="","",'0) Signal List'!C28)</f>
        <v/>
      </c>
      <c r="D28" s="82" t="str">
        <f>IF('0) Signal List'!D28="","",'0) Signal List'!D28)</f>
        <v/>
      </c>
      <c r="E28" s="83" t="str">
        <f>IF('0) Signal List'!E28="","",'0) Signal List'!E28)</f>
        <v/>
      </c>
      <c r="F28" s="82" t="str">
        <f>IF('0) Signal List'!F28="","",'0) Signal List'!F28)</f>
        <v/>
      </c>
      <c r="G28" s="88" t="str">
        <f>IF('0) Signal List'!G28="","",'0) Signal List'!G28)</f>
        <v/>
      </c>
      <c r="H28" s="133" t="str">
        <f>IF('0) Signal List'!H28="","",'0) Signal List'!H28)</f>
        <v/>
      </c>
      <c r="I28" s="147"/>
    </row>
    <row r="29" spans="1:9" ht="14.25" customHeight="1">
      <c r="A29" s="81" t="str">
        <f>IF('0) Signal List'!A29="","",'0) Signal List'!A29)</f>
        <v>B1</v>
      </c>
      <c r="B29" s="82" t="str">
        <f>IF('0) Signal List'!B29="","",'0) Signal List'!B29)</f>
        <v>Active Power Control facility status (feedback)</v>
      </c>
      <c r="C29" s="82" t="str">
        <f>IF('0) Signal List'!C29="","",'0) Signal List'!C29)</f>
        <v/>
      </c>
      <c r="D29" s="82" t="str">
        <f>IF('0) Signal List'!D29="","",'0) Signal List'!D29)</f>
        <v>off</v>
      </c>
      <c r="E29" s="83" t="str">
        <f>IF('0) Signal List'!E29="","",'0) Signal List'!E29)</f>
        <v/>
      </c>
      <c r="F29" s="82" t="str">
        <f>IF('0) Signal List'!F29="","",'0) Signal List'!F29)</f>
        <v/>
      </c>
      <c r="G29" s="88" t="str">
        <f>IF('0) Signal List'!G29="","",'0) Signal List'!G29)</f>
        <v>WFPS</v>
      </c>
      <c r="H29" s="133" t="str">
        <f>IF('0) Signal List'!H29="","",'0) Signal List'!H29)</f>
        <v xml:space="preserve">N/A </v>
      </c>
      <c r="I29" s="147"/>
    </row>
    <row r="30" spans="1:9" ht="14.25" customHeight="1">
      <c r="A30" s="81" t="str">
        <f>IF('0) Signal List'!A30="","",'0) Signal List'!A30)</f>
        <v>B2</v>
      </c>
      <c r="B30" s="82" t="str">
        <f>IF('0) Signal List'!B30="","",'0) Signal List'!B30)</f>
        <v>Active Power Control facility status (feedback)</v>
      </c>
      <c r="C30" s="82" t="str">
        <f>IF('0) Signal List'!C30="","",'0) Signal List'!C30)</f>
        <v/>
      </c>
      <c r="D30" s="82" t="str">
        <f>IF('0) Signal List'!D30="","",'0) Signal List'!D30)</f>
        <v>on</v>
      </c>
      <c r="E30" s="83" t="str">
        <f>IF('0) Signal List'!E30="","",'0) Signal List'!E30)</f>
        <v/>
      </c>
      <c r="F30" s="82" t="str">
        <f>IF('0) Signal List'!F30="","",'0) Signal List'!F30)</f>
        <v/>
      </c>
      <c r="G30" s="88" t="str">
        <f>IF('0) Signal List'!G30="","",'0) Signal List'!G30)</f>
        <v>WFPS</v>
      </c>
      <c r="H30" s="133" t="str">
        <f>IF('0) Signal List'!H30="","",'0) Signal List'!H30)</f>
        <v xml:space="preserve">N/A </v>
      </c>
      <c r="I30" s="147"/>
    </row>
    <row r="31" spans="1:9" ht="14.25" customHeight="1">
      <c r="A31" s="81" t="str">
        <f>IF('0) Signal List'!A31="","",'0) Signal List'!A31)</f>
        <v>B3</v>
      </c>
      <c r="B31" s="82" t="str">
        <f>IF('0) Signal List'!B31="","",'0) Signal List'!B31)</f>
        <v>Frequency Response System Mode Status (feedback)</v>
      </c>
      <c r="C31" s="82" t="str">
        <f>IF('0) Signal List'!C31="","",'0) Signal List'!C31)</f>
        <v/>
      </c>
      <c r="D31" s="82" t="str">
        <f>IF('0) Signal List'!D31="","",'0) Signal List'!D31)</f>
        <v>off</v>
      </c>
      <c r="E31" s="83" t="str">
        <f>IF('0) Signal List'!E31="","",'0) Signal List'!E31)</f>
        <v/>
      </c>
      <c r="F31" s="82" t="str">
        <f>IF('0) Signal List'!F31="","",'0) Signal List'!F31)</f>
        <v/>
      </c>
      <c r="G31" s="88" t="str">
        <f>IF('0) Signal List'!G31="","",'0) Signal List'!G31)</f>
        <v>WFPS</v>
      </c>
      <c r="H31" s="309" t="str">
        <f>IF('0) Signal List'!H31="","",'0) Signal List'!H31)</f>
        <v xml:space="preserve">N/A </v>
      </c>
      <c r="I31" s="147"/>
    </row>
    <row r="32" spans="1:9" ht="14.25" customHeight="1">
      <c r="A32" s="81" t="str">
        <f>IF('0) Signal List'!A32="","",'0) Signal List'!A32)</f>
        <v>B4</v>
      </c>
      <c r="B32" s="82" t="str">
        <f>IF('0) Signal List'!B32="","",'0) Signal List'!B32)</f>
        <v>Frequency Response System Mode Status (feedback)</v>
      </c>
      <c r="C32" s="82" t="str">
        <f>IF('0) Signal List'!C32="","",'0) Signal List'!C32)</f>
        <v/>
      </c>
      <c r="D32" s="82" t="str">
        <f>IF('0) Signal List'!D32="","",'0) Signal List'!D32)</f>
        <v>on</v>
      </c>
      <c r="E32" s="83" t="str">
        <f>IF('0) Signal List'!E32="","",'0) Signal List'!E32)</f>
        <v/>
      </c>
      <c r="F32" s="82" t="str">
        <f>IF('0) Signal List'!F32="","",'0) Signal List'!F32)</f>
        <v/>
      </c>
      <c r="G32" s="88" t="str">
        <f>IF('0) Signal List'!G32="","",'0) Signal List'!G32)</f>
        <v>WFPS</v>
      </c>
      <c r="H32" s="88" t="str">
        <f>IF('0) Signal List'!H32="","",'0) Signal List'!H32)</f>
        <v xml:space="preserve">N/A </v>
      </c>
      <c r="I32" s="147"/>
    </row>
    <row r="33" spans="1:9" ht="14.25" customHeight="1">
      <c r="A33" s="81" t="str">
        <f>IF('0) Signal List'!A33="","",'0) Signal List'!A33)</f>
        <v>B5</v>
      </c>
      <c r="B33" s="82" t="str">
        <f>IF('0) Signal List'!B33="","",'0) Signal List'!B33)</f>
        <v>Frequency Response Curve (feedback)</v>
      </c>
      <c r="C33" s="89" t="str">
        <f>IF('0) Signal List'!C33="","",'0) Signal List'!C33)</f>
        <v/>
      </c>
      <c r="D33" s="90" t="str">
        <f>IF('0) Signal List'!D33="","",'0) Signal List'!D33)</f>
        <v>Curve 1</v>
      </c>
      <c r="E33" s="91" t="str">
        <f>IF('0) Signal List'!E33="","",'0) Signal List'!E33)</f>
        <v/>
      </c>
      <c r="F33" s="82" t="str">
        <f>IF('0) Signal List'!F33="","",'0) Signal List'!F33)</f>
        <v/>
      </c>
      <c r="G33" s="88" t="str">
        <f>IF('0) Signal List'!G33="","",'0) Signal List'!G33)</f>
        <v>WFPS</v>
      </c>
      <c r="H33" s="88" t="str">
        <f>IF('0) Signal List'!H33="","",'0) Signal List'!H33)</f>
        <v xml:space="preserve">N/A </v>
      </c>
      <c r="I33" s="147"/>
    </row>
    <row r="34" spans="1:9" ht="14.25" customHeight="1">
      <c r="A34" s="81" t="str">
        <f>IF('0) Signal List'!A34="","",'0) Signal List'!A34)</f>
        <v>B6</v>
      </c>
      <c r="B34" s="82" t="str">
        <f>IF('0) Signal List'!B34="","",'0) Signal List'!B34)</f>
        <v>Frequency Response Curve (feedback)</v>
      </c>
      <c r="C34" s="82" t="str">
        <f>IF('0) Signal List'!C34="","",'0) Signal List'!C34)</f>
        <v/>
      </c>
      <c r="D34" s="82" t="str">
        <f>IF('0) Signal List'!D34="","",'0) Signal List'!D34)</f>
        <v>Curve 2</v>
      </c>
      <c r="E34" s="83" t="str">
        <f>IF('0) Signal List'!E34="","",'0) Signal List'!E34)</f>
        <v/>
      </c>
      <c r="F34" s="82" t="str">
        <f>IF('0) Signal List'!F34="","",'0) Signal List'!F34)</f>
        <v/>
      </c>
      <c r="G34" s="88" t="str">
        <f>IF('0) Signal List'!G34="","",'0) Signal List'!G34)</f>
        <v>WFPS</v>
      </c>
      <c r="H34" s="88" t="str">
        <f>IF('0) Signal List'!H34="","",'0) Signal List'!H34)</f>
        <v xml:space="preserve">N/A </v>
      </c>
      <c r="I34" s="147"/>
    </row>
    <row r="35" spans="1:9" ht="14.25" customHeight="1">
      <c r="A35" s="81" t="str">
        <f>IF('0) Signal List'!A35="","",'0) Signal List'!A35)</f>
        <v>B7</v>
      </c>
      <c r="B35" s="130" t="str">
        <f>IF('0) Signal List'!B35="","",'0) Signal List'!B35)</f>
        <v>AVR (kV) Control facility status (feedback)</v>
      </c>
      <c r="C35" s="82" t="str">
        <f>IF('0) Signal List'!C35="","",'0) Signal List'!C35)</f>
        <v/>
      </c>
      <c r="D35" s="82" t="str">
        <f>IF('0) Signal List'!D35="","",'0) Signal List'!D35)</f>
        <v>off</v>
      </c>
      <c r="E35" s="83" t="str">
        <f>IF('0) Signal List'!E35="","",'0) Signal List'!E35)</f>
        <v/>
      </c>
      <c r="F35" s="82" t="str">
        <f>IF('0) Signal List'!F35="","",'0) Signal List'!F35)</f>
        <v/>
      </c>
      <c r="G35" s="88" t="str">
        <f>IF('0) Signal List'!G35="","",'0) Signal List'!G35)</f>
        <v>WFPS</v>
      </c>
      <c r="H35" s="88" t="str">
        <f>IF('0) Signal List'!H35="","",'0) Signal List'!H35)</f>
        <v xml:space="preserve">N/A </v>
      </c>
      <c r="I35" s="147"/>
    </row>
    <row r="36" spans="1:9" ht="14.25" customHeight="1">
      <c r="A36" s="81" t="str">
        <f>IF('0) Signal List'!A36="","",'0) Signal List'!A36)</f>
        <v>B8</v>
      </c>
      <c r="B36" s="130" t="str">
        <f>IF('0) Signal List'!B36="","",'0) Signal List'!B36)</f>
        <v>AVR (kV) Control facility status (feedback)</v>
      </c>
      <c r="C36" s="82" t="str">
        <f>IF('0) Signal List'!C36="","",'0) Signal List'!C36)</f>
        <v/>
      </c>
      <c r="D36" s="82" t="str">
        <f>IF('0) Signal List'!D36="","",'0) Signal List'!D36)</f>
        <v>on</v>
      </c>
      <c r="E36" s="83" t="str">
        <f>IF('0) Signal List'!E36="","",'0) Signal List'!E36)</f>
        <v/>
      </c>
      <c r="F36" s="82" t="str">
        <f>IF('0) Signal List'!F36="","",'0) Signal List'!F36)</f>
        <v/>
      </c>
      <c r="G36" s="88" t="str">
        <f>IF('0) Signal List'!G36="","",'0) Signal List'!G36)</f>
        <v>WFPS</v>
      </c>
      <c r="H36" s="133" t="str">
        <f>IF('0) Signal List'!H36="","",'0) Signal List'!H36)</f>
        <v xml:space="preserve">N/A </v>
      </c>
      <c r="I36" s="147"/>
    </row>
    <row r="37" spans="1:9" ht="14.25" customHeight="1">
      <c r="A37" s="81" t="str">
        <f>IF('0) Signal List'!A37="","",'0) Signal List'!A37)</f>
        <v>B9</v>
      </c>
      <c r="B37" s="82" t="str">
        <f>IF('0) Signal List'!B37="","",'0) Signal List'!B37)</f>
        <v>Q (Mvar) Control facility status (feedback)</v>
      </c>
      <c r="C37" s="82" t="str">
        <f>IF('0) Signal List'!C37="","",'0) Signal List'!C37)</f>
        <v/>
      </c>
      <c r="D37" s="82" t="str">
        <f>IF('0) Signal List'!D37="","",'0) Signal List'!D37)</f>
        <v>off</v>
      </c>
      <c r="E37" s="83" t="str">
        <f>IF('0) Signal List'!E37="","",'0) Signal List'!E37)</f>
        <v/>
      </c>
      <c r="F37" s="82" t="str">
        <f>IF('0) Signal List'!F37="","",'0) Signal List'!F37)</f>
        <v/>
      </c>
      <c r="G37" s="88" t="str">
        <f>IF('0) Signal List'!G37="","",'0) Signal List'!G37)</f>
        <v>WFPS</v>
      </c>
      <c r="H37" s="133" t="str">
        <f>IF('0) Signal List'!H37="","",'0) Signal List'!H37)</f>
        <v xml:space="preserve">N/A </v>
      </c>
      <c r="I37" s="147"/>
    </row>
    <row r="38" spans="1:9" ht="14.25" customHeight="1">
      <c r="A38" s="81" t="str">
        <f>IF('0) Signal List'!A38="","",'0) Signal List'!A38)</f>
        <v>B10</v>
      </c>
      <c r="B38" s="82" t="str">
        <f>IF('0) Signal List'!B38="","",'0) Signal List'!B38)</f>
        <v>Q (Mvar) Control facility status (feedback)</v>
      </c>
      <c r="C38" s="82" t="str">
        <f>IF('0) Signal List'!C38="","",'0) Signal List'!C38)</f>
        <v/>
      </c>
      <c r="D38" s="82" t="str">
        <f>IF('0) Signal List'!D38="","",'0) Signal List'!D38)</f>
        <v>on</v>
      </c>
      <c r="E38" s="83" t="str">
        <f>IF('0) Signal List'!E38="","",'0) Signal List'!E38)</f>
        <v/>
      </c>
      <c r="F38" s="82" t="str">
        <f>IF('0) Signal List'!F38="","",'0) Signal List'!F38)</f>
        <v/>
      </c>
      <c r="G38" s="88" t="str">
        <f>IF('0) Signal List'!G38="","",'0) Signal List'!G38)</f>
        <v>WFPS</v>
      </c>
      <c r="H38" s="133" t="str">
        <f>IF('0) Signal List'!H38="","",'0) Signal List'!H38)</f>
        <v xml:space="preserve">N/A </v>
      </c>
      <c r="I38" s="147"/>
    </row>
    <row r="39" spans="1:9" ht="14.25" customHeight="1">
      <c r="A39" s="81" t="str">
        <f>IF('0) Signal List'!A39="","",'0) Signal List'!A39)</f>
        <v>B11</v>
      </c>
      <c r="B39" s="82" t="str">
        <f>IF('0) Signal List'!B39="","",'0) Signal List'!B39)</f>
        <v>Power Factor (PF) Control facility status (feedback)</v>
      </c>
      <c r="C39" s="82" t="str">
        <f>IF('0) Signal List'!C39="","",'0) Signal List'!C39)</f>
        <v/>
      </c>
      <c r="D39" s="82" t="str">
        <f>IF('0) Signal List'!D39="","",'0) Signal List'!D39)</f>
        <v>off</v>
      </c>
      <c r="E39" s="83" t="str">
        <f>IF('0) Signal List'!E39="","",'0) Signal List'!E39)</f>
        <v/>
      </c>
      <c r="F39" s="82" t="str">
        <f>IF('0) Signal List'!F39="","",'0) Signal List'!F39)</f>
        <v/>
      </c>
      <c r="G39" s="88" t="str">
        <f>IF('0) Signal List'!G39="","",'0) Signal List'!G39)</f>
        <v>WFPS</v>
      </c>
      <c r="H39" s="133" t="str">
        <f>IF('0) Signal List'!H39="","",'0) Signal List'!H39)</f>
        <v xml:space="preserve">N/A </v>
      </c>
      <c r="I39" s="147"/>
    </row>
    <row r="40" spans="1:9" ht="14.25" customHeight="1">
      <c r="A40" s="81" t="str">
        <f>IF('0) Signal List'!A40="","",'0) Signal List'!A40)</f>
        <v>B12</v>
      </c>
      <c r="B40" s="82" t="str">
        <f>IF('0) Signal List'!B40="","",'0) Signal List'!B40)</f>
        <v>Power Factor (PF) Control facility status (feedback)</v>
      </c>
      <c r="C40" s="82" t="str">
        <f>IF('0) Signal List'!C40="","",'0) Signal List'!C40)</f>
        <v/>
      </c>
      <c r="D40" s="82" t="str">
        <f>IF('0) Signal List'!D40="","",'0) Signal List'!D40)</f>
        <v>on</v>
      </c>
      <c r="E40" s="83" t="str">
        <f>IF('0) Signal List'!E40="","",'0) Signal List'!E40)</f>
        <v/>
      </c>
      <c r="F40" s="82" t="str">
        <f>IF('0) Signal List'!F40="","",'0) Signal List'!F40)</f>
        <v/>
      </c>
      <c r="G40" s="88" t="str">
        <f>IF('0) Signal List'!G40="","",'0) Signal List'!G40)</f>
        <v>WFPS</v>
      </c>
      <c r="H40" s="133" t="str">
        <f>IF('0) Signal List'!H40="","",'0) Signal List'!H40)</f>
        <v xml:space="preserve">N/A </v>
      </c>
      <c r="I40" s="147"/>
    </row>
    <row r="41" spans="1:9" s="578" customFormat="1" ht="14.25" customHeight="1">
      <c r="A41" s="573" t="str">
        <f>IF('0) Signal List'!A41="","",'0) Signal List'!A41)</f>
        <v>B13</v>
      </c>
      <c r="B41" s="574" t="str">
        <f>IF('0) Signal List'!B41="","",'0) Signal List'!B41)</f>
        <v>Emulated Inertia status (feedback)</v>
      </c>
      <c r="C41" s="574" t="str">
        <f>IF('0) Signal List'!C41="","",'0) Signal List'!C41)</f>
        <v/>
      </c>
      <c r="D41" s="574" t="str">
        <f>IF('0) Signal List'!D41="","",'0) Signal List'!D41)</f>
        <v>off</v>
      </c>
      <c r="E41" s="575" t="str">
        <f>IF('0) Signal List'!E41="","",'0) Signal List'!E41)</f>
        <v/>
      </c>
      <c r="F41" s="574" t="str">
        <f>IF('0) Signal List'!F41="","",'0) Signal List'!F41)</f>
        <v/>
      </c>
      <c r="G41" s="576" t="str">
        <f>IF('0) Signal List'!G41="","",'0) Signal List'!G41)</f>
        <v>WFPS</v>
      </c>
      <c r="H41" s="582" t="str">
        <f>IF('0) Signal List'!H41="","",'0) Signal List'!H41)</f>
        <v>ESBN</v>
      </c>
      <c r="I41" s="580"/>
    </row>
    <row r="42" spans="1:9" s="578" customFormat="1" ht="14.25" customHeight="1">
      <c r="A42" s="573" t="str">
        <f>IF('0) Signal List'!A42="","",'0) Signal List'!A42)</f>
        <v>B14</v>
      </c>
      <c r="B42" s="574" t="str">
        <f>IF('0) Signal List'!B42="","",'0) Signal List'!B42)</f>
        <v>Emulated Inertia status (feedback)</v>
      </c>
      <c r="C42" s="574" t="str">
        <f>IF('0) Signal List'!C42="","",'0) Signal List'!C42)</f>
        <v/>
      </c>
      <c r="D42" s="574" t="str">
        <f>IF('0) Signal List'!D42="","",'0) Signal List'!D42)</f>
        <v>on</v>
      </c>
      <c r="E42" s="575" t="str">
        <f>IF('0) Signal List'!E42="","",'0) Signal List'!E42)</f>
        <v/>
      </c>
      <c r="F42" s="574" t="str">
        <f>IF('0) Signal List'!F42="","",'0) Signal List'!F42)</f>
        <v/>
      </c>
      <c r="G42" s="576" t="str">
        <f>IF('0) Signal List'!G42="","",'0) Signal List'!G42)</f>
        <v>WFPS</v>
      </c>
      <c r="H42" s="582" t="str">
        <f>IF('0) Signal List'!H42="","",'0) Signal List'!H42)</f>
        <v>ESBN</v>
      </c>
      <c r="I42" s="580"/>
    </row>
    <row r="43" spans="1:9" ht="14.25" customHeight="1">
      <c r="A43" s="81" t="str">
        <f>IF('0) Signal List'!A44="","",'0) Signal List'!A44)</f>
        <v/>
      </c>
      <c r="B43" s="778" t="str">
        <f>IF('0) Signal List'!B44="","",'0) Signal List'!B44)</f>
        <v>Recommended cable 15-pair, 15 x 2 x 0.6sqmm, Twisted-Pair (TP), stranded</v>
      </c>
      <c r="C43" s="776"/>
      <c r="D43" s="776"/>
      <c r="E43" s="776"/>
      <c r="F43" s="82" t="str">
        <f>IF('0) Signal List'!F44="","",'0) Signal List'!F44)</f>
        <v/>
      </c>
      <c r="G43" s="87" t="str">
        <f>IF('0) Signal List'!G44="","",'0) Signal List'!G44)</f>
        <v/>
      </c>
      <c r="H43" s="132" t="str">
        <f>IF('0) Signal List'!H44="","",'0) Signal List'!H44)</f>
        <v/>
      </c>
      <c r="I43" s="147"/>
    </row>
    <row r="44" spans="1:9" ht="14.25" customHeight="1">
      <c r="A44" s="81" t="str">
        <f>IF('0) Signal List'!A45="","",'0) Signal List'!A45)</f>
        <v/>
      </c>
      <c r="B44" s="82" t="str">
        <f>IF('0) Signal List'!B45="","",'0) Signal List'!B45)</f>
        <v/>
      </c>
      <c r="C44" s="82" t="str">
        <f>IF('0) Signal List'!C45="","",'0) Signal List'!C45)</f>
        <v/>
      </c>
      <c r="D44" s="82" t="str">
        <f>IF('0) Signal List'!D45="","",'0) Signal List'!D45)</f>
        <v/>
      </c>
      <c r="E44" s="83" t="str">
        <f>IF('0) Signal List'!E45="","",'0) Signal List'!E45)</f>
        <v/>
      </c>
      <c r="F44" s="82" t="str">
        <f>IF('0) Signal List'!F45="","",'0) Signal List'!F45)</f>
        <v/>
      </c>
      <c r="G44" s="87" t="str">
        <f>IF('0) Signal List'!G45="","",'0) Signal List'!G45)</f>
        <v/>
      </c>
      <c r="H44" s="132" t="str">
        <f>IF('0) Signal List'!H45="","",'0) Signal List'!H45)</f>
        <v/>
      </c>
      <c r="I44" s="147"/>
    </row>
    <row r="45" spans="1:9" ht="14.25" customHeight="1" thickBot="1">
      <c r="A45" s="76" t="str">
        <f>IF('0) Signal List'!A46="","",'0) Signal List'!A46)</f>
        <v>ETIE Ref</v>
      </c>
      <c r="B45" s="77" t="str">
        <f>IF('0) Signal List'!B46="","",'0) Signal List'!B46)</f>
        <v>Analogue Input Signals (to EirGrid)</v>
      </c>
      <c r="C45" s="78" t="str">
        <f>IF('0) Signal List'!C46="","",'0) Signal List'!C46)</f>
        <v/>
      </c>
      <c r="D45" s="78" t="str">
        <f>IF('0) Signal List'!D46="","",'0) Signal List'!D46)</f>
        <v/>
      </c>
      <c r="E45" s="79" t="str">
        <f>IF('0) Signal List'!E46="","",'0) Signal List'!E46)</f>
        <v/>
      </c>
      <c r="F45" s="78" t="str">
        <f>IF('0) Signal List'!F46="","",'0) Signal List'!F46)</f>
        <v/>
      </c>
      <c r="G45" s="80" t="str">
        <f>IF('0) Signal List'!G46="","",'0) Signal List'!G46)</f>
        <v>Provided by</v>
      </c>
      <c r="H45" s="126" t="str">
        <f>IF('0) Signal List'!H46="","",'0) Signal List'!H46)</f>
        <v>TSO Pass-through to</v>
      </c>
      <c r="I45" s="142"/>
    </row>
    <row r="46" spans="1:9" ht="14.25" customHeight="1" thickTop="1">
      <c r="A46" s="93" t="str">
        <f>IF('0) Signal List'!A47="","",'0) Signal List'!A47)</f>
        <v/>
      </c>
      <c r="B46" s="82" t="str">
        <f>IF('0) Signal List'!B47="","",'0) Signal List'!B47)</f>
        <v/>
      </c>
      <c r="C46" s="82" t="str">
        <f>IF('0) Signal List'!C47="","",'0) Signal List'!C47)</f>
        <v/>
      </c>
      <c r="D46" s="82" t="str">
        <f>IF('0) Signal List'!D47="","",'0) Signal List'!D47)</f>
        <v/>
      </c>
      <c r="E46" s="83" t="str">
        <f>IF('0) Signal List'!E47="","",'0) Signal List'!E47)</f>
        <v/>
      </c>
      <c r="F46" s="82" t="str">
        <f>IF('0) Signal List'!F47="","",'0) Signal List'!F47)</f>
        <v/>
      </c>
      <c r="G46" s="84" t="str">
        <f>IF('0) Signal List'!G47="","",'0) Signal List'!G47)</f>
        <v/>
      </c>
      <c r="H46" s="128" t="str">
        <f>IF('0) Signal List'!H47="","",'0) Signal List'!H47)</f>
        <v/>
      </c>
      <c r="I46" s="147"/>
    </row>
    <row r="47" spans="1:9" ht="14.25" customHeight="1">
      <c r="A47" s="93" t="str">
        <f>IF('0) Signal List'!A48="","",'0) Signal List'!A48)</f>
        <v/>
      </c>
      <c r="B47" s="266" t="str">
        <f>IF('0) Signal List'!B48="","",'0) Signal List'!B48)</f>
        <v>Analogue Input Signals from Sub Station to EirGrid</v>
      </c>
      <c r="C47" s="82" t="str">
        <f>IF('0) Signal List'!C48="","",'0) Signal List'!C48)</f>
        <v/>
      </c>
      <c r="D47" s="82" t="str">
        <f>IF('0) Signal List'!D48="","",'0) Signal List'!D48)</f>
        <v/>
      </c>
      <c r="E47" s="83" t="str">
        <f>IF('0) Signal List'!E48="","",'0) Signal List'!E48)</f>
        <v/>
      </c>
      <c r="F47" s="82" t="str">
        <f>IF('0) Signal List'!F48="","",'0) Signal List'!F48)</f>
        <v/>
      </c>
      <c r="G47" s="87" t="str">
        <f>IF('0) Signal List'!G48="","",'0) Signal List'!G48)</f>
        <v/>
      </c>
      <c r="H47" s="132" t="str">
        <f>IF('0) Signal List'!H48="","",'0) Signal List'!H48)</f>
        <v/>
      </c>
      <c r="I47" s="147"/>
    </row>
    <row r="48" spans="1:9" ht="14.25" customHeight="1">
      <c r="A48" s="81" t="str">
        <f>IF('0) Signal List'!A49="","",'0) Signal List'!A49)</f>
        <v>C1</v>
      </c>
      <c r="B48" s="82" t="str">
        <f>IF('0) Signal List'!B49="","",'0) Signal List'!B49)</f>
        <v>Active Power Output at LV side of Grid Connected Transformer</v>
      </c>
      <c r="C48" s="82" t="str">
        <f>IF('0) Signal List'!C49="","",'0) Signal List'!C49)</f>
        <v>-10 to 0 to 10</v>
      </c>
      <c r="D48" s="82" t="str">
        <f>IF('0) Signal List'!D49="","",'0) Signal List'!D49)</f>
        <v>mA</v>
      </c>
      <c r="E48" s="83" t="e">
        <f>IF('0) Signal List'!E49="","",'0) Signal List'!E49)</f>
        <v>#VALUE!</v>
      </c>
      <c r="F48" s="82" t="str">
        <f>IF('0) Signal List'!F49="","",'0) Signal List'!F49)</f>
        <v>MW</v>
      </c>
      <c r="G48" s="88" t="str">
        <f>IF('0) Signal List'!G49="","",'0) Signal List'!G49)</f>
        <v>WFPS</v>
      </c>
      <c r="H48" s="133" t="str">
        <f>IF('0) Signal List'!H49="","",'0) Signal List'!H49)</f>
        <v xml:space="preserve">N/A </v>
      </c>
      <c r="I48" s="147"/>
    </row>
    <row r="49" spans="1:9" ht="14.25" customHeight="1">
      <c r="A49" s="81" t="str">
        <f>IF('0) Signal List'!A50="","",'0) Signal List'!A50)</f>
        <v>C2</v>
      </c>
      <c r="B49" s="82" t="str">
        <f>IF('0) Signal List'!B50="","",'0) Signal List'!B50)</f>
        <v>Reactive Power at LV side of Grid Connected Transformer</v>
      </c>
      <c r="C49" s="82" t="str">
        <f>IF('0) Signal List'!C50="","",'0) Signal List'!C50)</f>
        <v>-10 to 0 to 10</v>
      </c>
      <c r="D49" s="82" t="str">
        <f>IF('0) Signal List'!D50="","",'0) Signal List'!D50)</f>
        <v>mA</v>
      </c>
      <c r="E49" s="83" t="e">
        <f>IF('0) Signal List'!E50="","",'0) Signal List'!E50)</f>
        <v>#VALUE!</v>
      </c>
      <c r="F49" s="82" t="str">
        <f>IF('0) Signal List'!F50="","",'0) Signal List'!F50)</f>
        <v>Mvar</v>
      </c>
      <c r="G49" s="88" t="str">
        <f>IF('0) Signal List'!G50="","",'0) Signal List'!G50)</f>
        <v>WFPS</v>
      </c>
      <c r="H49" s="133" t="str">
        <f>IF('0) Signal List'!H50="","",'0) Signal List'!H50)</f>
        <v xml:space="preserve">N/A </v>
      </c>
      <c r="I49" s="147"/>
    </row>
    <row r="50" spans="1:9" ht="14.25" customHeight="1">
      <c r="A50" s="81" t="str">
        <f>IF('0) Signal List'!A51="","",'0) Signal List'!A51)</f>
        <v>C3</v>
      </c>
      <c r="B50" s="82" t="str">
        <f>IF('0) Signal List'!B51="","",'0) Signal List'!B51)</f>
        <v>Voltage at LV side of Grid Connected Transformer</v>
      </c>
      <c r="C50" s="82" t="str">
        <f>IF('0) Signal List'!C51="","",'0) Signal List'!C51)</f>
        <v>0-10</v>
      </c>
      <c r="D50" s="82" t="str">
        <f>IF('0) Signal List'!D51="","",'0) Signal List'!D51)</f>
        <v>mA</v>
      </c>
      <c r="E50" s="83" t="str">
        <f>IF('0) Signal List'!E51="","",'0) Signal List'!E51)</f>
        <v>0 - 132</v>
      </c>
      <c r="F50" s="82" t="str">
        <f>IF('0) Signal List'!F51="","",'0) Signal List'!F51)</f>
        <v>kV</v>
      </c>
      <c r="G50" s="88" t="str">
        <f>IF('0) Signal List'!G51="","",'0) Signal List'!G51)</f>
        <v>WFPS</v>
      </c>
      <c r="H50" s="133" t="str">
        <f>IF('0) Signal List'!H51="","",'0) Signal List'!H51)</f>
        <v xml:space="preserve">N/A </v>
      </c>
      <c r="I50" s="147"/>
    </row>
    <row r="51" spans="1:9" ht="14.25" customHeight="1">
      <c r="A51" s="81" t="str">
        <f>IF('0) Signal List'!A52="","",'0) Signal List'!A52)</f>
        <v/>
      </c>
      <c r="B51" s="82" t="str">
        <f>IF('0) Signal List'!B52="","",'0) Signal List'!B52)</f>
        <v/>
      </c>
      <c r="C51" s="82" t="str">
        <f>IF('0) Signal List'!C52="","",'0) Signal List'!C52)</f>
        <v/>
      </c>
      <c r="D51" s="82" t="str">
        <f>IF('0) Signal List'!D52="","",'0) Signal List'!D52)</f>
        <v/>
      </c>
      <c r="E51" s="83" t="str">
        <f>IF('0) Signal List'!E52="","",'0) Signal List'!E52)</f>
        <v/>
      </c>
      <c r="F51" s="82" t="str">
        <f>IF('0) Signal List'!F52="","",'0) Signal List'!F52)</f>
        <v/>
      </c>
      <c r="G51" s="88" t="str">
        <f>IF('0) Signal List'!G52="","",'0) Signal List'!G52)</f>
        <v/>
      </c>
      <c r="H51" s="133" t="str">
        <f>IF('0) Signal List'!H52="","",'0) Signal List'!H52)</f>
        <v/>
      </c>
      <c r="I51" s="147"/>
    </row>
    <row r="52" spans="1:9" ht="14.25" customHeight="1">
      <c r="A52" s="95" t="str">
        <f>IF('0) Signal List'!A53="","",'0) Signal List'!A53)</f>
        <v/>
      </c>
      <c r="B52" s="266" t="str">
        <f>IF('0) Signal List'!B53="","",'0) Signal List'!B53)</f>
        <v>Analogue Input Signals from WTG System to EirGrid</v>
      </c>
      <c r="C52" s="82" t="str">
        <f>IF('0) Signal List'!C53="","",'0) Signal List'!C53)</f>
        <v/>
      </c>
      <c r="D52" s="82" t="str">
        <f>IF('0) Signal List'!D53="","",'0) Signal List'!D53)</f>
        <v/>
      </c>
      <c r="E52" s="83" t="str">
        <f>IF('0) Signal List'!E53="","",'0) Signal List'!E53)</f>
        <v/>
      </c>
      <c r="F52" s="82" t="str">
        <f>IF('0) Signal List'!F53="","",'0) Signal List'!F53)</f>
        <v/>
      </c>
      <c r="G52" s="88" t="str">
        <f>IF('0) Signal List'!G53="","",'0) Signal List'!G53)</f>
        <v/>
      </c>
      <c r="H52" s="133" t="str">
        <f>IF('0) Signal List'!H53="","",'0) Signal List'!H53)</f>
        <v/>
      </c>
      <c r="I52" s="147"/>
    </row>
    <row r="53" spans="1:9" ht="14.25" customHeight="1">
      <c r="A53" s="81" t="str">
        <f>IF('0) Signal List'!A54="","",'0) Signal List'!A54)</f>
        <v>D1</v>
      </c>
      <c r="B53" s="82" t="str">
        <f>IF('0) Signal List'!B54="","",'0) Signal List'!B54)</f>
        <v>Available Active Power</v>
      </c>
      <c r="C53" s="82" t="str">
        <f>IF('0) Signal List'!C54="","",'0) Signal List'!C54)</f>
        <v>0-10</v>
      </c>
      <c r="D53" s="82" t="str">
        <f>IF('0) Signal List'!D54="","",'0) Signal List'!D54)</f>
        <v>mA</v>
      </c>
      <c r="E53" s="83" t="e">
        <f>IF('0) Signal List'!E54="","",'0) Signal List'!E54)</f>
        <v>#VALUE!</v>
      </c>
      <c r="F53" s="82" t="str">
        <f>IF('0) Signal List'!F54="","",'0) Signal List'!F54)</f>
        <v>MW</v>
      </c>
      <c r="G53" s="88" t="str">
        <f>IF('0) Signal List'!G54="","",'0) Signal List'!G54)</f>
        <v>WFPS</v>
      </c>
      <c r="H53" s="133" t="str">
        <f>IF('0) Signal List'!H54="","",'0) Signal List'!H54)</f>
        <v xml:space="preserve">N/A </v>
      </c>
      <c r="I53" s="147"/>
    </row>
    <row r="54" spans="1:9" ht="14.25" customHeight="1">
      <c r="A54" s="81" t="str">
        <f>IF('0) Signal List'!A55="","",'0) Signal List'!A55)</f>
        <v>D2</v>
      </c>
      <c r="B54" s="82" t="str">
        <f>IF('0) Signal List'!B55="","",'0) Signal List'!B55)</f>
        <v>Active Power Control Setpoint (feedback)</v>
      </c>
      <c r="C54" s="82" t="str">
        <f>IF('0) Signal List'!C55="","",'0) Signal List'!C55)</f>
        <v>0-10</v>
      </c>
      <c r="D54" s="82" t="str">
        <f>IF('0) Signal List'!D55="","",'0) Signal List'!D55)</f>
        <v>mA</v>
      </c>
      <c r="E54" s="83" t="e">
        <f>IF('0) Signal List'!E55="","",'0) Signal List'!E55)</f>
        <v>#VALUE!</v>
      </c>
      <c r="F54" s="82" t="str">
        <f>IF('0) Signal List'!F55="","",'0) Signal List'!F55)</f>
        <v>MW</v>
      </c>
      <c r="G54" s="88" t="str">
        <f>IF('0) Signal List'!G55="","",'0) Signal List'!G55)</f>
        <v>WFPS</v>
      </c>
      <c r="H54" s="133" t="str">
        <f>IF('0) Signal List'!H55="","",'0) Signal List'!H55)</f>
        <v xml:space="preserve">N/A </v>
      </c>
      <c r="I54" s="147"/>
    </row>
    <row r="55" spans="1:9" ht="14.25" customHeight="1">
      <c r="A55" s="81" t="str">
        <f>IF('0) Signal List'!A56="","",'0) Signal List'!A56)</f>
        <v>D3</v>
      </c>
      <c r="B55" s="82" t="str">
        <f>IF('0) Signal List'!B56="","",'0) Signal List'!B56)</f>
        <v>Voltage Control Setpoint (feedback)</v>
      </c>
      <c r="C55" s="82" t="str">
        <f>IF('0) Signal List'!C56="","",'0) Signal List'!C56)</f>
        <v>0-10</v>
      </c>
      <c r="D55" s="82" t="str">
        <f>IF('0) Signal List'!D56="","",'0) Signal List'!D56)</f>
        <v>mA</v>
      </c>
      <c r="E55" s="83" t="str">
        <f>IF('0) Signal List'!E56="","",'0) Signal List'!E56)</f>
        <v>99 - 132</v>
      </c>
      <c r="F55" s="82" t="str">
        <f>IF('0) Signal List'!F56="","",'0) Signal List'!F56)</f>
        <v>kV</v>
      </c>
      <c r="G55" s="88" t="str">
        <f>IF('0) Signal List'!G56="","",'0) Signal List'!G56)</f>
        <v>WFPS</v>
      </c>
      <c r="H55" s="366" t="str">
        <f>IF('0) Signal List'!H56="","",'0) Signal List'!H56)</f>
        <v xml:space="preserve">N/A </v>
      </c>
      <c r="I55" s="147"/>
    </row>
    <row r="56" spans="1:9" ht="14.25" customHeight="1">
      <c r="A56" s="81" t="str">
        <f>IF('0) Signal List'!A57="","",'0) Signal List'!A57)</f>
        <v>D4</v>
      </c>
      <c r="B56" s="82" t="str">
        <f>IF('0) Signal List'!B57="","",'0) Signal List'!B57)</f>
        <v>Mvar (Q) Control Setpoint (feedback)</v>
      </c>
      <c r="C56" s="82" t="str">
        <f>IF('0) Signal List'!C57="","",'0) Signal List'!C57)</f>
        <v>-10 to 0 to 10</v>
      </c>
      <c r="D56" s="82" t="str">
        <f>IF('0) Signal List'!D57="","",'0) Signal List'!D57)</f>
        <v>mA</v>
      </c>
      <c r="E56" s="83" t="e">
        <f>IF('0) Signal List'!E57="","",'0) Signal List'!E57)</f>
        <v>#VALUE!</v>
      </c>
      <c r="F56" s="82" t="str">
        <f>IF('0) Signal List'!F57="","",'0) Signal List'!F57)</f>
        <v>Mvar</v>
      </c>
      <c r="G56" s="88" t="str">
        <f>IF('0) Signal List'!G57="","",'0) Signal List'!G57)</f>
        <v>WFPS</v>
      </c>
      <c r="H56" s="366" t="str">
        <f>IF('0) Signal List'!H57="","",'0) Signal List'!H57)</f>
        <v xml:space="preserve">N/A </v>
      </c>
      <c r="I56" s="147"/>
    </row>
    <row r="57" spans="1:9" ht="14.25" customHeight="1">
      <c r="A57" s="81" t="str">
        <f>IF('0) Signal List'!A58="","",'0) Signal List'!A58)</f>
        <v>D5</v>
      </c>
      <c r="B57" s="82" t="str">
        <f>IF('0) Signal List'!B58="","",'0) Signal List'!B58)</f>
        <v>Power Factor (PF) Control Setpoint (feedback)</v>
      </c>
      <c r="C57" s="82" t="str">
        <f>IF('0) Signal List'!C58="","",'0) Signal List'!C58)</f>
        <v>-10 to 0 to 10</v>
      </c>
      <c r="D57" s="82" t="str">
        <f>IF('0) Signal List'!D58="","",'0) Signal List'!D58)</f>
        <v>mA</v>
      </c>
      <c r="E57" s="83" t="str">
        <f>IF('0) Signal List'!E58="","",'0) Signal List'!E58)</f>
        <v xml:space="preserve"> +/- 90</v>
      </c>
      <c r="F57" s="82" t="str">
        <f>IF('0) Signal List'!F58="","",'0) Signal List'!F58)</f>
        <v>degrees</v>
      </c>
      <c r="G57" s="88" t="str">
        <f>IF('0) Signal List'!G58="","",'0) Signal List'!G58)</f>
        <v>WFPS</v>
      </c>
      <c r="H57" s="366" t="str">
        <f>IF('0) Signal List'!H58="","",'0) Signal List'!H58)</f>
        <v xml:space="preserve">N/A </v>
      </c>
      <c r="I57" s="147"/>
    </row>
    <row r="58" spans="1:9" ht="14.25" customHeight="1">
      <c r="A58" s="81" t="str">
        <f>IF('0) Signal List'!A59="","",'0) Signal List'!A59)</f>
        <v>D6</v>
      </c>
      <c r="B58" s="82" t="str">
        <f>IF('0) Signal List'!B59="","",'0) Signal List'!B59)</f>
        <v>Frequency Droop Setting (feedback)</v>
      </c>
      <c r="C58" s="82" t="str">
        <f>IF('0) Signal List'!C59="","",'0) Signal List'!C59)</f>
        <v>0-10</v>
      </c>
      <c r="D58" s="82" t="str">
        <f>IF('0) Signal List'!D59="","",'0) Signal List'!D59)</f>
        <v>mA</v>
      </c>
      <c r="E58" s="83" t="str">
        <f>IF('0) Signal List'!E59="","",'0) Signal List'!E59)</f>
        <v xml:space="preserve"> 0-12</v>
      </c>
      <c r="F58" s="82" t="str">
        <f>IF('0) Signal List'!F59="","",'0) Signal List'!F59)</f>
        <v>%</v>
      </c>
      <c r="G58" s="88" t="str">
        <f>IF('0) Signal List'!G59="","",'0) Signal List'!G59)</f>
        <v>WFPS</v>
      </c>
      <c r="H58" s="374" t="str">
        <f>IF('0) Signal List'!H59="","",'0) Signal List'!H59)</f>
        <v xml:space="preserve">N/A </v>
      </c>
      <c r="I58" s="147"/>
    </row>
    <row r="59" spans="1:9" ht="14.25" customHeight="1">
      <c r="A59" s="81" t="str">
        <f>IF('0) Signal List'!A60="","",'0) Signal List'!A60)</f>
        <v>D7</v>
      </c>
      <c r="B59" s="82" t="str">
        <f>IF('0) Signal List'!B60="","",'0) Signal List'!B60)</f>
        <v>Transformer Tap Position</v>
      </c>
      <c r="C59" s="82" t="str">
        <f>IF('0) Signal List'!C60="","",'0) Signal List'!C60)</f>
        <v>0-10</v>
      </c>
      <c r="D59" s="82" t="str">
        <f>IF('0) Signal List'!D60="","",'0) Signal List'!D60)</f>
        <v>mA</v>
      </c>
      <c r="E59" s="83" t="str">
        <f>IF('0) Signal List'!E60="","",'0) Signal List'!E60)</f>
        <v>1 to 21</v>
      </c>
      <c r="F59" s="82" t="str">
        <f>IF('0) Signal List'!F60="","",'0) Signal List'!F60)</f>
        <v>Tap</v>
      </c>
      <c r="G59" s="88" t="str">
        <f>IF('0) Signal List'!G60="","",'0) Signal List'!G60)</f>
        <v>WFPS</v>
      </c>
      <c r="H59" s="366" t="str">
        <f>IF('0) Signal List'!H60="","",'0) Signal List'!H60)</f>
        <v xml:space="preserve">N/A </v>
      </c>
      <c r="I59" s="147"/>
    </row>
    <row r="60" spans="1:9" ht="14.25" customHeight="1">
      <c r="A60" s="81" t="str">
        <f>IF('0) Signal List'!A61="","",'0) Signal List'!A61)</f>
        <v/>
      </c>
      <c r="B60" s="82" t="str">
        <f>IF('0) Signal List'!B61="","",'0) Signal List'!B61)</f>
        <v/>
      </c>
      <c r="C60" s="82" t="str">
        <f>IF('0) Signal List'!C61="","",'0) Signal List'!C61)</f>
        <v/>
      </c>
      <c r="D60" s="82" t="str">
        <f>IF('0) Signal List'!D61="","",'0) Signal List'!D61)</f>
        <v/>
      </c>
      <c r="E60" s="83" t="str">
        <f>IF('0) Signal List'!E61="","",'0) Signal List'!E61)</f>
        <v/>
      </c>
      <c r="F60" s="82" t="str">
        <f>IF('0) Signal List'!F61="","",'0) Signal List'!F61)</f>
        <v/>
      </c>
      <c r="G60" s="88" t="str">
        <f>IF('0) Signal List'!G61="","",'0) Signal List'!G61)</f>
        <v/>
      </c>
      <c r="H60" s="133" t="str">
        <f>IF('0) Signal List'!H61="","",'0) Signal List'!H61)</f>
        <v/>
      </c>
      <c r="I60" s="147"/>
    </row>
    <row r="61" spans="1:9" ht="14.25" customHeight="1">
      <c r="A61" s="81" t="str">
        <f>IF('0) Signal List'!A62="","",'0) Signal List'!A62)</f>
        <v/>
      </c>
      <c r="B61" s="266" t="str">
        <f>IF('0) Signal List'!B62="","",'0) Signal List'!B62)</f>
        <v>Analogue WTG Availability</v>
      </c>
      <c r="C61" s="82" t="str">
        <f>IF('0) Signal List'!C62="","",'0) Signal List'!C62)</f>
        <v/>
      </c>
      <c r="D61" s="82" t="str">
        <f>IF('0) Signal List'!D62="","",'0) Signal List'!D62)</f>
        <v/>
      </c>
      <c r="E61" s="83" t="str">
        <f>IF('0) Signal List'!E62="","",'0) Signal List'!E62)</f>
        <v/>
      </c>
      <c r="F61" s="82" t="str">
        <f>IF('0) Signal List'!F62="","",'0) Signal List'!F62)</f>
        <v/>
      </c>
      <c r="G61" s="88" t="str">
        <f>IF('0) Signal List'!G62="","",'0) Signal List'!G62)</f>
        <v/>
      </c>
      <c r="H61" s="133" t="str">
        <f>IF('0) Signal List'!H62="","",'0) Signal List'!H62)</f>
        <v/>
      </c>
      <c r="I61" s="147"/>
    </row>
    <row r="62" spans="1:9" ht="14.25" customHeight="1">
      <c r="A62" s="81" t="str">
        <f>IF('0) Signal List'!A63="","",'0) Signal List'!A63)</f>
        <v>D8</v>
      </c>
      <c r="B62" s="82" t="str">
        <f>IF('0) Signal List'!B63="","",'0) Signal List'!B63)</f>
        <v>%WTG not generating due to high wind</v>
      </c>
      <c r="C62" s="82" t="str">
        <f>IF('0) Signal List'!C63="","",'0) Signal List'!C63)</f>
        <v>0-10</v>
      </c>
      <c r="D62" s="82" t="str">
        <f>IF('0) Signal List'!D63="","",'0) Signal List'!D63)</f>
        <v>mA</v>
      </c>
      <c r="E62" s="83" t="str">
        <f>IF('0) Signal List'!E63="","",'0) Signal List'!E63)</f>
        <v>0-110</v>
      </c>
      <c r="F62" s="82" t="str">
        <f>IF('0) Signal List'!F63="","",'0) Signal List'!F63)</f>
        <v>%</v>
      </c>
      <c r="G62" s="88" t="str">
        <f>IF('0) Signal List'!G63="","",'0) Signal List'!G63)</f>
        <v>WFPS</v>
      </c>
      <c r="H62" s="133" t="str">
        <f>IF('0) Signal List'!H63="","",'0) Signal List'!H63)</f>
        <v xml:space="preserve">N/A </v>
      </c>
      <c r="I62" s="147"/>
    </row>
    <row r="63" spans="1:9" ht="14.25" customHeight="1">
      <c r="A63" s="81" t="str">
        <f>IF('0) Signal List'!A64="","",'0) Signal List'!A64)</f>
        <v>D9</v>
      </c>
      <c r="B63" s="82" t="str">
        <f>IF('0) Signal List'!B64="","",'0) Signal List'!B64)</f>
        <v xml:space="preserve">%WTG not generating due to low wind </v>
      </c>
      <c r="C63" s="82" t="str">
        <f>IF('0) Signal List'!C64="","",'0) Signal List'!C64)</f>
        <v>0-10</v>
      </c>
      <c r="D63" s="82" t="str">
        <f>IF('0) Signal List'!D64="","",'0) Signal List'!D64)</f>
        <v>mA</v>
      </c>
      <c r="E63" s="83" t="str">
        <f>IF('0) Signal List'!E64="","",'0) Signal List'!E64)</f>
        <v>0-110</v>
      </c>
      <c r="F63" s="82" t="str">
        <f>IF('0) Signal List'!F64="","",'0) Signal List'!F64)</f>
        <v>%</v>
      </c>
      <c r="G63" s="88" t="str">
        <f>IF('0) Signal List'!G64="","",'0) Signal List'!G64)</f>
        <v>WFPS</v>
      </c>
      <c r="H63" s="133" t="str">
        <f>IF('0) Signal List'!H64="","",'0) Signal List'!H64)</f>
        <v xml:space="preserve">N/A </v>
      </c>
      <c r="I63" s="147"/>
    </row>
    <row r="64" spans="1:9" ht="14.25" customHeight="1">
      <c r="A64" s="81" t="str">
        <f>IF('0) Signal List'!A65="","",'0) Signal List'!A65)</f>
        <v>D10</v>
      </c>
      <c r="B64" s="82" t="str">
        <f>IF('0) Signal List'!B65="","",'0) Signal List'!B65)</f>
        <v>Wind Farm Availability</v>
      </c>
      <c r="C64" s="82" t="str">
        <f>IF('0) Signal List'!C65="","",'0) Signal List'!C65)</f>
        <v>0-10</v>
      </c>
      <c r="D64" s="82" t="str">
        <f>IF('0) Signal List'!D65="","",'0) Signal List'!D65)</f>
        <v>mA</v>
      </c>
      <c r="E64" s="83" t="str">
        <f>IF('0) Signal List'!E65="","",'0) Signal List'!E65)</f>
        <v>0-110</v>
      </c>
      <c r="F64" s="82" t="str">
        <f>IF('0) Signal List'!F65="","",'0) Signal List'!F65)</f>
        <v>%</v>
      </c>
      <c r="G64" s="88" t="str">
        <f>IF('0) Signal List'!G65="","",'0) Signal List'!G65)</f>
        <v>WFPS</v>
      </c>
      <c r="H64" s="133" t="str">
        <f>IF('0) Signal List'!H65="","",'0) Signal List'!H65)</f>
        <v xml:space="preserve">N/A </v>
      </c>
      <c r="I64" s="147"/>
    </row>
    <row r="65" spans="1:9" ht="14.25" customHeight="1">
      <c r="A65" s="81" t="str">
        <f>IF('0) Signal List'!A66="","",'0) Signal List'!A66)</f>
        <v/>
      </c>
      <c r="B65" s="82" t="str">
        <f>IF('0) Signal List'!B66="","",'0) Signal List'!B66)</f>
        <v/>
      </c>
      <c r="C65" s="82" t="str">
        <f>IF('0) Signal List'!C66="","",'0) Signal List'!C66)</f>
        <v/>
      </c>
      <c r="D65" s="82" t="str">
        <f>IF('0) Signal List'!D66="","",'0) Signal List'!D66)</f>
        <v/>
      </c>
      <c r="E65" s="83" t="str">
        <f>IF('0) Signal List'!E66="","",'0) Signal List'!E66)</f>
        <v/>
      </c>
      <c r="F65" s="82" t="str">
        <f>IF('0) Signal List'!F66="","",'0) Signal List'!F66)</f>
        <v/>
      </c>
      <c r="G65" s="88" t="str">
        <f>IF('0) Signal List'!G66="","",'0) Signal List'!G66)</f>
        <v/>
      </c>
      <c r="H65" s="605" t="str">
        <f>IF('0) Signal List'!H66="","",'0) Signal List'!H66)</f>
        <v/>
      </c>
      <c r="I65" s="147"/>
    </row>
    <row r="66" spans="1:9" ht="14.25" customHeight="1">
      <c r="A66" s="81" t="str">
        <f>IF('0) Signal List'!A67="","",'0) Signal List'!A67)</f>
        <v/>
      </c>
      <c r="B66" s="266" t="str">
        <f>IF('0) Signal List'!B67="","",'0) Signal List'!B67)</f>
        <v>Analogue Availability</v>
      </c>
      <c r="C66" s="82" t="str">
        <f>IF('0) Signal List'!C67="","",'0) Signal List'!C67)</f>
        <v/>
      </c>
      <c r="D66" s="82" t="str">
        <f>IF('0) Signal List'!D67="","",'0) Signal List'!D67)</f>
        <v/>
      </c>
      <c r="E66" s="83" t="str">
        <f>IF('0) Signal List'!E67="","",'0) Signal List'!E67)</f>
        <v/>
      </c>
      <c r="F66" s="82" t="str">
        <f>IF('0) Signal List'!F67="","",'0) Signal List'!F67)</f>
        <v/>
      </c>
      <c r="G66" s="88" t="str">
        <f>IF('0) Signal List'!G67="","",'0) Signal List'!G67)</f>
        <v/>
      </c>
      <c r="H66" s="605" t="str">
        <f>IF('0) Signal List'!H67="","",'0) Signal List'!H67)</f>
        <v/>
      </c>
      <c r="I66" s="147"/>
    </row>
    <row r="67" spans="1:9" s="578" customFormat="1" ht="14.25" customHeight="1">
      <c r="A67" s="573" t="str">
        <f>IF('0) Signal List'!A68="","",'0) Signal List'!A68)</f>
        <v>D11</v>
      </c>
      <c r="B67" s="574" t="str">
        <f>IF('0) Signal List'!B68="","",'0) Signal List'!B68)</f>
        <v>Emulated Inertia FFR availability</v>
      </c>
      <c r="C67" s="574" t="str">
        <f>IF('0) Signal List'!C68="","",'0) Signal List'!C68)</f>
        <v>0-10</v>
      </c>
      <c r="D67" s="574" t="str">
        <f>IF('0) Signal List'!D68="","",'0) Signal List'!D68)</f>
        <v>mA</v>
      </c>
      <c r="E67" s="575" t="str">
        <f>IF('0) Signal List'!E68="","",'0) Signal List'!E68)</f>
        <v>0-XX</v>
      </c>
      <c r="F67" s="574" t="str">
        <f>IF('0) Signal List'!F68="","",'0) Signal List'!F68)</f>
        <v>MW</v>
      </c>
      <c r="G67" s="576" t="str">
        <f>IF('0) Signal List'!G68="","",'0) Signal List'!G68)</f>
        <v>WFPS</v>
      </c>
      <c r="H67" s="582" t="str">
        <f>IF('0) Signal List'!H68="","",'0) Signal List'!H68)</f>
        <v>ESBN</v>
      </c>
      <c r="I67" s="580"/>
    </row>
    <row r="68" spans="1:9" s="578" customFormat="1" ht="14.25" customHeight="1">
      <c r="A68" s="573" t="str">
        <f>IF('0) Signal List'!A69="","",'0) Signal List'!A69)</f>
        <v>D12</v>
      </c>
      <c r="B68" s="574" t="str">
        <f>IF('0) Signal List'!B69="","",'0) Signal List'!B69)</f>
        <v>Emulated Inertia POR availability</v>
      </c>
      <c r="C68" s="574" t="str">
        <f>IF('0) Signal List'!C69="","",'0) Signal List'!C69)</f>
        <v>0-10</v>
      </c>
      <c r="D68" s="574" t="str">
        <f>IF('0) Signal List'!D69="","",'0) Signal List'!D69)</f>
        <v>mA</v>
      </c>
      <c r="E68" s="575" t="str">
        <f>IF('0) Signal List'!E69="","",'0) Signal List'!E69)</f>
        <v>0-XX</v>
      </c>
      <c r="F68" s="574" t="str">
        <f>IF('0) Signal List'!F69="","",'0) Signal List'!F69)</f>
        <v>MW</v>
      </c>
      <c r="G68" s="576" t="str">
        <f>IF('0) Signal List'!G69="","",'0) Signal List'!G69)</f>
        <v>WFPS</v>
      </c>
      <c r="H68" s="582" t="str">
        <f>IF('0) Signal List'!H69="","",'0) Signal List'!H69)</f>
        <v>ESBN</v>
      </c>
      <c r="I68" s="580"/>
    </row>
    <row r="69" spans="1:9" ht="14.25" customHeight="1">
      <c r="A69" s="81" t="str">
        <f>IF('0) Signal List'!A70="","",'0) Signal List'!A70)</f>
        <v/>
      </c>
      <c r="B69" s="82" t="str">
        <f>IF('0) Signal List'!B70="","",'0) Signal List'!B70)</f>
        <v/>
      </c>
      <c r="C69" s="82" t="str">
        <f>IF('0) Signal List'!C70="","",'0) Signal List'!C70)</f>
        <v/>
      </c>
      <c r="D69" s="82" t="str">
        <f>IF('0) Signal List'!D70="","",'0) Signal List'!D70)</f>
        <v/>
      </c>
      <c r="E69" s="83" t="str">
        <f>IF('0) Signal List'!E70="","",'0) Signal List'!E70)</f>
        <v/>
      </c>
      <c r="F69" s="82" t="str">
        <f>IF('0) Signal List'!F70="","",'0) Signal List'!F70)</f>
        <v/>
      </c>
      <c r="G69" s="88" t="str">
        <f>IF('0) Signal List'!G70="","",'0) Signal List'!G70)</f>
        <v/>
      </c>
      <c r="H69" s="605" t="str">
        <f>IF('0) Signal List'!H70="","",'0) Signal List'!H70)</f>
        <v/>
      </c>
      <c r="I69" s="147"/>
    </row>
    <row r="70" spans="1:9" ht="14.25" customHeight="1">
      <c r="A70" s="81" t="str">
        <f>IF('0) Signal List'!A71="","",'0) Signal List'!A71)</f>
        <v/>
      </c>
      <c r="B70" s="266" t="str">
        <f>IF('0) Signal List'!B71="","",'0) Signal List'!B71)</f>
        <v>Met 1 (if Registered Capacity &gt;= 10 MW)</v>
      </c>
      <c r="C70" s="82" t="str">
        <f>IF('0) Signal List'!C71="","",'0) Signal List'!C71)</f>
        <v/>
      </c>
      <c r="D70" s="82" t="str">
        <f>IF('0) Signal List'!D71="","",'0) Signal List'!D71)</f>
        <v/>
      </c>
      <c r="E70" s="83" t="str">
        <f>IF('0) Signal List'!E71="","",'0) Signal List'!E71)</f>
        <v/>
      </c>
      <c r="F70" s="82" t="str">
        <f>IF('0) Signal List'!F71="","",'0) Signal List'!F71)</f>
        <v/>
      </c>
      <c r="G70" s="88" t="str">
        <f>IF('0) Signal List'!G71="","",'0) Signal List'!G71)</f>
        <v/>
      </c>
      <c r="H70" s="605" t="str">
        <f>IF('0) Signal List'!H71="","",'0) Signal List'!H71)</f>
        <v/>
      </c>
      <c r="I70" s="147"/>
    </row>
    <row r="71" spans="1:9" ht="14.25" customHeight="1">
      <c r="A71" s="81" t="str">
        <f>IF('0) Signal List'!A72="","",'0) Signal List'!A72)</f>
        <v>D13</v>
      </c>
      <c r="B71" s="82" t="str">
        <f>IF('0) Signal List'!B72="","",'0) Signal List'!B72)</f>
        <v>Wind Speed 1</v>
      </c>
      <c r="C71" s="82" t="str">
        <f>IF('0) Signal List'!C72="","",'0) Signal List'!C72)</f>
        <v>0-10</v>
      </c>
      <c r="D71" s="82" t="str">
        <f>IF('0) Signal List'!D72="","",'0) Signal List'!D72)</f>
        <v>mA</v>
      </c>
      <c r="E71" s="83" t="str">
        <f>IF('0) Signal List'!E72="","",'0) Signal List'!E72)</f>
        <v>0-70</v>
      </c>
      <c r="F71" s="82" t="str">
        <f>IF('0) Signal List'!F72="","",'0) Signal List'!F72)</f>
        <v>m/s</v>
      </c>
      <c r="G71" s="88" t="str">
        <f>IF('0) Signal List'!G72="","",'0) Signal List'!G72)</f>
        <v>WFPS</v>
      </c>
      <c r="H71" s="605" t="str">
        <f>IF('0) Signal List'!H72="","",'0) Signal List'!H72)</f>
        <v xml:space="preserve">N/A </v>
      </c>
      <c r="I71" s="147"/>
    </row>
    <row r="72" spans="1:9" ht="14.25" customHeight="1">
      <c r="A72" s="81" t="str">
        <f>IF('0) Signal List'!A73="","",'0) Signal List'!A73)</f>
        <v>D14</v>
      </c>
      <c r="B72" s="82" t="str">
        <f>IF('0) Signal List'!B73="","",'0) Signal List'!B73)</f>
        <v>Wind Direction 1</v>
      </c>
      <c r="C72" s="82" t="str">
        <f>IF('0) Signal List'!C73="","",'0) Signal List'!C73)</f>
        <v>0-10</v>
      </c>
      <c r="D72" s="82" t="str">
        <f>IF('0) Signal List'!D73="","",'0) Signal List'!D73)</f>
        <v>mA</v>
      </c>
      <c r="E72" s="83" t="str">
        <f>IF('0) Signal List'!E73="","",'0) Signal List'!E73)</f>
        <v>0-360</v>
      </c>
      <c r="F72" s="82" t="str">
        <f>IF('0) Signal List'!F73="","",'0) Signal List'!F73)</f>
        <v>deg</v>
      </c>
      <c r="G72" s="88" t="str">
        <f>IF('0) Signal List'!G73="","",'0) Signal List'!G73)</f>
        <v>WFPS</v>
      </c>
      <c r="H72" s="605" t="str">
        <f>IF('0) Signal List'!H73="","",'0) Signal List'!H73)</f>
        <v xml:space="preserve">N/A </v>
      </c>
      <c r="I72" s="147"/>
    </row>
    <row r="73" spans="1:9" ht="14.25" customHeight="1">
      <c r="A73" s="81" t="str">
        <f>IF('0) Signal List'!A74="","",'0) Signal List'!A74)</f>
        <v>D15</v>
      </c>
      <c r="B73" s="82" t="str">
        <f>IF('0) Signal List'!B74="","",'0) Signal List'!B74)</f>
        <v>Air Temperature 1</v>
      </c>
      <c r="C73" s="82" t="str">
        <f>IF('0) Signal List'!C74="","",'0) Signal List'!C74)</f>
        <v>0-10</v>
      </c>
      <c r="D73" s="82" t="str">
        <f>IF('0) Signal List'!D74="","",'0) Signal List'!D74)</f>
        <v>mA</v>
      </c>
      <c r="E73" s="83" t="str">
        <f>IF('0) Signal List'!E74="","",'0) Signal List'!E74)</f>
        <v>-40-70</v>
      </c>
      <c r="F73" s="82" t="str">
        <f>IF('0) Signal List'!F74="","",'0) Signal List'!F74)</f>
        <v>C</v>
      </c>
      <c r="G73" s="88" t="str">
        <f>IF('0) Signal List'!G74="","",'0) Signal List'!G74)</f>
        <v>WFPS</v>
      </c>
      <c r="H73" s="605" t="str">
        <f>IF('0) Signal List'!H74="","",'0) Signal List'!H74)</f>
        <v xml:space="preserve">N/A </v>
      </c>
      <c r="I73" s="147"/>
    </row>
    <row r="74" spans="1:9" ht="14.25" customHeight="1">
      <c r="A74" s="81" t="str">
        <f>IF('0) Signal List'!A75="","",'0) Signal List'!A75)</f>
        <v>D16</v>
      </c>
      <c r="B74" s="82" t="str">
        <f>IF('0) Signal List'!B75="","",'0) Signal List'!B75)</f>
        <v>Air Pressure 1</v>
      </c>
      <c r="C74" s="82" t="str">
        <f>IF('0) Signal List'!C75="","",'0) Signal List'!C75)</f>
        <v>0-10</v>
      </c>
      <c r="D74" s="82" t="str">
        <f>IF('0) Signal List'!D75="","",'0) Signal List'!D75)</f>
        <v>mA</v>
      </c>
      <c r="E74" s="83" t="str">
        <f>IF('0) Signal List'!E75="","",'0) Signal List'!E75)</f>
        <v>735-1060</v>
      </c>
      <c r="F74" s="82" t="str">
        <f>IF('0) Signal List'!F75="","",'0) Signal List'!F75)</f>
        <v>mBar</v>
      </c>
      <c r="G74" s="88" t="str">
        <f>IF('0) Signal List'!G75="","",'0) Signal List'!G75)</f>
        <v>WFPS</v>
      </c>
      <c r="H74" s="605" t="str">
        <f>IF('0) Signal List'!H75="","",'0) Signal List'!H75)</f>
        <v xml:space="preserve">N/A </v>
      </c>
      <c r="I74" s="147"/>
    </row>
    <row r="75" spans="1:9" ht="14.25" customHeight="1">
      <c r="A75" s="81" t="str">
        <f>IF('0) Signal List'!A76="","",'0) Signal List'!A76)</f>
        <v/>
      </c>
      <c r="B75" s="82" t="str">
        <f>IF('0) Signal List'!B76="","",'0) Signal List'!B76)</f>
        <v/>
      </c>
      <c r="C75" s="82" t="str">
        <f>IF('0) Signal List'!C76="","",'0) Signal List'!C76)</f>
        <v/>
      </c>
      <c r="D75" s="82" t="str">
        <f>IF('0) Signal List'!D76="","",'0) Signal List'!D76)</f>
        <v/>
      </c>
      <c r="E75" s="83" t="str">
        <f>IF('0) Signal List'!E76="","",'0) Signal List'!E76)</f>
        <v/>
      </c>
      <c r="F75" s="82" t="str">
        <f>IF('0) Signal List'!F76="","",'0) Signal List'!F76)</f>
        <v/>
      </c>
      <c r="G75" s="88" t="str">
        <f>IF('0) Signal List'!G76="","",'0) Signal List'!G76)</f>
        <v/>
      </c>
      <c r="H75" s="605" t="str">
        <f>IF('0) Signal List'!H76="","",'0) Signal List'!H76)</f>
        <v/>
      </c>
      <c r="I75" s="147"/>
    </row>
    <row r="76" spans="1:9" ht="14.4">
      <c r="A76" s="81" t="str">
        <f>IF('0) Signal List'!A77="","",'0) Signal List'!A77)</f>
        <v/>
      </c>
      <c r="B76" s="266" t="str">
        <f>IF('0) Signal List'!B77="","",'0) Signal List'!B77)</f>
        <v>Met N (if Registered Capacity &gt;= 10 MW)</v>
      </c>
      <c r="C76" s="82" t="str">
        <f>IF('0) Signal List'!C77="","",'0) Signal List'!C77)</f>
        <v/>
      </c>
      <c r="D76" s="82" t="str">
        <f>IF('0) Signal List'!D77="","",'0) Signal List'!D77)</f>
        <v/>
      </c>
      <c r="E76" s="83" t="str">
        <f>IF('0) Signal List'!E77="","",'0) Signal List'!E77)</f>
        <v/>
      </c>
      <c r="F76" s="82" t="str">
        <f>IF('0) Signal List'!F77="","",'0) Signal List'!F77)</f>
        <v/>
      </c>
      <c r="G76" s="88" t="str">
        <f>IF('0) Signal List'!G77="","",'0) Signal List'!G77)</f>
        <v/>
      </c>
      <c r="H76" s="605" t="str">
        <f>IF('0) Signal List'!H77="","",'0) Signal List'!H77)</f>
        <v/>
      </c>
      <c r="I76" s="147"/>
    </row>
    <row r="77" spans="1:9" ht="14.25" customHeight="1">
      <c r="A77" s="81" t="str">
        <f>IF('0) Signal List'!A78="","",'0) Signal List'!A78)</f>
        <v>D17</v>
      </c>
      <c r="B77" s="82" t="str">
        <f>IF('0) Signal List'!B78="","",'0) Signal List'!B78)</f>
        <v>Wind Speed N</v>
      </c>
      <c r="C77" s="82" t="str">
        <f>IF('0) Signal List'!C78="","",'0) Signal List'!C78)</f>
        <v>0-10</v>
      </c>
      <c r="D77" s="82" t="str">
        <f>IF('0) Signal List'!D78="","",'0) Signal List'!D78)</f>
        <v>mA</v>
      </c>
      <c r="E77" s="83" t="str">
        <f>IF('0) Signal List'!E78="","",'0) Signal List'!E78)</f>
        <v>0-70</v>
      </c>
      <c r="F77" s="82" t="str">
        <f>IF('0) Signal List'!F78="","",'0) Signal List'!F78)</f>
        <v>m/s</v>
      </c>
      <c r="G77" s="88" t="str">
        <f>IF('0) Signal List'!G78="","",'0) Signal List'!G78)</f>
        <v>WFPS</v>
      </c>
      <c r="H77" s="605" t="str">
        <f>IF('0) Signal List'!H78="","",'0) Signal List'!H78)</f>
        <v xml:space="preserve">N/A </v>
      </c>
      <c r="I77" s="147"/>
    </row>
    <row r="78" spans="1:9" ht="14.25" customHeight="1">
      <c r="A78" s="81" t="str">
        <f>IF('0) Signal List'!A79="","",'0) Signal List'!A79)</f>
        <v>D18</v>
      </c>
      <c r="B78" s="82" t="str">
        <f>IF('0) Signal List'!B79="","",'0) Signal List'!B79)</f>
        <v>Wind Direction  N</v>
      </c>
      <c r="C78" s="82" t="str">
        <f>IF('0) Signal List'!C79="","",'0) Signal List'!C79)</f>
        <v>0-10</v>
      </c>
      <c r="D78" s="82" t="str">
        <f>IF('0) Signal List'!D79="","",'0) Signal List'!D79)</f>
        <v>mA</v>
      </c>
      <c r="E78" s="83" t="str">
        <f>IF('0) Signal List'!E79="","",'0) Signal List'!E79)</f>
        <v>0-360</v>
      </c>
      <c r="F78" s="82" t="str">
        <f>IF('0) Signal List'!F79="","",'0) Signal List'!F79)</f>
        <v>deg</v>
      </c>
      <c r="G78" s="88" t="str">
        <f>IF('0) Signal List'!G79="","",'0) Signal List'!G79)</f>
        <v>WFPS</v>
      </c>
      <c r="H78" s="605" t="str">
        <f>IF('0) Signal List'!H79="","",'0) Signal List'!H79)</f>
        <v xml:space="preserve">N/A </v>
      </c>
      <c r="I78" s="147"/>
    </row>
    <row r="79" spans="1:9" ht="14.25" customHeight="1">
      <c r="A79" s="81" t="str">
        <f>IF('0) Signal List'!A80="","",'0) Signal List'!A80)</f>
        <v>D19</v>
      </c>
      <c r="B79" s="82" t="str">
        <f>IF('0) Signal List'!B80="","",'0) Signal List'!B80)</f>
        <v>Air Temperature N</v>
      </c>
      <c r="C79" s="82" t="str">
        <f>IF('0) Signal List'!C80="","",'0) Signal List'!C80)</f>
        <v>0-10</v>
      </c>
      <c r="D79" s="82" t="str">
        <f>IF('0) Signal List'!D80="","",'0) Signal List'!D80)</f>
        <v>mA</v>
      </c>
      <c r="E79" s="83" t="str">
        <f>IF('0) Signal List'!E80="","",'0) Signal List'!E80)</f>
        <v>-40-70</v>
      </c>
      <c r="F79" s="82" t="str">
        <f>IF('0) Signal List'!F80="","",'0) Signal List'!F80)</f>
        <v>C</v>
      </c>
      <c r="G79" s="88" t="str">
        <f>IF('0) Signal List'!G80="","",'0) Signal List'!G80)</f>
        <v>WFPS</v>
      </c>
      <c r="H79" s="605" t="str">
        <f>IF('0) Signal List'!H80="","",'0) Signal List'!H80)</f>
        <v xml:space="preserve">N/A </v>
      </c>
      <c r="I79" s="147"/>
    </row>
    <row r="80" spans="1:9" ht="14.25" customHeight="1">
      <c r="A80" s="81" t="str">
        <f>IF('0) Signal List'!A81="","",'0) Signal List'!A81)</f>
        <v>D20</v>
      </c>
      <c r="B80" s="82" t="str">
        <f>IF('0) Signal List'!B81="","",'0) Signal List'!B81)</f>
        <v>Air Pressure N</v>
      </c>
      <c r="C80" s="82" t="str">
        <f>IF('0) Signal List'!C81="","",'0) Signal List'!C81)</f>
        <v>0-10</v>
      </c>
      <c r="D80" s="82" t="str">
        <f>IF('0) Signal List'!D81="","",'0) Signal List'!D81)</f>
        <v>mA</v>
      </c>
      <c r="E80" s="83" t="str">
        <f>IF('0) Signal List'!E81="","",'0) Signal List'!E81)</f>
        <v>735-1060</v>
      </c>
      <c r="F80" s="82" t="str">
        <f>IF('0) Signal List'!F81="","",'0) Signal List'!F81)</f>
        <v>mBar</v>
      </c>
      <c r="G80" s="88" t="str">
        <f>IF('0) Signal List'!G81="","",'0) Signal List'!G81)</f>
        <v>WFPS</v>
      </c>
      <c r="H80" s="605" t="str">
        <f>IF('0) Signal List'!H81="","",'0) Signal List'!H81)</f>
        <v xml:space="preserve">N/A </v>
      </c>
      <c r="I80" s="147"/>
    </row>
    <row r="81" spans="1:9" ht="14.25" customHeight="1">
      <c r="A81" s="81"/>
      <c r="B81" s="82"/>
      <c r="C81" s="82"/>
      <c r="D81" s="82"/>
      <c r="E81" s="83"/>
      <c r="F81" s="82"/>
      <c r="G81" s="88"/>
      <c r="H81" s="605"/>
      <c r="I81" s="147"/>
    </row>
    <row r="82" spans="1:9" ht="14.25" customHeight="1">
      <c r="A82" s="81" t="str">
        <f>IF('0) Signal List'!A83="","",'0) Signal List'!A83)</f>
        <v/>
      </c>
      <c r="B82" s="778" t="str">
        <f>IF('0) Signal List'!B83="","",'0) Signal List'!B83)</f>
        <v>Recommended cable 25-pair cable: 25 x 2 x 0.6sqmm TP, stranded, individually screened pairs. Screens to be terminated by WFPS.</v>
      </c>
      <c r="C82" s="775"/>
      <c r="D82" s="775"/>
      <c r="E82" s="775"/>
      <c r="F82" s="789"/>
      <c r="G82" s="87" t="str">
        <f>IF('0) Signal List'!G83="","",'0) Signal List'!G83)</f>
        <v/>
      </c>
      <c r="H82" s="132" t="str">
        <f>IF('0) Signal List'!H83="","",'0) Signal List'!H83)</f>
        <v/>
      </c>
      <c r="I82" s="147"/>
    </row>
    <row r="83" spans="1:9" ht="14.25" customHeight="1">
      <c r="A83" s="81" t="str">
        <f>IF('0) Signal List'!A84="","",'0) Signal List'!A84)</f>
        <v/>
      </c>
      <c r="B83" s="82" t="str">
        <f>IF('0) Signal List'!B84="","",'0) Signal List'!B84)</f>
        <v/>
      </c>
      <c r="C83" s="82" t="str">
        <f>IF('0) Signal List'!C84="","",'0) Signal List'!C84)</f>
        <v/>
      </c>
      <c r="D83" s="82" t="str">
        <f>IF('0) Signal List'!D84="","",'0) Signal List'!D84)</f>
        <v/>
      </c>
      <c r="E83" s="83" t="str">
        <f>IF('0) Signal List'!E84="","",'0) Signal List'!E84)</f>
        <v/>
      </c>
      <c r="F83" s="82" t="str">
        <f>IF('0) Signal List'!F84="","",'0) Signal List'!F84)</f>
        <v/>
      </c>
      <c r="G83" s="87" t="str">
        <f>IF('0) Signal List'!G84="","",'0) Signal List'!G84)</f>
        <v/>
      </c>
      <c r="H83" s="132" t="str">
        <f>IF('0) Signal List'!H84="","",'0) Signal List'!H84)</f>
        <v/>
      </c>
      <c r="I83" s="147"/>
    </row>
    <row r="84" spans="1:9" ht="14.25" customHeight="1" thickBot="1">
      <c r="A84" s="76" t="str">
        <f>IF('0) Signal List'!A85="","",'0) Signal List'!A85)</f>
        <v>ETIE Ref</v>
      </c>
      <c r="B84" s="77" t="str">
        <f>IF('0) Signal List'!B85="","",'0) Signal List'!B85)</f>
        <v>Digital Output Signals (from EirGrid)</v>
      </c>
      <c r="C84" s="97" t="str">
        <f>IF('0) Signal List'!C85="","",'0) Signal List'!C85)</f>
        <v/>
      </c>
      <c r="D84" s="78" t="str">
        <f>IF('0) Signal List'!D85="","",'0) Signal List'!D85)</f>
        <v/>
      </c>
      <c r="E84" s="79" t="str">
        <f>IF('0) Signal List'!E85="","",'0) Signal List'!E85)</f>
        <v/>
      </c>
      <c r="F84" s="78" t="str">
        <f>IF('0) Signal List'!F85="","",'0) Signal List'!F85)</f>
        <v/>
      </c>
      <c r="G84" s="80" t="str">
        <f>IF('0) Signal List'!G85="","",'0) Signal List'!G85)</f>
        <v>Provided to</v>
      </c>
      <c r="H84" s="80" t="str">
        <f>IF('0) Signal List'!H85="","",'0) Signal List'!H85)</f>
        <v>TSO Pass-through to</v>
      </c>
      <c r="I84" s="142"/>
    </row>
    <row r="85" spans="1:9" ht="14.25" customHeight="1" thickTop="1">
      <c r="A85" s="81" t="str">
        <f>IF('0) Signal List'!A86="","",'0) Signal List'!A86)</f>
        <v/>
      </c>
      <c r="B85" s="82" t="str">
        <f>IF('0) Signal List'!B86="","",'0) Signal List'!B86)</f>
        <v/>
      </c>
      <c r="C85" s="98" t="str">
        <f>IF('0) Signal List'!C86="","",'0) Signal List'!C86)</f>
        <v/>
      </c>
      <c r="D85" s="82" t="str">
        <f>IF('0) Signal List'!D86="","",'0) Signal List'!D86)</f>
        <v/>
      </c>
      <c r="E85" s="83" t="str">
        <f>IF('0) Signal List'!E86="","",'0) Signal List'!E86)</f>
        <v/>
      </c>
      <c r="F85" s="82" t="str">
        <f>IF('0) Signal List'!F86="","",'0) Signal List'!F86)</f>
        <v/>
      </c>
      <c r="G85" s="84" t="str">
        <f>IF('0) Signal List'!G86="","",'0) Signal List'!G86)</f>
        <v/>
      </c>
      <c r="H85" s="128" t="str">
        <f>IF('0) Signal List'!H86="","",'0) Signal List'!H86)</f>
        <v/>
      </c>
      <c r="I85" s="147"/>
    </row>
    <row r="86" spans="1:9" ht="14.25" customHeight="1">
      <c r="A86" s="81" t="str">
        <f>IF('0) Signal List'!A87="","",'0) Signal List'!A87)</f>
        <v/>
      </c>
      <c r="B86" s="86" t="str">
        <f>IF('0) Signal List'!B87="","",'0) Signal List'!B87)</f>
        <v>Double Command Outputs</v>
      </c>
      <c r="C86" s="775" t="str">
        <f>IF('0) Signal List'!C87="","",'0) Signal List'!C87)</f>
        <v>(each individual relay output identified separately)</v>
      </c>
      <c r="D86" s="779"/>
      <c r="E86" s="779"/>
      <c r="F86" s="780"/>
      <c r="G86" s="87" t="str">
        <f>IF('0) Signal List'!G87="","",'0) Signal List'!G87)</f>
        <v/>
      </c>
      <c r="H86" s="132" t="str">
        <f>IF('0) Signal List'!H87="","",'0) Signal List'!H87)</f>
        <v/>
      </c>
      <c r="I86" s="147"/>
    </row>
    <row r="87" spans="1:9" ht="14.25" customHeight="1">
      <c r="A87" s="81" t="str">
        <f>IF('0) Signal List'!A88="","",'0) Signal List'!A88)</f>
        <v/>
      </c>
      <c r="B87" s="266" t="str">
        <f>IF('0) Signal List'!B88="","",'0) Signal List'!B88)</f>
        <v>Digital Output Signals from EirGrid to WTG System</v>
      </c>
      <c r="C87" s="98" t="str">
        <f>IF('0) Signal List'!C88="","",'0) Signal List'!C88)</f>
        <v/>
      </c>
      <c r="D87" s="82" t="str">
        <f>IF('0) Signal List'!D88="","",'0) Signal List'!D88)</f>
        <v/>
      </c>
      <c r="E87" s="83" t="str">
        <f>IF('0) Signal List'!E88="","",'0) Signal List'!E88)</f>
        <v/>
      </c>
      <c r="F87" s="82" t="str">
        <f>IF('0) Signal List'!F88="","",'0) Signal List'!F88)</f>
        <v/>
      </c>
      <c r="G87" s="87" t="str">
        <f>IF('0) Signal List'!G88="","",'0) Signal List'!G88)</f>
        <v/>
      </c>
      <c r="H87" s="132" t="str">
        <f>IF('0) Signal List'!H88="","",'0) Signal List'!H88)</f>
        <v/>
      </c>
      <c r="I87" s="147"/>
    </row>
    <row r="88" spans="1:9" ht="14.25" customHeight="1">
      <c r="A88" s="81" t="str">
        <f>IF('0) Signal List'!A89="","",'0) Signal List'!A89)</f>
        <v>E1</v>
      </c>
      <c r="B88" s="130" t="str">
        <f>IF('0) Signal List'!B89="","",'0) Signal List'!B89)</f>
        <v xml:space="preserve">Active Power Control facility status </v>
      </c>
      <c r="C88" s="82" t="str">
        <f>IF('0) Signal List'!C89="","",'0) Signal List'!C89)</f>
        <v/>
      </c>
      <c r="D88" s="82" t="str">
        <f>IF('0) Signal List'!D89="","",'0) Signal List'!D89)</f>
        <v>off</v>
      </c>
      <c r="E88" s="91" t="str">
        <f>IF('0) Signal List'!E89="","",'0) Signal List'!E89)</f>
        <v>pulse</v>
      </c>
      <c r="F88" s="82" t="str">
        <f>IF('0) Signal List'!F89="","",'0) Signal List'!F89)</f>
        <v>0.5 seconds</v>
      </c>
      <c r="G88" s="88" t="str">
        <f>IF('0) Signal List'!G89="","",'0) Signal List'!G89)</f>
        <v>WFPS</v>
      </c>
      <c r="H88" s="133" t="str">
        <f>IF('0) Signal List'!H89="","",'0) Signal List'!H89)</f>
        <v xml:space="preserve">N/A </v>
      </c>
      <c r="I88" s="147"/>
    </row>
    <row r="89" spans="1:9" ht="14.25" customHeight="1">
      <c r="A89" s="81" t="str">
        <f>IF('0) Signal List'!A90="","",'0) Signal List'!A90)</f>
        <v>E2</v>
      </c>
      <c r="B89" s="130" t="str">
        <f>IF('0) Signal List'!B90="","",'0) Signal List'!B90)</f>
        <v>Active Power Control facility status</v>
      </c>
      <c r="C89" s="82" t="str">
        <f>IF('0) Signal List'!C90="","",'0) Signal List'!C90)</f>
        <v/>
      </c>
      <c r="D89" s="82" t="str">
        <f>IF('0) Signal List'!D90="","",'0) Signal List'!D90)</f>
        <v>on</v>
      </c>
      <c r="E89" s="91" t="str">
        <f>IF('0) Signal List'!E90="","",'0) Signal List'!E90)</f>
        <v>pulse</v>
      </c>
      <c r="F89" s="82" t="str">
        <f>IF('0) Signal List'!F90="","",'0) Signal List'!F90)</f>
        <v>0.5 seconds</v>
      </c>
      <c r="G89" s="88" t="str">
        <f>IF('0) Signal List'!G90="","",'0) Signal List'!G90)</f>
        <v>WFPS</v>
      </c>
      <c r="H89" s="133" t="str">
        <f>IF('0) Signal List'!H90="","",'0) Signal List'!H90)</f>
        <v xml:space="preserve">N/A </v>
      </c>
      <c r="I89" s="147"/>
    </row>
    <row r="90" spans="1:9" ht="14.25" customHeight="1">
      <c r="A90" s="81" t="str">
        <f>IF('0) Signal List'!A91="","",'0) Signal List'!A91)</f>
        <v>E3</v>
      </c>
      <c r="B90" s="82" t="str">
        <f>IF('0) Signal List'!B91="","",'0) Signal List'!B91)</f>
        <v>Frequency Response System Mode Status</v>
      </c>
      <c r="C90" s="82" t="str">
        <f>IF('0) Signal List'!C91="","",'0) Signal List'!C91)</f>
        <v/>
      </c>
      <c r="D90" s="82" t="str">
        <f>IF('0) Signal List'!D91="","",'0) Signal List'!D91)</f>
        <v>off</v>
      </c>
      <c r="E90" s="91" t="str">
        <f>IF('0) Signal List'!E91="","",'0) Signal List'!E91)</f>
        <v>pulse</v>
      </c>
      <c r="F90" s="82" t="str">
        <f>IF('0) Signal List'!F91="","",'0) Signal List'!F91)</f>
        <v>0.5 seconds</v>
      </c>
      <c r="G90" s="88" t="str">
        <f>IF('0) Signal List'!G91="","",'0) Signal List'!G91)</f>
        <v>WFPS</v>
      </c>
      <c r="H90" s="133" t="str">
        <f>IF('0) Signal List'!H91="","",'0) Signal List'!H91)</f>
        <v xml:space="preserve">N/A </v>
      </c>
      <c r="I90" s="147"/>
    </row>
    <row r="91" spans="1:9" ht="14.25" customHeight="1">
      <c r="A91" s="81" t="str">
        <f>IF('0) Signal List'!A92="","",'0) Signal List'!A92)</f>
        <v>E4</v>
      </c>
      <c r="B91" s="82" t="str">
        <f>IF('0) Signal List'!B92="","",'0) Signal List'!B92)</f>
        <v>Frequency Response System Mode Status</v>
      </c>
      <c r="C91" s="82" t="str">
        <f>IF('0) Signal List'!C92="","",'0) Signal List'!C92)</f>
        <v/>
      </c>
      <c r="D91" s="82" t="str">
        <f>IF('0) Signal List'!D92="","",'0) Signal List'!D92)</f>
        <v>on</v>
      </c>
      <c r="E91" s="91" t="str">
        <f>IF('0) Signal List'!E92="","",'0) Signal List'!E92)</f>
        <v>pulse</v>
      </c>
      <c r="F91" s="82" t="str">
        <f>IF('0) Signal List'!F92="","",'0) Signal List'!F92)</f>
        <v>0.5 seconds</v>
      </c>
      <c r="G91" s="88" t="str">
        <f>IF('0) Signal List'!G92="","",'0) Signal List'!G92)</f>
        <v>WFPS</v>
      </c>
      <c r="H91" s="133" t="str">
        <f>IF('0) Signal List'!H92="","",'0) Signal List'!H92)</f>
        <v xml:space="preserve">N/A </v>
      </c>
      <c r="I91" s="147"/>
    </row>
    <row r="92" spans="1:9" ht="14.25" customHeight="1">
      <c r="A92" s="81" t="str">
        <f>IF('0) Signal List'!A93="","",'0) Signal List'!A93)</f>
        <v>E5</v>
      </c>
      <c r="B92" s="82" t="str">
        <f>IF('0) Signal List'!B93="","",'0) Signal List'!B93)</f>
        <v>Frequency Response Curve Select</v>
      </c>
      <c r="C92" s="82" t="str">
        <f>IF('0) Signal List'!C93="","",'0) Signal List'!C93)</f>
        <v/>
      </c>
      <c r="D92" s="82" t="str">
        <f>IF('0) Signal List'!D93="","",'0) Signal List'!D93)</f>
        <v>Curve 1</v>
      </c>
      <c r="E92" s="91" t="str">
        <f>IF('0) Signal List'!E93="","",'0) Signal List'!E93)</f>
        <v>pulse</v>
      </c>
      <c r="F92" s="82" t="str">
        <f>IF('0) Signal List'!F93="","",'0) Signal List'!F93)</f>
        <v>0.5 seconds</v>
      </c>
      <c r="G92" s="88" t="str">
        <f>IF('0) Signal List'!G93="","",'0) Signal List'!G93)</f>
        <v>WFPS</v>
      </c>
      <c r="H92" s="88" t="str">
        <f>IF('0) Signal List'!H93="","",'0) Signal List'!H93)</f>
        <v xml:space="preserve">N/A </v>
      </c>
      <c r="I92" s="147"/>
    </row>
    <row r="93" spans="1:9" ht="14.25" customHeight="1">
      <c r="A93" s="81" t="str">
        <f>IF('0) Signal List'!A94="","",'0) Signal List'!A94)</f>
        <v>E6</v>
      </c>
      <c r="B93" s="82" t="str">
        <f>IF('0) Signal List'!B94="","",'0) Signal List'!B94)</f>
        <v>Frequency Response Curve Select</v>
      </c>
      <c r="C93" s="82" t="str">
        <f>IF('0) Signal List'!C94="","",'0) Signal List'!C94)</f>
        <v/>
      </c>
      <c r="D93" s="82" t="str">
        <f>IF('0) Signal List'!D94="","",'0) Signal List'!D94)</f>
        <v>Curve 2</v>
      </c>
      <c r="E93" s="91" t="str">
        <f>IF('0) Signal List'!E94="","",'0) Signal List'!E94)</f>
        <v>pulse</v>
      </c>
      <c r="F93" s="82" t="str">
        <f>IF('0) Signal List'!F94="","",'0) Signal List'!F94)</f>
        <v>0.5 seconds</v>
      </c>
      <c r="G93" s="88" t="str">
        <f>IF('0) Signal List'!G94="","",'0) Signal List'!G94)</f>
        <v>WFPS</v>
      </c>
      <c r="H93" s="88" t="str">
        <f>IF('0) Signal List'!H94="","",'0) Signal List'!H94)</f>
        <v xml:space="preserve">N/A </v>
      </c>
      <c r="I93" s="147"/>
    </row>
    <row r="94" spans="1:9" s="583" customFormat="1" ht="14.25" customHeight="1">
      <c r="A94" s="573" t="str">
        <f>IF('0) Signal List'!A95="","",'0) Signal List'!A95)</f>
        <v>E7</v>
      </c>
      <c r="B94" s="574" t="str">
        <f>IF('0) Signal List'!B95="","",'0) Signal List'!B95)</f>
        <v xml:space="preserve">Emulated Intertia </v>
      </c>
      <c r="C94" s="574" t="str">
        <f>IF('0) Signal List'!C95="","",'0) Signal List'!C95)</f>
        <v/>
      </c>
      <c r="D94" s="574" t="str">
        <f>IF('0) Signal List'!D95="","",'0) Signal List'!D95)</f>
        <v>off</v>
      </c>
      <c r="E94" s="581" t="str">
        <f>IF('0) Signal List'!E95="","",'0) Signal List'!E95)</f>
        <v>pulse</v>
      </c>
      <c r="F94" s="574" t="str">
        <f>IF('0) Signal List'!F95="","",'0) Signal List'!F95)</f>
        <v>0.5 seconds</v>
      </c>
      <c r="G94" s="576" t="str">
        <f>IF('0) Signal List'!G95="","",'0) Signal List'!G95)</f>
        <v>WFPS</v>
      </c>
      <c r="H94" s="576" t="str">
        <f>IF('0) Signal List'!H95="","",'0) Signal List'!H95)</f>
        <v xml:space="preserve">N/A </v>
      </c>
      <c r="I94" s="580"/>
    </row>
    <row r="95" spans="1:9" s="578" customFormat="1" ht="14.25" customHeight="1">
      <c r="A95" s="573" t="str">
        <f>IF('0) Signal List'!A96="","",'0) Signal List'!A96)</f>
        <v>E8</v>
      </c>
      <c r="B95" s="574" t="str">
        <f>IF('0) Signal List'!B96="","",'0) Signal List'!B96)</f>
        <v>Emulated Intertia</v>
      </c>
      <c r="C95" s="574" t="str">
        <f>IF('0) Signal List'!C96="","",'0) Signal List'!C96)</f>
        <v/>
      </c>
      <c r="D95" s="574" t="str">
        <f>IF('0) Signal List'!D96="","",'0) Signal List'!D96)</f>
        <v>on</v>
      </c>
      <c r="E95" s="581" t="str">
        <f>IF('0) Signal List'!E96="","",'0) Signal List'!E96)</f>
        <v>pulse</v>
      </c>
      <c r="F95" s="574" t="str">
        <f>IF('0) Signal List'!F96="","",'0) Signal List'!F96)</f>
        <v>0.5 seconds</v>
      </c>
      <c r="G95" s="576" t="str">
        <f>IF('0) Signal List'!G96="","",'0) Signal List'!G96)</f>
        <v>WFPS</v>
      </c>
      <c r="H95" s="576" t="str">
        <f>IF('0) Signal List'!H96="","",'0) Signal List'!H96)</f>
        <v xml:space="preserve">N/A </v>
      </c>
      <c r="I95" s="580"/>
    </row>
    <row r="96" spans="1:9" ht="14.25" customHeight="1">
      <c r="A96" s="81" t="str">
        <f>IF('0) Signal List'!A97="","",'0) Signal List'!A97)</f>
        <v/>
      </c>
      <c r="B96" s="82" t="str">
        <f>IF('0) Signal List'!B97="","",'0) Signal List'!B97)</f>
        <v/>
      </c>
      <c r="C96" s="89" t="str">
        <f>IF('0) Signal List'!C97="","",'0) Signal List'!C97)</f>
        <v/>
      </c>
      <c r="D96" s="304" t="str">
        <f>IF('0) Signal List'!D97="","",'0) Signal List'!D97)</f>
        <v/>
      </c>
      <c r="E96" s="91" t="str">
        <f>IF('0) Signal List'!E97="","",'0) Signal List'!E97)</f>
        <v/>
      </c>
      <c r="F96" s="82" t="str">
        <f>IF('0) Signal List'!F97="","",'0) Signal List'!F97)</f>
        <v/>
      </c>
      <c r="G96" s="88" t="str">
        <f>IF('0) Signal List'!G97="","",'0) Signal List'!G97)</f>
        <v/>
      </c>
      <c r="H96" s="303" t="str">
        <f>IF('0) Signal List'!H97="","",'0) Signal List'!H97)</f>
        <v/>
      </c>
      <c r="I96" s="147"/>
    </row>
    <row r="97" spans="1:10" ht="14.25" customHeight="1">
      <c r="A97" s="81" t="str">
        <f>IF('0) Signal List'!A98="","",'0) Signal List'!A98)</f>
        <v/>
      </c>
      <c r="B97" s="266" t="str">
        <f>IF('0) Signal List'!B98="","",'0) Signal List'!B98)</f>
        <v>Digital Output Signals from EirGrid to Sub Station</v>
      </c>
      <c r="C97" s="89" t="str">
        <f>IF('0) Signal List'!C98="","",'0) Signal List'!C98)</f>
        <v/>
      </c>
      <c r="D97" s="304" t="str">
        <f>IF('0) Signal List'!D98="","",'0) Signal List'!D98)</f>
        <v/>
      </c>
      <c r="E97" s="91" t="str">
        <f>IF('0) Signal List'!E98="","",'0) Signal List'!E98)</f>
        <v/>
      </c>
      <c r="F97" s="82" t="str">
        <f>IF('0) Signal List'!F98="","",'0) Signal List'!F98)</f>
        <v/>
      </c>
      <c r="G97" s="88" t="str">
        <f>IF('0) Signal List'!G98="","",'0) Signal List'!G98)</f>
        <v/>
      </c>
      <c r="H97" s="303" t="str">
        <f>IF('0) Signal List'!H98="","",'0) Signal List'!H98)</f>
        <v/>
      </c>
      <c r="I97" s="147"/>
    </row>
    <row r="98" spans="1:10" ht="14.25" customHeight="1">
      <c r="A98" s="81" t="str">
        <f>IF('0) Signal List'!A99="","",'0) Signal List'!A99)</f>
        <v>F1</v>
      </c>
      <c r="B98" s="82" t="str">
        <f>IF('0) Signal List'!B99="","",'0) Signal List'!B99)</f>
        <v>Blackstart Shutdown</v>
      </c>
      <c r="C98" s="89" t="str">
        <f>IF('0) Signal List'!C99="","",'0) Signal List'!C99)</f>
        <v/>
      </c>
      <c r="D98" s="310" t="str">
        <f>IF('0) Signal List'!D99="","",'0) Signal List'!D99)</f>
        <v xml:space="preserve">off </v>
      </c>
      <c r="E98" s="91" t="str">
        <f>IF('0) Signal List'!E99="","",'0) Signal List'!E99)</f>
        <v>pulse</v>
      </c>
      <c r="F98" s="82" t="str">
        <f>IF('0) Signal List'!F99="","",'0) Signal List'!F99)</f>
        <v>0.5 seconds</v>
      </c>
      <c r="G98" s="88" t="str">
        <f>IF('0) Signal List'!G99="","",'0) Signal List'!G99)</f>
        <v>WFPS</v>
      </c>
      <c r="H98" s="309" t="str">
        <f>IF('0) Signal List'!H99="","",'0) Signal List'!H99)</f>
        <v xml:space="preserve">N/A </v>
      </c>
      <c r="I98" s="147"/>
    </row>
    <row r="99" spans="1:10" ht="14.25" customHeight="1">
      <c r="A99" s="81" t="str">
        <f>IF('0) Signal List'!A100="","",'0) Signal List'!A100)</f>
        <v>F2</v>
      </c>
      <c r="B99" s="82" t="str">
        <f>IF('0) Signal List'!B100="","",'0) Signal List'!B100)</f>
        <v>Blackstart Shutdown</v>
      </c>
      <c r="C99" s="89" t="str">
        <f>IF('0) Signal List'!C100="","",'0) Signal List'!C100)</f>
        <v/>
      </c>
      <c r="D99" s="310" t="str">
        <f>IF('0) Signal List'!D100="","",'0) Signal List'!D100)</f>
        <v xml:space="preserve">on </v>
      </c>
      <c r="E99" s="91" t="str">
        <f>IF('0) Signal List'!E100="","",'0) Signal List'!E100)</f>
        <v>pulse</v>
      </c>
      <c r="F99" s="82" t="str">
        <f>IF('0) Signal List'!F100="","",'0) Signal List'!F100)</f>
        <v>0.5 seconds</v>
      </c>
      <c r="G99" s="88" t="str">
        <f>IF('0) Signal List'!G100="","",'0) Signal List'!G100)</f>
        <v>WFPS</v>
      </c>
      <c r="H99" s="309" t="str">
        <f>IF('0) Signal List'!H100="","",'0) Signal List'!H100)</f>
        <v xml:space="preserve">N/A </v>
      </c>
      <c r="I99" s="147"/>
    </row>
    <row r="100" spans="1:10" ht="14.25" customHeight="1">
      <c r="A100" s="95" t="str">
        <f>IF('0) Signal List'!A101="","",'0) Signal List'!A101)</f>
        <v/>
      </c>
      <c r="B100" s="82" t="str">
        <f>IF('0) Signal List'!B101="","",'0) Signal List'!B101)</f>
        <v/>
      </c>
      <c r="C100" s="82" t="str">
        <f>IF('0) Signal List'!C101="","",'0) Signal List'!C101)</f>
        <v/>
      </c>
      <c r="D100" s="82" t="str">
        <f>IF('0) Signal List'!D101="","",'0) Signal List'!D101)</f>
        <v/>
      </c>
      <c r="E100" s="91" t="str">
        <f>IF('0) Signal List'!E101="","",'0) Signal List'!E101)</f>
        <v/>
      </c>
      <c r="F100" s="82" t="str">
        <f>IF('0) Signal List'!F101="","",'0) Signal List'!F101)</f>
        <v/>
      </c>
      <c r="G100" s="87" t="str">
        <f>IF('0) Signal List'!G101="","",'0) Signal List'!G101)</f>
        <v/>
      </c>
      <c r="H100" s="132" t="str">
        <f>IF('0) Signal List'!H101="","",'0) Signal List'!H101)</f>
        <v/>
      </c>
      <c r="I100" s="147"/>
    </row>
    <row r="101" spans="1:10" ht="14.25" customHeight="1">
      <c r="A101" s="81" t="str">
        <f>IF('0) Signal List'!A102="","",'0) Signal List'!A102)</f>
        <v/>
      </c>
      <c r="B101" s="86" t="str">
        <f>IF('0) Signal List'!B102="","",'0) Signal List'!B102)</f>
        <v>Strobe Enable Pulse</v>
      </c>
      <c r="C101" s="82" t="str">
        <f>IF('0) Signal List'!C102="","",'0) Signal List'!C102)</f>
        <v/>
      </c>
      <c r="D101" s="82" t="str">
        <f>IF('0) Signal List'!D102="","",'0) Signal List'!D102)</f>
        <v/>
      </c>
      <c r="E101" s="91" t="str">
        <f>IF('0) Signal List'!E102="","",'0) Signal List'!E102)</f>
        <v/>
      </c>
      <c r="F101" s="82" t="str">
        <f>IF('0) Signal List'!F102="","",'0) Signal List'!F102)</f>
        <v/>
      </c>
      <c r="G101" s="87" t="str">
        <f>IF('0) Signal List'!G102="","",'0) Signal List'!G102)</f>
        <v/>
      </c>
      <c r="H101" s="132" t="str">
        <f>IF('0) Signal List'!H102="","",'0) Signal List'!H102)</f>
        <v/>
      </c>
      <c r="I101" s="147"/>
    </row>
    <row r="102" spans="1:10" ht="14.25" customHeight="1">
      <c r="A102" s="95" t="str">
        <f>IF('0) Signal List'!A103="","",'0) Signal List'!A103)</f>
        <v/>
      </c>
      <c r="B102" s="266" t="str">
        <f>IF('0) Signal List'!B103="","",'0) Signal List'!B103)</f>
        <v>Digital Output Signals from EirGrid to WTG System</v>
      </c>
      <c r="C102" s="82" t="str">
        <f>IF('0) Signal List'!C103="","",'0) Signal List'!C103)</f>
        <v/>
      </c>
      <c r="D102" s="82" t="str">
        <f>IF('0) Signal List'!D103="","",'0) Signal List'!D103)</f>
        <v/>
      </c>
      <c r="E102" s="91" t="str">
        <f>IF('0) Signal List'!E103="","",'0) Signal List'!E103)</f>
        <v/>
      </c>
      <c r="F102" s="82" t="str">
        <f>IF('0) Signal List'!F103="","",'0) Signal List'!F103)</f>
        <v/>
      </c>
      <c r="G102" s="87" t="str">
        <f>IF('0) Signal List'!G103="","",'0) Signal List'!G103)</f>
        <v/>
      </c>
      <c r="H102" s="132" t="str">
        <f>IF('0) Signal List'!H103="","",'0) Signal List'!H103)</f>
        <v/>
      </c>
      <c r="I102" s="147"/>
    </row>
    <row r="103" spans="1:10" ht="14.25" customHeight="1">
      <c r="A103" s="81" t="str">
        <f>IF('0) Signal List'!A104="","",'0) Signal List'!A104)</f>
        <v>E9</v>
      </c>
      <c r="B103" s="130" t="str">
        <f>IF('0) Signal List'!B104="","",'0) Signal List'!B104)</f>
        <v>Digital Output Active Power Control Setpoint Enable</v>
      </c>
      <c r="C103" s="82" t="str">
        <f>IF('0) Signal List'!C104="","",'0) Signal List'!C104)</f>
        <v/>
      </c>
      <c r="D103" s="82" t="str">
        <f>IF('0) Signal List'!D104="","",'0) Signal List'!D104)</f>
        <v/>
      </c>
      <c r="E103" s="91" t="str">
        <f>IF('0) Signal List'!E104="","",'0) Signal List'!E104)</f>
        <v>pulse</v>
      </c>
      <c r="F103" s="82" t="str">
        <f>IF('0) Signal List'!F104="","",'0) Signal List'!F104)</f>
        <v>0.5 seconds</v>
      </c>
      <c r="G103" s="88" t="str">
        <f>IF('0) Signal List'!G104="","",'0) Signal List'!G104)</f>
        <v>WFPS</v>
      </c>
      <c r="H103" s="133" t="str">
        <f>IF('0) Signal List'!H104="","",'0) Signal List'!H104)</f>
        <v xml:space="preserve">N/A </v>
      </c>
      <c r="I103" s="147"/>
      <c r="J103" s="334"/>
    </row>
    <row r="104" spans="1:10" ht="13.8">
      <c r="A104" s="81" t="str">
        <f>IF('0) Signal List'!A105="","",'0) Signal List'!A105)</f>
        <v>E10</v>
      </c>
      <c r="B104" s="130" t="str">
        <f>IF('0) Signal List'!B105="","",'0) Signal List'!B105)</f>
        <v>Digital Output Voltage Control (kV) Setpoint Enable</v>
      </c>
      <c r="C104" s="82" t="str">
        <f>IF('0) Signal List'!C105="","",'0) Signal List'!C105)</f>
        <v/>
      </c>
      <c r="D104" s="82" t="str">
        <f>IF('0) Signal List'!D105="","",'0) Signal List'!D105)</f>
        <v/>
      </c>
      <c r="E104" s="91" t="str">
        <f>IF('0) Signal List'!E105="","",'0) Signal List'!E105)</f>
        <v>pulse</v>
      </c>
      <c r="F104" s="82" t="str">
        <f>IF('0) Signal List'!F105="","",'0) Signal List'!F105)</f>
        <v>0.5 seconds</v>
      </c>
      <c r="G104" s="88" t="str">
        <f>IF('0) Signal List'!G105="","",'0) Signal List'!G105)</f>
        <v>WFPS</v>
      </c>
      <c r="H104" s="366" t="str">
        <f>IF('0) Signal List'!H105="","",'0) Signal List'!H105)</f>
        <v xml:space="preserve">N/A </v>
      </c>
      <c r="I104" s="147"/>
    </row>
    <row r="105" spans="1:10" ht="14.25" customHeight="1">
      <c r="A105" s="81" t="str">
        <f>IF('0) Signal List'!A106="","",'0) Signal List'!A106)</f>
        <v>E11</v>
      </c>
      <c r="B105" s="130" t="str">
        <f>IF('0) Signal List'!B106="","",'0) Signal List'!B106)</f>
        <v>Digital Output Mvar Control (Q) Setpoint Enable</v>
      </c>
      <c r="C105" s="82" t="str">
        <f>IF('0) Signal List'!C106="","",'0) Signal List'!C106)</f>
        <v/>
      </c>
      <c r="D105" s="82" t="str">
        <f>IF('0) Signal List'!D106="","",'0) Signal List'!D106)</f>
        <v/>
      </c>
      <c r="E105" s="91" t="str">
        <f>IF('0) Signal List'!E106="","",'0) Signal List'!E106)</f>
        <v>pulse</v>
      </c>
      <c r="F105" s="82" t="str">
        <f>IF('0) Signal List'!F106="","",'0) Signal List'!F106)</f>
        <v>0.5 seconds</v>
      </c>
      <c r="G105" s="88" t="str">
        <f>IF('0) Signal List'!G106="","",'0) Signal List'!G106)</f>
        <v>WFPS</v>
      </c>
      <c r="H105" s="366" t="str">
        <f>IF('0) Signal List'!H106="","",'0) Signal List'!H106)</f>
        <v xml:space="preserve">N/A </v>
      </c>
      <c r="I105" s="147"/>
    </row>
    <row r="106" spans="1:10" ht="14.25" customHeight="1">
      <c r="A106" s="81" t="str">
        <f>IF('0) Signal List'!A107="","",'0) Signal List'!A107)</f>
        <v>E12</v>
      </c>
      <c r="B106" s="130" t="str">
        <f>IF('0) Signal List'!B107="","",'0) Signal List'!B107)</f>
        <v>Digital Output Power Factor Control (PF) Setpoint Enable</v>
      </c>
      <c r="C106" s="82" t="str">
        <f>IF('0) Signal List'!C107="","",'0) Signal List'!C107)</f>
        <v/>
      </c>
      <c r="D106" s="82" t="str">
        <f>IF('0) Signal List'!D107="","",'0) Signal List'!D107)</f>
        <v/>
      </c>
      <c r="E106" s="91" t="str">
        <f>IF('0) Signal List'!E107="","",'0) Signal List'!E107)</f>
        <v>pulse</v>
      </c>
      <c r="F106" s="82" t="str">
        <f>IF('0) Signal List'!F107="","",'0) Signal List'!F107)</f>
        <v>0.5 seconds</v>
      </c>
      <c r="G106" s="88" t="str">
        <f>IF('0) Signal List'!G107="","",'0) Signal List'!G107)</f>
        <v>WFPS</v>
      </c>
      <c r="H106" s="366" t="str">
        <f>IF('0) Signal List'!H107="","",'0) Signal List'!H107)</f>
        <v xml:space="preserve">N/A </v>
      </c>
      <c r="I106" s="147"/>
    </row>
    <row r="107" spans="1:10" ht="14.25" customHeight="1">
      <c r="A107" s="81" t="str">
        <f>IF('0) Signal List'!A108="","",'0) Signal List'!A108)</f>
        <v>E13</v>
      </c>
      <c r="B107" s="130" t="str">
        <f>IF('0) Signal List'!B108="","",'0) Signal List'!B108)</f>
        <v>Digital Output Frequency Droop Setting Enable</v>
      </c>
      <c r="C107" s="82" t="str">
        <f>IF('0) Signal List'!C108="","",'0) Signal List'!C108)</f>
        <v/>
      </c>
      <c r="D107" s="82" t="str">
        <f>IF('0) Signal List'!D108="","",'0) Signal List'!D108)</f>
        <v/>
      </c>
      <c r="E107" s="91" t="str">
        <f>IF('0) Signal List'!E108="","",'0) Signal List'!E108)</f>
        <v>pulse</v>
      </c>
      <c r="F107" s="82" t="str">
        <f>IF('0) Signal List'!F108="","",'0) Signal List'!F108)</f>
        <v>0.5 seconds</v>
      </c>
      <c r="G107" s="88" t="str">
        <f>IF('0) Signal List'!G108="","",'0) Signal List'!G108)</f>
        <v>WFPS</v>
      </c>
      <c r="H107" s="374" t="str">
        <f>IF('0) Signal List'!H108="","",'0) Signal List'!H108)</f>
        <v xml:space="preserve">N/A </v>
      </c>
      <c r="I107" s="147"/>
    </row>
    <row r="108" spans="1:10" ht="14.25" customHeight="1">
      <c r="A108" s="81"/>
      <c r="B108" s="130"/>
      <c r="C108" s="82"/>
      <c r="D108" s="82"/>
      <c r="E108" s="82"/>
      <c r="F108" s="82"/>
      <c r="G108" s="88"/>
      <c r="H108" s="554"/>
      <c r="I108" s="147"/>
    </row>
    <row r="109" spans="1:10" ht="14.25" customHeight="1">
      <c r="A109" s="81" t="str">
        <f>IF('0) Signal List'!A110="","",'0) Signal List'!A110)</f>
        <v/>
      </c>
      <c r="B109" s="86" t="str">
        <f>IF('0) Signal List'!B110="","",'0) Signal List'!B110)</f>
        <v>Single Command Outputs</v>
      </c>
      <c r="C109" s="82" t="str">
        <f>IF('0) Signal List'!C110="","",'0) Signal List'!C110)</f>
        <v/>
      </c>
      <c r="D109" s="82" t="str">
        <f>IF('0) Signal List'!D110="","",'0) Signal List'!D110)</f>
        <v/>
      </c>
      <c r="E109" s="91" t="str">
        <f>IF('0) Signal List'!E110="","",'0) Signal List'!E110)</f>
        <v/>
      </c>
      <c r="F109" s="82" t="str">
        <f>IF('0) Signal List'!F110="","",'0) Signal List'!F110)</f>
        <v/>
      </c>
      <c r="G109" s="88" t="str">
        <f>IF('0) Signal List'!G110="","",'0) Signal List'!G110)</f>
        <v/>
      </c>
      <c r="H109" s="374" t="str">
        <f>IF('0) Signal List'!H110="","",'0) Signal List'!H110)</f>
        <v/>
      </c>
      <c r="I109" s="147"/>
    </row>
    <row r="110" spans="1:10" ht="14.25" customHeight="1">
      <c r="A110" s="81" t="str">
        <f>IF('0) Signal List'!A111="","",'0) Signal List'!A111)</f>
        <v>E14</v>
      </c>
      <c r="B110" s="130" t="str">
        <f>IF('0) Signal List'!B111="","",'0) Signal List'!B111)</f>
        <v>Voltage Control facility status ON</v>
      </c>
      <c r="C110" s="82" t="str">
        <f>IF('0) Signal List'!C111="","",'0) Signal List'!C111)</f>
        <v/>
      </c>
      <c r="D110" s="82" t="str">
        <f>IF('0) Signal List'!D111="","",'0) Signal List'!D111)</f>
        <v>on</v>
      </c>
      <c r="E110" s="91" t="str">
        <f>IF('0) Signal List'!E111="","",'0) Signal List'!E111)</f>
        <v>pulse</v>
      </c>
      <c r="F110" s="82" t="str">
        <f>IF('0) Signal List'!F111="","",'0) Signal List'!F111)</f>
        <v>0.5 seconds</v>
      </c>
      <c r="G110" s="88" t="str">
        <f>IF('0) Signal List'!G111="","",'0) Signal List'!G111)</f>
        <v>WFPS</v>
      </c>
      <c r="H110" s="374" t="str">
        <f>IF('0) Signal List'!H111="","",'0) Signal List'!H111)</f>
        <v xml:space="preserve">N/A </v>
      </c>
      <c r="I110" s="147"/>
    </row>
    <row r="111" spans="1:10" ht="14.25" customHeight="1">
      <c r="A111" s="81" t="str">
        <f>IF('0) Signal List'!A112="","",'0) Signal List'!A112)</f>
        <v>E15</v>
      </c>
      <c r="B111" s="130" t="str">
        <f>IF('0) Signal List'!B112="","",'0) Signal List'!B112)</f>
        <v>Mvar (Q) Control Facility status ON</v>
      </c>
      <c r="C111" s="82" t="str">
        <f>IF('0) Signal List'!C112="","",'0) Signal List'!C112)</f>
        <v/>
      </c>
      <c r="D111" s="82" t="str">
        <f>IF('0) Signal List'!D112="","",'0) Signal List'!D112)</f>
        <v>on</v>
      </c>
      <c r="E111" s="91" t="str">
        <f>IF('0) Signal List'!E112="","",'0) Signal List'!E112)</f>
        <v>pulse</v>
      </c>
      <c r="F111" s="82" t="str">
        <f>IF('0) Signal List'!F112="","",'0) Signal List'!F112)</f>
        <v>0.5 seconds</v>
      </c>
      <c r="G111" s="88" t="str">
        <f>IF('0) Signal List'!G112="","",'0) Signal List'!G112)</f>
        <v>WFPS</v>
      </c>
      <c r="H111" s="374" t="str">
        <f>IF('0) Signal List'!H112="","",'0) Signal List'!H112)</f>
        <v xml:space="preserve">N/A </v>
      </c>
      <c r="I111" s="147"/>
    </row>
    <row r="112" spans="1:10" ht="14.25" customHeight="1">
      <c r="A112" s="81" t="str">
        <f>IF('0) Signal List'!A113="","",'0) Signal List'!A113)</f>
        <v>E16</v>
      </c>
      <c r="B112" s="130" t="str">
        <f>IF('0) Signal List'!B113="","",'0) Signal List'!B113)</f>
        <v>Power Factor (PF) Control facility status ON</v>
      </c>
      <c r="C112" s="82" t="str">
        <f>IF('0) Signal List'!C113="","",'0) Signal List'!C113)</f>
        <v/>
      </c>
      <c r="D112" s="82" t="str">
        <f>IF('0) Signal List'!D113="","",'0) Signal List'!D113)</f>
        <v>on</v>
      </c>
      <c r="E112" s="91" t="str">
        <f>IF('0) Signal List'!E113="","",'0) Signal List'!E113)</f>
        <v>pulse</v>
      </c>
      <c r="F112" s="82" t="str">
        <f>IF('0) Signal List'!F113="","",'0) Signal List'!F113)</f>
        <v>0.5 seconds</v>
      </c>
      <c r="G112" s="88" t="str">
        <f>IF('0) Signal List'!G113="","",'0) Signal List'!G113)</f>
        <v>WFPS</v>
      </c>
      <c r="H112" s="453" t="str">
        <f>IF('0) Signal List'!H113="","",'0) Signal List'!H113)</f>
        <v xml:space="preserve">N/A </v>
      </c>
      <c r="I112" s="147"/>
    </row>
    <row r="113" spans="1:9" ht="14.25" customHeight="1">
      <c r="A113" s="81" t="str">
        <f>IF('0) Signal List'!A114="","",'0) Signal List'!A114)</f>
        <v/>
      </c>
      <c r="B113" s="679" t="str">
        <f>IF('0) Signal List'!B114="","",'0) Signal List'!B114)</f>
        <v>Recommended Cable 15-pair Screened Cable : 15 x 2 x 0.6sqmm, Twisted-Pair ( TP).</v>
      </c>
      <c r="C113" s="779"/>
      <c r="D113" s="779"/>
      <c r="E113" s="779"/>
      <c r="F113" s="780"/>
      <c r="G113" s="88" t="str">
        <f>IF('0) Signal List'!G114="","",'0) Signal List'!G114)</f>
        <v/>
      </c>
      <c r="H113" s="133" t="str">
        <f>IF('0) Signal List'!H114="","",'0) Signal List'!H114)</f>
        <v/>
      </c>
      <c r="I113" s="147"/>
    </row>
    <row r="114" spans="1:9" ht="42" customHeight="1">
      <c r="A114" s="81"/>
      <c r="B114" s="261"/>
      <c r="C114" s="264"/>
      <c r="D114" s="264"/>
      <c r="E114" s="561" t="s">
        <v>612</v>
      </c>
      <c r="F114" s="264"/>
      <c r="G114" s="265"/>
      <c r="H114" s="265"/>
      <c r="I114" s="147"/>
    </row>
    <row r="115" spans="1:9" ht="25.5" customHeight="1" thickBot="1">
      <c r="A115" s="76" t="str">
        <f>IF('0) Signal List'!A116="","",'0) Signal List'!A116)</f>
        <v>ETIE Ref</v>
      </c>
      <c r="B115" s="77" t="str">
        <f>IF('0) Signal List'!B116="","",'0) Signal List'!B116)</f>
        <v>Analogue Output Signals (from EirGrid)</v>
      </c>
      <c r="C115" s="78" t="str">
        <f>IF('0) Signal List'!C116="","",'0) Signal List'!C116)</f>
        <v/>
      </c>
      <c r="D115" s="78" t="str">
        <f>IF('0) Signal List'!D116="","",'0) Signal List'!D116)</f>
        <v/>
      </c>
      <c r="E115" s="79" t="str">
        <f>IF('0) Signal List'!E116="","",'0) Signal List'!E116)</f>
        <v/>
      </c>
      <c r="F115" s="78" t="str">
        <f>IF('0) Signal List'!F116="","",'0) Signal List'!F116)</f>
        <v/>
      </c>
      <c r="G115" s="80" t="str">
        <f>IF('0) Signal List'!G116="","",'0) Signal List'!G116)</f>
        <v>Provided to</v>
      </c>
      <c r="H115" s="126" t="str">
        <f>IF('0) Signal List'!H116="","",'0) Signal List'!H116)</f>
        <v>TSO Pass-through to</v>
      </c>
      <c r="I115" s="142"/>
    </row>
    <row r="116" spans="1:9" ht="24" customHeight="1" thickTop="1">
      <c r="A116" s="101" t="str">
        <f>IF('0) Signal List'!A117="","",'0) Signal List'!A117)</f>
        <v/>
      </c>
      <c r="B116" s="82" t="str">
        <f>IF('0) Signal List'!B117="","",'0) Signal List'!B117)</f>
        <v/>
      </c>
      <c r="C116" s="82" t="str">
        <f>IF('0) Signal List'!C117="","",'0) Signal List'!C117)</f>
        <v/>
      </c>
      <c r="D116" s="82" t="str">
        <f>IF('0) Signal List'!D117="","",'0) Signal List'!D117)</f>
        <v/>
      </c>
      <c r="E116" s="83" t="str">
        <f>IF('0) Signal List'!E117="","",'0) Signal List'!E117)</f>
        <v/>
      </c>
      <c r="F116" s="82" t="str">
        <f>IF('0) Signal List'!F117="","",'0) Signal List'!F117)</f>
        <v/>
      </c>
      <c r="G116" s="84" t="str">
        <f>IF('0) Signal List'!G117="","",'0) Signal List'!G117)</f>
        <v/>
      </c>
      <c r="H116" s="128" t="str">
        <f>IF('0) Signal List'!H117="","",'0) Signal List'!H117)</f>
        <v/>
      </c>
      <c r="I116" s="147"/>
    </row>
    <row r="117" spans="1:9" ht="14.25" customHeight="1">
      <c r="A117" s="95" t="str">
        <f>IF('0) Signal List'!A118="","",'0) Signal List'!A118)</f>
        <v/>
      </c>
      <c r="B117" s="266" t="str">
        <f>IF('0) Signal List'!B118="","",'0) Signal List'!B118)</f>
        <v>Analogue Output Signals from EirGrid to WTG System</v>
      </c>
      <c r="C117" s="82" t="str">
        <f>IF('0) Signal List'!C118="","",'0) Signal List'!C118)</f>
        <v/>
      </c>
      <c r="D117" s="82" t="str">
        <f>IF('0) Signal List'!D118="","",'0) Signal List'!D118)</f>
        <v/>
      </c>
      <c r="E117" s="83" t="str">
        <f>IF('0) Signal List'!E118="","",'0) Signal List'!E118)</f>
        <v/>
      </c>
      <c r="F117" s="82" t="str">
        <f>IF('0) Signal List'!F118="","",'0) Signal List'!F118)</f>
        <v/>
      </c>
      <c r="G117" s="87" t="str">
        <f>IF('0) Signal List'!G118="","",'0) Signal List'!G118)</f>
        <v/>
      </c>
      <c r="H117" s="132" t="str">
        <f>IF('0) Signal List'!H118="","",'0) Signal List'!H118)</f>
        <v/>
      </c>
      <c r="I117" s="147"/>
    </row>
    <row r="118" spans="1:9" ht="14.25" customHeight="1">
      <c r="A118" s="81" t="str">
        <f>IF('0) Signal List'!A119="","",'0) Signal List'!A119)</f>
        <v>G1</v>
      </c>
      <c r="B118" s="130" t="str">
        <f>IF('0) Signal List'!B119="","",'0) Signal List'!B119)</f>
        <v>Analogue Output Active Power Control Setpoint</v>
      </c>
      <c r="C118" s="98" t="str">
        <f>IF('0) Signal List'!C119="","",'0) Signal List'!C119)</f>
        <v>4 - 20</v>
      </c>
      <c r="D118" s="82" t="str">
        <f>IF('0) Signal List'!D119="","",'0) Signal List'!D119)</f>
        <v>mA</v>
      </c>
      <c r="E118" s="83" t="e">
        <f>IF('0) Signal List'!E119="","",'0) Signal List'!E119)</f>
        <v>#VALUE!</v>
      </c>
      <c r="F118" s="82" t="str">
        <f>IF('0) Signal List'!F119="","",'0) Signal List'!F119)</f>
        <v>MW</v>
      </c>
      <c r="G118" s="88" t="str">
        <f>IF('0) Signal List'!G119="","",'0) Signal List'!G119)</f>
        <v>WFPS</v>
      </c>
      <c r="H118" s="133" t="str">
        <f>IF('0) Signal List'!H119="","",'0) Signal List'!H119)</f>
        <v xml:space="preserve">N/A </v>
      </c>
      <c r="I118" s="147"/>
    </row>
    <row r="119" spans="1:9" ht="14.25" customHeight="1">
      <c r="A119" s="81" t="str">
        <f>IF('0) Signal List'!A120="","",'0) Signal List'!A120)</f>
        <v>G2</v>
      </c>
      <c r="B119" s="130" t="str">
        <f>IF('0) Signal List'!B120="","",'0) Signal List'!B120)</f>
        <v>Analogue Voltage Control Setpoint</v>
      </c>
      <c r="C119" s="98" t="str">
        <f>IF('0) Signal List'!C120="","",'0) Signal List'!C120)</f>
        <v>4 - 20</v>
      </c>
      <c r="D119" s="82" t="str">
        <f>IF('0) Signal List'!D120="","",'0) Signal List'!D120)</f>
        <v>mA</v>
      </c>
      <c r="E119" s="83" t="str">
        <f>IF('0) Signal List'!E120="","",'0) Signal List'!E120)</f>
        <v>99 - 132</v>
      </c>
      <c r="F119" s="82" t="str">
        <f>IF('0) Signal List'!F120="","",'0) Signal List'!F120)</f>
        <v>kV</v>
      </c>
      <c r="G119" s="88" t="str">
        <f>IF('0) Signal List'!G120="","",'0) Signal List'!G120)</f>
        <v>WFPS</v>
      </c>
      <c r="H119" s="366" t="str">
        <f>IF('0) Signal List'!H120="","",'0) Signal List'!H120)</f>
        <v xml:space="preserve">N/A </v>
      </c>
      <c r="I119" s="147"/>
    </row>
    <row r="120" spans="1:9" ht="14.25" customHeight="1">
      <c r="A120" s="81" t="str">
        <f>IF('0) Signal List'!A121="","",'0) Signal List'!A121)</f>
        <v>G3</v>
      </c>
      <c r="B120" s="130" t="str">
        <f>IF('0) Signal List'!B121="","",'0) Signal List'!B121)</f>
        <v>Analogue Mvar (Q) Control Setpoint</v>
      </c>
      <c r="C120" s="98" t="str">
        <f>IF('0) Signal List'!C121="","",'0) Signal List'!C121)</f>
        <v>4 - 20</v>
      </c>
      <c r="D120" s="82" t="str">
        <f>IF('0) Signal List'!D121="","",'0) Signal List'!D121)</f>
        <v>mA</v>
      </c>
      <c r="E120" s="83" t="e">
        <f>IF('0) Signal List'!E121="","",'0) Signal List'!E121)</f>
        <v>#VALUE!</v>
      </c>
      <c r="F120" s="82" t="str">
        <f>IF('0) Signal List'!F121="","",'0) Signal List'!F121)</f>
        <v>Mvar</v>
      </c>
      <c r="G120" s="88" t="str">
        <f>IF('0) Signal List'!G121="","",'0) Signal List'!G121)</f>
        <v>WFPS</v>
      </c>
      <c r="H120" s="366" t="str">
        <f>IF('0) Signal List'!H121="","",'0) Signal List'!H121)</f>
        <v xml:space="preserve">N/A </v>
      </c>
      <c r="I120" s="147"/>
    </row>
    <row r="121" spans="1:9" ht="14.25" customHeight="1">
      <c r="A121" s="81" t="str">
        <f>IF('0) Signal List'!A122="","",'0) Signal List'!A122)</f>
        <v>G4</v>
      </c>
      <c r="B121" s="130" t="str">
        <f>IF('0) Signal List'!B122="","",'0) Signal List'!B122)</f>
        <v>Analogue Power Factor (PF) Control Setpoint</v>
      </c>
      <c r="C121" s="98" t="str">
        <f>IF('0) Signal List'!C122="","",'0) Signal List'!C122)</f>
        <v>4 - 20</v>
      </c>
      <c r="D121" s="82" t="str">
        <f>IF('0) Signal List'!D122="","",'0) Signal List'!D122)</f>
        <v>mA</v>
      </c>
      <c r="E121" s="83" t="str">
        <f>IF('0) Signal List'!E122="","",'0) Signal List'!E122)</f>
        <v xml:space="preserve"> +/- 90</v>
      </c>
      <c r="F121" s="82" t="str">
        <f>IF('0) Signal List'!F122="","",'0) Signal List'!F122)</f>
        <v>degrees</v>
      </c>
      <c r="G121" s="88" t="str">
        <f>IF('0) Signal List'!G122="","",'0) Signal List'!G122)</f>
        <v>WFPS</v>
      </c>
      <c r="H121" s="366" t="str">
        <f>IF('0) Signal List'!H122="","",'0) Signal List'!H122)</f>
        <v xml:space="preserve">N/A </v>
      </c>
      <c r="I121" s="147"/>
    </row>
    <row r="122" spans="1:9" ht="13.8">
      <c r="A122" s="81" t="str">
        <f>IF('0) Signal List'!A123="","",'0) Signal List'!A123)</f>
        <v>G5</v>
      </c>
      <c r="B122" s="130" t="str">
        <f>IF('0) Signal List'!B123="","",'0) Signal List'!B123)</f>
        <v>Frequency Droop Setting</v>
      </c>
      <c r="C122" s="98" t="str">
        <f>IF('0) Signal List'!C123="","",'0) Signal List'!C123)</f>
        <v>4 - 20</v>
      </c>
      <c r="D122" s="82" t="str">
        <f>IF('0) Signal List'!D123="","",'0) Signal List'!D123)</f>
        <v>mA</v>
      </c>
      <c r="E122" s="83" t="str">
        <f>IF('0) Signal List'!E123="","",'0) Signal List'!E123)</f>
        <v xml:space="preserve"> 0-12</v>
      </c>
      <c r="F122" s="82" t="str">
        <f>IF('0) Signal List'!F123="","",'0) Signal List'!F123)</f>
        <v>%</v>
      </c>
      <c r="G122" s="88" t="str">
        <f>IF('0) Signal List'!G123="","",'0) Signal List'!G123)</f>
        <v>WFPS</v>
      </c>
      <c r="H122" s="374" t="str">
        <f>IF('0) Signal List'!H123="","",'0) Signal List'!H123)</f>
        <v xml:space="preserve">N/A </v>
      </c>
      <c r="I122" s="147"/>
    </row>
    <row r="123" spans="1:9" ht="13.8">
      <c r="A123" s="95" t="str">
        <f>IF('0) Signal List'!A124="","",'0) Signal List'!A124)</f>
        <v/>
      </c>
      <c r="B123" s="82" t="str">
        <f>IF('0) Signal List'!B124="","",'0) Signal List'!B124)</f>
        <v/>
      </c>
      <c r="C123" s="82" t="str">
        <f>IF('0) Signal List'!C124="","",'0) Signal List'!C124)</f>
        <v/>
      </c>
      <c r="D123" s="82" t="str">
        <f>IF('0) Signal List'!D124="","",'0) Signal List'!D124)</f>
        <v/>
      </c>
      <c r="E123" s="83" t="str">
        <f>IF('0) Signal List'!E124="","",'0) Signal List'!E124)</f>
        <v/>
      </c>
      <c r="F123" s="82" t="str">
        <f>IF('0) Signal List'!F124="","",'0) Signal List'!F124)</f>
        <v/>
      </c>
      <c r="G123" s="87" t="str">
        <f>IF('0) Signal List'!G124="","",'0) Signal List'!G124)</f>
        <v/>
      </c>
      <c r="H123" s="132" t="str">
        <f>IF('0) Signal List'!H124="","",'0) Signal List'!H124)</f>
        <v/>
      </c>
      <c r="I123" s="147"/>
    </row>
    <row r="124" spans="1:9" ht="13.8">
      <c r="A124" s="95" t="str">
        <f>IF('0) Signal List'!A125="","",'0) Signal List'!A125)</f>
        <v/>
      </c>
      <c r="B124" s="778" t="str">
        <f>IF('0) Signal List'!B125="","",'0) Signal List'!B125)</f>
        <v>Recommended cable 5-pair cable: 5 x 2 x 0.6sqmm TP, stranded, individually screened pairs. Screens to be terminated by WFPS.</v>
      </c>
      <c r="C124" s="776"/>
      <c r="D124" s="776"/>
      <c r="E124" s="776"/>
      <c r="F124" s="780"/>
      <c r="G124" s="87" t="str">
        <f>IF('0) Signal List'!G125="","",'0) Signal List'!G125)</f>
        <v/>
      </c>
      <c r="H124" s="132" t="str">
        <f>IF('0) Signal List'!H125="","",'0) Signal List'!H125)</f>
        <v/>
      </c>
      <c r="I124" s="147"/>
    </row>
    <row r="125" spans="1:9" ht="14.4" thickBot="1">
      <c r="A125" s="153" t="str">
        <f>IF('0) Signal List'!A126="","",'0) Signal List'!A126)</f>
        <v/>
      </c>
      <c r="B125" s="105" t="str">
        <f>IF('0) Signal List'!B126="","",'0) Signal List'!B126)</f>
        <v/>
      </c>
      <c r="C125" s="105" t="str">
        <f>IF('0) Signal List'!C126="","",'0) Signal List'!C126)</f>
        <v/>
      </c>
      <c r="D125" s="105" t="str">
        <f>IF('0) Signal List'!D126="","",'0) Signal List'!D126)</f>
        <v/>
      </c>
      <c r="E125" s="155" t="str">
        <f>IF('0) Signal List'!E126="","",'0) Signal List'!E126)</f>
        <v/>
      </c>
      <c r="F125" s="105" t="str">
        <f>IF('0) Signal List'!F126="","",'0) Signal List'!F126)</f>
        <v/>
      </c>
      <c r="G125" s="108" t="str">
        <f>IF('0) Signal List'!G126="","",'0) Signal List'!G126)</f>
        <v/>
      </c>
      <c r="H125" s="156" t="str">
        <f>IF('0) Signal List'!H126="","",'0) Signal List'!H126)</f>
        <v/>
      </c>
      <c r="I125" s="147"/>
    </row>
    <row r="126" spans="1:9" ht="13.8">
      <c r="A126" s="305"/>
      <c r="B126" s="82"/>
      <c r="C126" s="82"/>
      <c r="D126" s="82"/>
      <c r="E126" s="91"/>
      <c r="F126" s="82"/>
      <c r="G126" s="306"/>
      <c r="H126" s="306"/>
      <c r="I126" s="189"/>
    </row>
    <row r="127" spans="1:9" ht="14.4" thickBot="1">
      <c r="A127" s="305"/>
      <c r="B127" s="82"/>
      <c r="C127" s="82"/>
      <c r="D127" s="82"/>
      <c r="E127" s="91"/>
      <c r="F127" s="82"/>
      <c r="G127" s="306"/>
      <c r="H127" s="306"/>
      <c r="I127" s="189"/>
    </row>
    <row r="128" spans="1:9" ht="42.6" thickBot="1">
      <c r="A128" s="774" t="s">
        <v>259</v>
      </c>
      <c r="B128" s="737"/>
      <c r="C128" s="737"/>
      <c r="D128" s="738"/>
      <c r="E128" s="761" t="s">
        <v>172</v>
      </c>
      <c r="F128" s="762"/>
      <c r="G128" s="763"/>
      <c r="H128" s="307" t="s">
        <v>191</v>
      </c>
      <c r="I128" s="308" t="str">
        <f>'1a) Inst.Info &amp; Contact Details'!E14</f>
        <v>ESBTS Team</v>
      </c>
    </row>
    <row r="129" spans="1:9" ht="21.6" thickBot="1">
      <c r="A129" s="739"/>
      <c r="B129" s="740"/>
      <c r="C129" s="740"/>
      <c r="D129" s="741"/>
      <c r="E129" s="764"/>
      <c r="F129" s="765"/>
      <c r="G129" s="766"/>
      <c r="H129" s="114" t="s">
        <v>137</v>
      </c>
      <c r="I129" s="308"/>
    </row>
    <row r="130" spans="1:9" ht="21.6" thickBot="1">
      <c r="A130" s="742"/>
      <c r="B130" s="743"/>
      <c r="C130" s="743"/>
      <c r="D130" s="744"/>
      <c r="E130" s="767"/>
      <c r="F130" s="768"/>
      <c r="G130" s="769"/>
      <c r="H130" s="139" t="s">
        <v>138</v>
      </c>
      <c r="I130" s="308"/>
    </row>
    <row r="131" spans="1:9">
      <c r="A131" t="str">
        <f>IF('0) Signal List'!A131="","",'0) Signal List'!A131)</f>
        <v/>
      </c>
      <c r="B131" s="227"/>
      <c r="C131" s="34" t="str">
        <f>IF('0) Signal List'!C131="","",'0) Signal List'!C131)</f>
        <v/>
      </c>
      <c r="D131" s="34" t="str">
        <f>IF('0) Signal List'!D131="","",'0) Signal List'!D131)</f>
        <v/>
      </c>
      <c r="E131" s="27" t="str">
        <f>IF('0) Signal List'!E131="","",'0) Signal List'!E131)</f>
        <v/>
      </c>
      <c r="F131" s="34" t="str">
        <f>IF('0) Signal List'!F131="","",'0) Signal List'!F131)</f>
        <v/>
      </c>
      <c r="G131" s="14" t="str">
        <f>IF('0) Signal List'!G131="","",'0) Signal List'!G131)</f>
        <v/>
      </c>
      <c r="H131" s="14" t="str">
        <f>IF('0) Signal List'!H131="","",'0) Signal List'!H131)</f>
        <v/>
      </c>
    </row>
    <row r="132" spans="1:9">
      <c r="A132" s="216"/>
      <c r="B132" s="783" t="s">
        <v>505</v>
      </c>
      <c r="C132" s="216"/>
      <c r="D132" s="785" t="s">
        <v>278</v>
      </c>
      <c r="E132" s="786"/>
      <c r="F132" s="786"/>
      <c r="G132" s="786"/>
      <c r="H132" s="678"/>
    </row>
    <row r="133" spans="1:9">
      <c r="A133" s="216"/>
      <c r="B133" s="784"/>
      <c r="C133" s="216"/>
      <c r="D133" s="678"/>
      <c r="E133" s="678"/>
      <c r="F133" s="678"/>
      <c r="G133" s="678"/>
      <c r="H133" s="678"/>
    </row>
    <row r="134" spans="1:9">
      <c r="A134" s="216"/>
      <c r="B134" s="784"/>
      <c r="C134" s="216"/>
      <c r="D134" s="678"/>
      <c r="E134" s="678"/>
      <c r="F134" s="678"/>
      <c r="G134" s="678"/>
      <c r="H134" s="678"/>
    </row>
    <row r="135" spans="1:9">
      <c r="A135" s="4" t="str">
        <f>IF('0) Signal List'!A135="","",'0) Signal List'!A135)</f>
        <v/>
      </c>
      <c r="B135" s="34" t="str">
        <f>IF('0) Signal List'!B135="","",'0) Signal List'!B135)</f>
        <v/>
      </c>
      <c r="C135" s="34" t="str">
        <f>IF('0) Signal List'!C135="","",'0) Signal List'!C135)</f>
        <v/>
      </c>
      <c r="D135" s="34" t="str">
        <f>IF('0) Signal List'!D135="","",'0) Signal List'!D135)</f>
        <v/>
      </c>
      <c r="E135" s="27" t="str">
        <f>IF('0) Signal List'!E135="","",'0) Signal List'!E135)</f>
        <v/>
      </c>
      <c r="F135" s="34" t="str">
        <f>IF('0) Signal List'!F135="","",'0) Signal List'!F135)</f>
        <v/>
      </c>
      <c r="G135" s="14" t="str">
        <f>IF('0) Signal List'!G135="","",'0) Signal List'!G135)</f>
        <v/>
      </c>
      <c r="H135" s="14" t="str">
        <f>IF('0) Signal List'!H135="","",'0) Signal List'!H135)</f>
        <v/>
      </c>
    </row>
    <row r="136" spans="1:9">
      <c r="A136" s="4" t="str">
        <f>IF('0) Signal List'!A136="","",'0) Signal List'!A136)</f>
        <v/>
      </c>
      <c r="B136" s="226"/>
      <c r="C136" s="34" t="str">
        <f>IF('0) Signal List'!C136="","",'0) Signal List'!C136)</f>
        <v/>
      </c>
      <c r="D136" s="34" t="str">
        <f>IF('0) Signal List'!D136="","",'0) Signal List'!D136)</f>
        <v/>
      </c>
      <c r="E136" s="27" t="str">
        <f>IF('0) Signal List'!E136="","",'0) Signal List'!E136)</f>
        <v/>
      </c>
      <c r="F136" s="34" t="str">
        <f>IF('0) Signal List'!F136="","",'0) Signal List'!F136)</f>
        <v/>
      </c>
      <c r="G136" s="14" t="str">
        <f>IF('0) Signal List'!G136="","",'0) Signal List'!G136)</f>
        <v/>
      </c>
      <c r="H136" s="14" t="str">
        <f>IF('0) Signal List'!H136="","",'0) Signal List'!H136)</f>
        <v/>
      </c>
    </row>
    <row r="137" spans="1:9">
      <c r="A137" s="4" t="str">
        <f>IF('0) Signal List'!A137="","",'0) Signal List'!A137)</f>
        <v/>
      </c>
      <c r="B137" s="227"/>
      <c r="C137" s="34" t="str">
        <f>IF('0) Signal List'!C137="","",'0) Signal List'!C137)</f>
        <v/>
      </c>
      <c r="D137" s="34" t="str">
        <f>IF('0) Signal List'!D137="","",'0) Signal List'!D137)</f>
        <v/>
      </c>
      <c r="E137" s="27" t="str">
        <f>IF('0) Signal List'!E137="","",'0) Signal List'!E137)</f>
        <v/>
      </c>
      <c r="F137" s="34" t="str">
        <f>IF('0) Signal List'!F137="","",'0) Signal List'!F137)</f>
        <v/>
      </c>
      <c r="G137" s="14" t="str">
        <f>IF('0) Signal List'!G137="","",'0) Signal List'!G137)</f>
        <v/>
      </c>
      <c r="H137" s="14" t="str">
        <f>IF('0) Signal List'!H137="","",'0) Signal List'!H137)</f>
        <v/>
      </c>
    </row>
    <row r="138" spans="1:9">
      <c r="A138" s="4" t="str">
        <f>IF('0) Signal List'!A138="","",'0) Signal List'!A138)</f>
        <v/>
      </c>
      <c r="B138" s="227"/>
      <c r="C138" s="34" t="str">
        <f>IF('0) Signal List'!C138="","",'0) Signal List'!C138)</f>
        <v/>
      </c>
      <c r="D138" s="34" t="str">
        <f>IF('0) Signal List'!D138="","",'0) Signal List'!D138)</f>
        <v/>
      </c>
      <c r="E138" s="27" t="str">
        <f>IF('0) Signal List'!E138="","",'0) Signal List'!E138)</f>
        <v/>
      </c>
      <c r="F138" s="34" t="str">
        <f>IF('0) Signal List'!F138="","",'0) Signal List'!F138)</f>
        <v/>
      </c>
      <c r="G138" s="14" t="str">
        <f>IF('0) Signal List'!G138="","",'0) Signal List'!G138)</f>
        <v/>
      </c>
      <c r="H138" s="14" t="str">
        <f>IF('0) Signal List'!H138="","",'0) Signal List'!H138)</f>
        <v/>
      </c>
    </row>
    <row r="139" spans="1:9">
      <c r="A139" s="4" t="str">
        <f>IF('0) Signal List'!A139="","",'0) Signal List'!A139)</f>
        <v/>
      </c>
      <c r="B139" s="34" t="str">
        <f>IF('0) Signal List'!B139="","",'0) Signal List'!B139)</f>
        <v/>
      </c>
      <c r="C139" s="34" t="str">
        <f>IF('0) Signal List'!C139="","",'0) Signal List'!C139)</f>
        <v/>
      </c>
      <c r="D139" s="34" t="str">
        <f>IF('0) Signal List'!D139="","",'0) Signal List'!D139)</f>
        <v/>
      </c>
      <c r="E139" s="27" t="str">
        <f>IF('0) Signal List'!E139="","",'0) Signal List'!E139)</f>
        <v/>
      </c>
      <c r="F139" s="34" t="str">
        <f>IF('0) Signal List'!F139="","",'0) Signal List'!F139)</f>
        <v/>
      </c>
      <c r="G139" s="14" t="str">
        <f>IF('0) Signal List'!G139="","",'0) Signal List'!G139)</f>
        <v/>
      </c>
      <c r="H139" s="14" t="str">
        <f>IF('0) Signal List'!H139="","",'0) Signal List'!H139)</f>
        <v/>
      </c>
    </row>
    <row r="140" spans="1:9">
      <c r="A140" s="4" t="str">
        <f>IF('0) Signal List'!A140="","",'0) Signal List'!A140)</f>
        <v/>
      </c>
      <c r="B140" s="34" t="str">
        <f>IF('0) Signal List'!B140="","",'0) Signal List'!B140)</f>
        <v/>
      </c>
      <c r="C140" s="34" t="str">
        <f>IF('0) Signal List'!C140="","",'0) Signal List'!C140)</f>
        <v/>
      </c>
      <c r="D140" s="34" t="str">
        <f>IF('0) Signal List'!D140="","",'0) Signal List'!D140)</f>
        <v/>
      </c>
      <c r="E140" s="27" t="str">
        <f>IF('0) Signal List'!E140="","",'0) Signal List'!E140)</f>
        <v/>
      </c>
      <c r="F140" s="34" t="str">
        <f>IF('0) Signal List'!F140="","",'0) Signal List'!F140)</f>
        <v/>
      </c>
      <c r="G140" s="14" t="str">
        <f>IF('0) Signal List'!G140="","",'0) Signal List'!G140)</f>
        <v/>
      </c>
      <c r="H140" s="14" t="str">
        <f>IF('0) Signal List'!H140="","",'0) Signal List'!H140)</f>
        <v/>
      </c>
    </row>
    <row r="141" spans="1:9">
      <c r="A141" s="4" t="str">
        <f>IF('0) Signal List'!A141="","",'0) Signal List'!A141)</f>
        <v/>
      </c>
      <c r="B141" s="34" t="str">
        <f>IF('0) Signal List'!B141="","",'0) Signal List'!B141)</f>
        <v/>
      </c>
      <c r="C141" s="34" t="str">
        <f>IF('0) Signal List'!C141="","",'0) Signal List'!C141)</f>
        <v/>
      </c>
      <c r="D141" s="34" t="str">
        <f>IF('0) Signal List'!D141="","",'0) Signal List'!D141)</f>
        <v/>
      </c>
      <c r="E141" s="27" t="str">
        <f>IF('0) Signal List'!E141="","",'0) Signal List'!E141)</f>
        <v/>
      </c>
      <c r="F141" s="34" t="str">
        <f>IF('0) Signal List'!F141="","",'0) Signal List'!F141)</f>
        <v/>
      </c>
      <c r="G141" s="14" t="str">
        <f>IF('0) Signal List'!G141="","",'0) Signal List'!G141)</f>
        <v/>
      </c>
      <c r="H141" s="14" t="str">
        <f>IF('0) Signal List'!H141="","",'0) Signal List'!H141)</f>
        <v/>
      </c>
    </row>
    <row r="142" spans="1:9">
      <c r="A142" s="4" t="str">
        <f>IF('0) Signal List'!A142="","",'0) Signal List'!A142)</f>
        <v/>
      </c>
      <c r="B142" s="34" t="str">
        <f>IF('0) Signal List'!B142="","",'0) Signal List'!B142)</f>
        <v/>
      </c>
      <c r="C142" s="34" t="str">
        <f>IF('0) Signal List'!C142="","",'0) Signal List'!C142)</f>
        <v/>
      </c>
      <c r="D142" s="34" t="str">
        <f>IF('0) Signal List'!D142="","",'0) Signal List'!D142)</f>
        <v/>
      </c>
      <c r="E142" s="27" t="str">
        <f>IF('0) Signal List'!E142="","",'0) Signal List'!E142)</f>
        <v/>
      </c>
      <c r="F142" s="34" t="str">
        <f>IF('0) Signal List'!F142="","",'0) Signal List'!F142)</f>
        <v/>
      </c>
      <c r="G142" s="14" t="str">
        <f>IF('0) Signal List'!G142="","",'0) Signal List'!G142)</f>
        <v/>
      </c>
      <c r="H142" s="14" t="str">
        <f>IF('0) Signal List'!H142="","",'0) Signal List'!H142)</f>
        <v/>
      </c>
    </row>
    <row r="143" spans="1:9">
      <c r="A143" s="4" t="str">
        <f>IF('0) Signal List'!A143="","",'0) Signal List'!A143)</f>
        <v/>
      </c>
      <c r="B143" s="34" t="str">
        <f>IF('0) Signal List'!B143="","",'0) Signal List'!B143)</f>
        <v/>
      </c>
      <c r="C143" s="34" t="str">
        <f>IF('0) Signal List'!C143="","",'0) Signal List'!C143)</f>
        <v/>
      </c>
      <c r="D143" s="34" t="str">
        <f>IF('0) Signal List'!D143="","",'0) Signal List'!D143)</f>
        <v/>
      </c>
      <c r="E143" s="27" t="str">
        <f>IF('0) Signal List'!E143="","",'0) Signal List'!E143)</f>
        <v/>
      </c>
      <c r="F143" s="34" t="str">
        <f>IF('0) Signal List'!F143="","",'0) Signal List'!F143)</f>
        <v/>
      </c>
      <c r="G143" s="14" t="str">
        <f>IF('0) Signal List'!G143="","",'0) Signal List'!G143)</f>
        <v/>
      </c>
      <c r="H143" s="14" t="str">
        <f>IF('0) Signal List'!H143="","",'0) Signal List'!H143)</f>
        <v/>
      </c>
    </row>
    <row r="144" spans="1:9">
      <c r="A144" s="4" t="str">
        <f>IF('0) Signal List'!A144="","",'0) Signal List'!A144)</f>
        <v/>
      </c>
      <c r="B144" s="34" t="str">
        <f>IF('0) Signal List'!B144="","",'0) Signal List'!B144)</f>
        <v/>
      </c>
      <c r="C144" s="34" t="str">
        <f>IF('0) Signal List'!C144="","",'0) Signal List'!C144)</f>
        <v/>
      </c>
      <c r="D144" s="34" t="str">
        <f>IF('0) Signal List'!D144="","",'0) Signal List'!D144)</f>
        <v/>
      </c>
      <c r="E144" s="27" t="str">
        <f>IF('0) Signal List'!E144="","",'0) Signal List'!E144)</f>
        <v/>
      </c>
      <c r="F144" s="34" t="str">
        <f>IF('0) Signal List'!F144="","",'0) Signal List'!F144)</f>
        <v/>
      </c>
      <c r="G144" s="14" t="str">
        <f>IF('0) Signal List'!G144="","",'0) Signal List'!G144)</f>
        <v/>
      </c>
      <c r="H144" s="14" t="str">
        <f>IF('0) Signal List'!H144="","",'0) Signal List'!H144)</f>
        <v/>
      </c>
    </row>
    <row r="145" spans="1:8">
      <c r="A145" s="4" t="str">
        <f>IF('0) Signal List'!A145="","",'0) Signal List'!A145)</f>
        <v/>
      </c>
      <c r="B145" s="34" t="str">
        <f>IF('0) Signal List'!B145="","",'0) Signal List'!B145)</f>
        <v/>
      </c>
      <c r="C145" s="34" t="str">
        <f>IF('0) Signal List'!C145="","",'0) Signal List'!C145)</f>
        <v/>
      </c>
      <c r="D145" s="34" t="str">
        <f>IF('0) Signal List'!D145="","",'0) Signal List'!D145)</f>
        <v/>
      </c>
      <c r="E145" s="27" t="str">
        <f>IF('0) Signal List'!E145="","",'0) Signal List'!E145)</f>
        <v/>
      </c>
      <c r="F145" s="34" t="str">
        <f>IF('0) Signal List'!F145="","",'0) Signal List'!F145)</f>
        <v/>
      </c>
      <c r="G145" s="14" t="str">
        <f>IF('0) Signal List'!G145="","",'0) Signal List'!G145)</f>
        <v/>
      </c>
      <c r="H145" s="14" t="str">
        <f>IF('0) Signal List'!H145="","",'0) Signal List'!H145)</f>
        <v/>
      </c>
    </row>
    <row r="146" spans="1:8">
      <c r="A146" s="4" t="str">
        <f>IF('0) Signal List'!A146="","",'0) Signal List'!A146)</f>
        <v/>
      </c>
      <c r="B146" s="34" t="str">
        <f>IF('0) Signal List'!B146="","",'0) Signal List'!B146)</f>
        <v/>
      </c>
      <c r="C146" s="34" t="str">
        <f>IF('0) Signal List'!C146="","",'0) Signal List'!C146)</f>
        <v/>
      </c>
      <c r="D146" s="34" t="str">
        <f>IF('0) Signal List'!D146="","",'0) Signal List'!D146)</f>
        <v/>
      </c>
      <c r="E146" s="27" t="str">
        <f>IF('0) Signal List'!E146="","",'0) Signal List'!E146)</f>
        <v/>
      </c>
      <c r="F146" s="34" t="str">
        <f>IF('0) Signal List'!F146="","",'0) Signal List'!F146)</f>
        <v/>
      </c>
      <c r="G146" s="14" t="str">
        <f>IF('0) Signal List'!G146="","",'0) Signal List'!G146)</f>
        <v/>
      </c>
      <c r="H146" s="14" t="str">
        <f>IF('0) Signal List'!H146="","",'0) Signal List'!H146)</f>
        <v/>
      </c>
    </row>
    <row r="147" spans="1:8">
      <c r="A147" s="4" t="str">
        <f>IF('0) Signal List'!A147="","",'0) Signal List'!A147)</f>
        <v/>
      </c>
      <c r="B147" s="34" t="str">
        <f>IF('0) Signal List'!B147="","",'0) Signal List'!B147)</f>
        <v/>
      </c>
      <c r="C147" s="34" t="str">
        <f>IF('0) Signal List'!C147="","",'0) Signal List'!C147)</f>
        <v/>
      </c>
      <c r="D147" s="34" t="str">
        <f>IF('0) Signal List'!D147="","",'0) Signal List'!D147)</f>
        <v/>
      </c>
      <c r="E147" s="27" t="str">
        <f>IF('0) Signal List'!E147="","",'0) Signal List'!E147)</f>
        <v/>
      </c>
      <c r="F147" s="34" t="str">
        <f>IF('0) Signal List'!F147="","",'0) Signal List'!F147)</f>
        <v/>
      </c>
      <c r="G147" s="14" t="str">
        <f>IF('0) Signal List'!G147="","",'0) Signal List'!G147)</f>
        <v/>
      </c>
      <c r="H147" s="14" t="str">
        <f>IF('0) Signal List'!H147="","",'0) Signal List'!H147)</f>
        <v/>
      </c>
    </row>
    <row r="148" spans="1:8">
      <c r="A148" s="4" t="str">
        <f>IF('0) Signal List'!A148="","",'0) Signal List'!A148)</f>
        <v/>
      </c>
      <c r="B148" s="34" t="str">
        <f>IF('0) Signal List'!B148="","",'0) Signal List'!B148)</f>
        <v/>
      </c>
      <c r="C148" s="34" t="str">
        <f>IF('0) Signal List'!C148="","",'0) Signal List'!C148)</f>
        <v/>
      </c>
      <c r="D148" s="34" t="str">
        <f>IF('0) Signal List'!D148="","",'0) Signal List'!D148)</f>
        <v/>
      </c>
      <c r="E148" s="27" t="str">
        <f>IF('0) Signal List'!E148="","",'0) Signal List'!E148)</f>
        <v/>
      </c>
      <c r="F148" s="34" t="str">
        <f>IF('0) Signal List'!F148="","",'0) Signal List'!F148)</f>
        <v/>
      </c>
      <c r="G148" s="14" t="str">
        <f>IF('0) Signal List'!G148="","",'0) Signal List'!G148)</f>
        <v/>
      </c>
      <c r="H148" s="14" t="str">
        <f>IF('0) Signal List'!H148="","",'0) Signal List'!H148)</f>
        <v/>
      </c>
    </row>
    <row r="149" spans="1:8">
      <c r="A149" s="4" t="str">
        <f>IF('0) Signal List'!A149="","",'0) Signal List'!A149)</f>
        <v/>
      </c>
      <c r="B149" s="34" t="str">
        <f>IF('0) Signal List'!B149="","",'0) Signal List'!B149)</f>
        <v/>
      </c>
      <c r="C149" s="34" t="str">
        <f>IF('0) Signal List'!C149="","",'0) Signal List'!C149)</f>
        <v/>
      </c>
      <c r="D149" s="34" t="str">
        <f>IF('0) Signal List'!D149="","",'0) Signal List'!D149)</f>
        <v/>
      </c>
      <c r="E149" s="27" t="str">
        <f>IF('0) Signal List'!E149="","",'0) Signal List'!E149)</f>
        <v/>
      </c>
      <c r="F149" s="34" t="str">
        <f>IF('0) Signal List'!F149="","",'0) Signal List'!F149)</f>
        <v/>
      </c>
      <c r="G149" s="14" t="str">
        <f>IF('0) Signal List'!G149="","",'0) Signal List'!G149)</f>
        <v/>
      </c>
      <c r="H149" s="14" t="str">
        <f>IF('0) Signal List'!H149="","",'0) Signal List'!H149)</f>
        <v/>
      </c>
    </row>
    <row r="150" spans="1:8">
      <c r="A150" s="4" t="str">
        <f>IF('0) Signal List'!A150="","",'0) Signal List'!A150)</f>
        <v/>
      </c>
      <c r="B150" s="34" t="str">
        <f>IF('0) Signal List'!B150="","",'0) Signal List'!B150)</f>
        <v/>
      </c>
      <c r="C150" s="34" t="str">
        <f>IF('0) Signal List'!C150="","",'0) Signal List'!C150)</f>
        <v/>
      </c>
      <c r="D150" s="34" t="str">
        <f>IF('0) Signal List'!D150="","",'0) Signal List'!D150)</f>
        <v/>
      </c>
      <c r="E150" s="27" t="str">
        <f>IF('0) Signal List'!E150="","",'0) Signal List'!E150)</f>
        <v/>
      </c>
      <c r="F150" s="34" t="str">
        <f>IF('0) Signal List'!F150="","",'0) Signal List'!F150)</f>
        <v/>
      </c>
      <c r="G150" s="14" t="str">
        <f>IF('0) Signal List'!G150="","",'0) Signal List'!G150)</f>
        <v/>
      </c>
      <c r="H150" s="14" t="str">
        <f>IF('0) Signal List'!H150="","",'0) Signal List'!H150)</f>
        <v/>
      </c>
    </row>
    <row r="151" spans="1:8">
      <c r="A151" s="4" t="str">
        <f>IF('0) Signal List'!A151="","",'0) Signal List'!A151)</f>
        <v/>
      </c>
      <c r="B151" s="34" t="str">
        <f>IF('0) Signal List'!B151="","",'0) Signal List'!B151)</f>
        <v/>
      </c>
      <c r="C151" s="34" t="str">
        <f>IF('0) Signal List'!C151="","",'0) Signal List'!C151)</f>
        <v/>
      </c>
      <c r="D151" s="34" t="str">
        <f>IF('0) Signal List'!D151="","",'0) Signal List'!D151)</f>
        <v/>
      </c>
      <c r="E151" s="27" t="str">
        <f>IF('0) Signal List'!E151="","",'0) Signal List'!E151)</f>
        <v/>
      </c>
      <c r="F151" s="34" t="str">
        <f>IF('0) Signal List'!F151="","",'0) Signal List'!F151)</f>
        <v/>
      </c>
      <c r="G151" s="14" t="str">
        <f>IF('0) Signal List'!G151="","",'0) Signal List'!G151)</f>
        <v/>
      </c>
      <c r="H151" s="14" t="str">
        <f>IF('0) Signal List'!H151="","",'0) Signal List'!H151)</f>
        <v/>
      </c>
    </row>
    <row r="152" spans="1:8">
      <c r="A152" s="4" t="str">
        <f>IF('0) Signal List'!A152="","",'0) Signal List'!A152)</f>
        <v/>
      </c>
      <c r="B152" s="34" t="str">
        <f>IF('0) Signal List'!B152="","",'0) Signal List'!B152)</f>
        <v/>
      </c>
      <c r="C152" s="34" t="str">
        <f>IF('0) Signal List'!C152="","",'0) Signal List'!C152)</f>
        <v/>
      </c>
      <c r="D152" s="34" t="str">
        <f>IF('0) Signal List'!D152="","",'0) Signal List'!D152)</f>
        <v/>
      </c>
      <c r="E152" s="27" t="str">
        <f>IF('0) Signal List'!E152="","",'0) Signal List'!E152)</f>
        <v/>
      </c>
      <c r="F152" s="34" t="str">
        <f>IF('0) Signal List'!F152="","",'0) Signal List'!F152)</f>
        <v/>
      </c>
      <c r="G152" s="14" t="str">
        <f>IF('0) Signal List'!G152="","",'0) Signal List'!G152)</f>
        <v/>
      </c>
      <c r="H152" s="14" t="str">
        <f>IF('0) Signal List'!H152="","",'0) Signal List'!H152)</f>
        <v/>
      </c>
    </row>
    <row r="153" spans="1:8">
      <c r="A153" s="4" t="str">
        <f>IF('0) Signal List'!A153="","",'0) Signal List'!A153)</f>
        <v/>
      </c>
      <c r="B153" s="34" t="str">
        <f>IF('0) Signal List'!B153="","",'0) Signal List'!B153)</f>
        <v/>
      </c>
      <c r="C153" s="34" t="str">
        <f>IF('0) Signal List'!C153="","",'0) Signal List'!C153)</f>
        <v/>
      </c>
      <c r="D153" s="34" t="str">
        <f>IF('0) Signal List'!D153="","",'0) Signal List'!D153)</f>
        <v/>
      </c>
      <c r="E153" s="27" t="str">
        <f>IF('0) Signal List'!E153="","",'0) Signal List'!E153)</f>
        <v/>
      </c>
      <c r="F153" s="34" t="str">
        <f>IF('0) Signal List'!F153="","",'0) Signal List'!F153)</f>
        <v/>
      </c>
      <c r="G153" s="14" t="str">
        <f>IF('0) Signal List'!G153="","",'0) Signal List'!G153)</f>
        <v/>
      </c>
      <c r="H153" s="14" t="str">
        <f>IF('0) Signal List'!H153="","",'0) Signal List'!H153)</f>
        <v/>
      </c>
    </row>
    <row r="154" spans="1:8">
      <c r="A154" s="4" t="str">
        <f>IF('0) Signal List'!A154="","",'0) Signal List'!A154)</f>
        <v/>
      </c>
      <c r="B154" s="34" t="str">
        <f>IF('0) Signal List'!B154="","",'0) Signal List'!B154)</f>
        <v/>
      </c>
      <c r="C154" s="34" t="str">
        <f>IF('0) Signal List'!C154="","",'0) Signal List'!C154)</f>
        <v/>
      </c>
      <c r="D154" s="34" t="str">
        <f>IF('0) Signal List'!D154="","",'0) Signal List'!D154)</f>
        <v/>
      </c>
      <c r="E154" s="27" t="str">
        <f>IF('0) Signal List'!E154="","",'0) Signal List'!E154)</f>
        <v/>
      </c>
      <c r="F154" s="34" t="str">
        <f>IF('0) Signal List'!F154="","",'0) Signal List'!F154)</f>
        <v/>
      </c>
      <c r="G154" s="14" t="str">
        <f>IF('0) Signal List'!G154="","",'0) Signal List'!G154)</f>
        <v/>
      </c>
      <c r="H154" s="14" t="str">
        <f>IF('0) Signal List'!H154="","",'0) Signal List'!H154)</f>
        <v/>
      </c>
    </row>
    <row r="155" spans="1:8">
      <c r="A155" s="4" t="str">
        <f>IF('0) Signal List'!A155="","",'0) Signal List'!A155)</f>
        <v/>
      </c>
      <c r="B155" s="34" t="str">
        <f>IF('0) Signal List'!B155="","",'0) Signal List'!B155)</f>
        <v/>
      </c>
      <c r="C155" s="34" t="str">
        <f>IF('0) Signal List'!C155="","",'0) Signal List'!C155)</f>
        <v/>
      </c>
      <c r="D155" s="34" t="str">
        <f>IF('0) Signal List'!D155="","",'0) Signal List'!D155)</f>
        <v/>
      </c>
      <c r="E155" s="27" t="str">
        <f>IF('0) Signal List'!E155="","",'0) Signal List'!E155)</f>
        <v/>
      </c>
      <c r="F155" s="34" t="str">
        <f>IF('0) Signal List'!F155="","",'0) Signal List'!F155)</f>
        <v/>
      </c>
      <c r="G155" s="14" t="str">
        <f>IF('0) Signal List'!G155="","",'0) Signal List'!G155)</f>
        <v/>
      </c>
      <c r="H155" s="14" t="str">
        <f>IF('0) Signal List'!H155="","",'0) Signal List'!H155)</f>
        <v/>
      </c>
    </row>
    <row r="156" spans="1:8">
      <c r="A156" s="4" t="str">
        <f>IF('0) Signal List'!A156="","",'0) Signal List'!A156)</f>
        <v/>
      </c>
      <c r="B156" s="34" t="str">
        <f>IF('0) Signal List'!B156="","",'0) Signal List'!B156)</f>
        <v/>
      </c>
      <c r="C156" s="34" t="str">
        <f>IF('0) Signal List'!C156="","",'0) Signal List'!C156)</f>
        <v/>
      </c>
      <c r="D156" s="34" t="str">
        <f>IF('0) Signal List'!D156="","",'0) Signal List'!D156)</f>
        <v/>
      </c>
      <c r="E156" s="27" t="str">
        <f>IF('0) Signal List'!E156="","",'0) Signal List'!E156)</f>
        <v/>
      </c>
      <c r="F156" s="34" t="str">
        <f>IF('0) Signal List'!F156="","",'0) Signal List'!F156)</f>
        <v/>
      </c>
      <c r="G156" s="14" t="str">
        <f>IF('0) Signal List'!G156="","",'0) Signal List'!G156)</f>
        <v/>
      </c>
      <c r="H156" s="14" t="str">
        <f>IF('0) Signal List'!H156="","",'0) Signal List'!H156)</f>
        <v/>
      </c>
    </row>
    <row r="157" spans="1:8">
      <c r="A157" s="4" t="str">
        <f>IF('0) Signal List'!A157="","",'0) Signal List'!A157)</f>
        <v/>
      </c>
      <c r="B157" s="34" t="str">
        <f>IF('0) Signal List'!B157="","",'0) Signal List'!B157)</f>
        <v/>
      </c>
      <c r="C157" s="34" t="str">
        <f>IF('0) Signal List'!C157="","",'0) Signal List'!C157)</f>
        <v/>
      </c>
      <c r="D157" s="34" t="str">
        <f>IF('0) Signal List'!D157="","",'0) Signal List'!D157)</f>
        <v/>
      </c>
      <c r="E157" s="27" t="str">
        <f>IF('0) Signal List'!E157="","",'0) Signal List'!E157)</f>
        <v/>
      </c>
      <c r="F157" s="34" t="str">
        <f>IF('0) Signal List'!F157="","",'0) Signal List'!F157)</f>
        <v/>
      </c>
      <c r="G157" s="14" t="str">
        <f>IF('0) Signal List'!G157="","",'0) Signal List'!G157)</f>
        <v/>
      </c>
      <c r="H157" s="14" t="str">
        <f>IF('0) Signal List'!H157="","",'0) Signal List'!H157)</f>
        <v/>
      </c>
    </row>
  </sheetData>
  <customSheetViews>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1"/>
      <headerFooter>
        <oddHeader>&amp;L&amp;G&amp;C&amp;24ESBTS Completion Certificate</oddHeader>
        <oddFooter>&amp;L&amp;14EirGrid Confidential - &amp;F&amp;R&amp;14Page &amp;P
&amp;D</oddFooter>
      </headerFooter>
    </customSheetView>
  </customSheetViews>
  <mergeCells count="12">
    <mergeCell ref="A128:D130"/>
    <mergeCell ref="E128:G130"/>
    <mergeCell ref="B132:B134"/>
    <mergeCell ref="D132:H134"/>
    <mergeCell ref="A1:B1"/>
    <mergeCell ref="A2:H2"/>
    <mergeCell ref="B43:E43"/>
    <mergeCell ref="C7:F7"/>
    <mergeCell ref="B82:F82"/>
    <mergeCell ref="C86:F86"/>
    <mergeCell ref="B124:F124"/>
    <mergeCell ref="B113:F113"/>
  </mergeCells>
  <printOptions horizontalCentered="1" verticalCentered="1"/>
  <pageMargins left="0.23622047244094491" right="0.23622047244094491" top="0.74803149606299213" bottom="0.74803149606299213" header="0.31496062992125984" footer="0.31496062992125984"/>
  <pageSetup paperSize="8" scale="54" orientation="portrait" r:id="rId2"/>
  <headerFooter>
    <oddHeader>&amp;L&amp;G&amp;C&amp;24ESBTS Completion Certificate</oddHeader>
    <oddFooter>&amp;L&amp;14EirGrid Confidential - &amp;F&amp;R&amp;14Page &amp;P
&amp;D</oddFooter>
  </headerFooter>
  <legacyDrawing r:id="rId3"/>
  <legacyDrawingHF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1"/>
  <sheetViews>
    <sheetView view="pageBreakPreview" zoomScaleNormal="85" zoomScaleSheetLayoutView="100" workbookViewId="0">
      <selection activeCell="I1" sqref="I1"/>
    </sheetView>
  </sheetViews>
  <sheetFormatPr defaultColWidth="9.109375" defaultRowHeight="13.2"/>
  <cols>
    <col min="1" max="1" width="43.5546875" style="4" customWidth="1"/>
    <col min="2" max="2" width="46.109375" style="34" customWidth="1"/>
    <col min="3" max="3" width="10.33203125" style="34" customWidth="1"/>
    <col min="4" max="4" width="9.109375" style="34"/>
    <col min="5" max="5" width="12" style="27" bestFit="1" customWidth="1"/>
    <col min="6" max="6" width="11.33203125" style="34" bestFit="1" customWidth="1"/>
    <col min="7" max="7" width="13.5546875" style="14" customWidth="1"/>
    <col min="8" max="8" width="32.44140625" style="14" customWidth="1"/>
    <col min="9" max="9" width="47.5546875" style="22" customWidth="1"/>
    <col min="10" max="16384" width="9.109375" style="22"/>
  </cols>
  <sheetData>
    <row r="1" spans="1:8" s="11" customFormat="1" ht="24.6">
      <c r="A1" s="772" t="str">
        <f>IF('0) Signal List'!A1="","",'0) Signal List'!A1)</f>
        <v>WINDFARM NAME (TLC)</v>
      </c>
      <c r="B1" s="773" t="str">
        <f>IF('0) Signal List'!B1="","",'0) Signal List'!B1)</f>
        <v/>
      </c>
      <c r="C1" s="10" t="str">
        <f>IF('0) Signal List'!C1="","",'0) Signal List'!C1)</f>
        <v>Type</v>
      </c>
      <c r="D1" s="10" t="str">
        <f>IF('0) Signal List'!D1="","",'0) Signal List'!D1)</f>
        <v>TSO</v>
      </c>
      <c r="E1" s="9" t="str">
        <f>'0) Signal List'!E1</f>
        <v>XX</v>
      </c>
      <c r="F1" s="10" t="str">
        <f>IF('0) Signal List'!F1="","",'0) Signal List'!F1)</f>
        <v>MW</v>
      </c>
      <c r="G1" s="9" t="str">
        <f>'0) Signal List'!G1</f>
        <v>v1.0</v>
      </c>
      <c r="H1" s="234"/>
    </row>
    <row r="2" spans="1:8" ht="24.6">
      <c r="A2" s="787" t="str">
        <f>IF('0) Signal List'!A2="","",'0) Signal List'!A2)</f>
        <v>EirGrid Signals, Command &amp; Control Specification</v>
      </c>
      <c r="B2" s="779"/>
      <c r="C2" s="779"/>
      <c r="D2" s="779"/>
      <c r="E2" s="779"/>
      <c r="F2" s="779"/>
      <c r="G2" s="779"/>
      <c r="H2" s="235"/>
    </row>
    <row r="3" spans="1:8" ht="33">
      <c r="A3" s="217" t="s">
        <v>165</v>
      </c>
      <c r="B3" s="218"/>
      <c r="C3" s="218"/>
      <c r="D3" s="218"/>
      <c r="E3" s="218"/>
      <c r="F3" s="218"/>
      <c r="G3" s="60"/>
      <c r="H3" s="235"/>
    </row>
    <row r="4" spans="1:8" ht="13.8" thickBot="1">
      <c r="A4" s="7" t="str">
        <f>IF('0) Signal List'!A152="","",'0) Signal List'!A152)</f>
        <v/>
      </c>
      <c r="B4" s="22" t="str">
        <f>IF('0) Signal List'!B152="","",'0) Signal List'!B152)</f>
        <v/>
      </c>
      <c r="C4" s="22" t="str">
        <f>IF('0) Signal List'!C128="","",'0) Signal List'!C128)</f>
        <v/>
      </c>
      <c r="D4" s="22" t="str">
        <f>IF('0) Signal List'!D128="","",'0) Signal List'!D128)</f>
        <v/>
      </c>
      <c r="E4" s="3" t="str">
        <f>IF('0) Signal List'!E128="","",'0) Signal List'!E128)</f>
        <v/>
      </c>
      <c r="F4" s="22" t="str">
        <f>IF('0) Signal List'!F128="","",'0) Signal List'!F128)</f>
        <v/>
      </c>
      <c r="G4" s="121"/>
      <c r="H4" s="235"/>
    </row>
    <row r="5" spans="1:8" ht="24.6">
      <c r="A5" s="236"/>
      <c r="B5" s="140" t="s">
        <v>160</v>
      </c>
      <c r="C5" s="22" t="str">
        <f>IF('0) Signal List'!C129="","",'0) Signal List'!C129)</f>
        <v/>
      </c>
      <c r="D5" s="22" t="str">
        <f>IF('0) Signal List'!D129="","",'0) Signal List'!D129)</f>
        <v/>
      </c>
      <c r="E5" s="3" t="str">
        <f>IF('0) Signal List'!E129="","",'0) Signal List'!E129)</f>
        <v/>
      </c>
      <c r="F5" s="22" t="str">
        <f>IF('0) Signal List'!F129="","",'0) Signal List'!F129)</f>
        <v/>
      </c>
      <c r="G5" s="121"/>
      <c r="H5" s="235"/>
    </row>
    <row r="6" spans="1:8">
      <c r="A6" s="186"/>
      <c r="B6" s="150" t="s">
        <v>136</v>
      </c>
      <c r="C6" s="22" t="str">
        <f>IF('0) Signal List'!C130="","",'0) Signal List'!C130)</f>
        <v/>
      </c>
      <c r="D6" s="22" t="str">
        <f>IF('0) Signal List'!D130="","",'0) Signal List'!D130)</f>
        <v/>
      </c>
      <c r="E6" s="3" t="str">
        <f>IF('0) Signal List'!E130="","",'0) Signal List'!E130)</f>
        <v/>
      </c>
      <c r="F6" s="22" t="str">
        <f>IF('0) Signal List'!F130="","",'0) Signal List'!F130)</f>
        <v/>
      </c>
      <c r="G6" s="121"/>
      <c r="H6" s="235"/>
    </row>
    <row r="7" spans="1:8" ht="33.6" thickBot="1">
      <c r="A7" s="237"/>
      <c r="B7" s="219"/>
      <c r="C7" s="22" t="str">
        <f>IF('0) Signal List'!C131="","",'0) Signal List'!C131)</f>
        <v/>
      </c>
      <c r="D7" s="22" t="str">
        <f>IF('0) Signal List'!D131="","",'0) Signal List'!D131)</f>
        <v/>
      </c>
      <c r="E7" s="3" t="str">
        <f>IF('0) Signal List'!E131="","",'0) Signal List'!E131)</f>
        <v/>
      </c>
      <c r="F7" s="22" t="str">
        <f>IF('0) Signal List'!F131="","",'0) Signal List'!F131)</f>
        <v/>
      </c>
      <c r="G7" s="14" t="str">
        <f>IF('0) Signal List'!G131="","",'0) Signal List'!G131)</f>
        <v/>
      </c>
      <c r="H7" s="235"/>
    </row>
    <row r="8" spans="1:8" ht="15">
      <c r="A8" s="228" t="s">
        <v>261</v>
      </c>
      <c r="B8" s="229"/>
      <c r="C8" s="22" t="str">
        <f>IF('0) Signal List'!C132="","",'0) Signal List'!C132)</f>
        <v/>
      </c>
      <c r="D8" s="22" t="str">
        <f>IF('0) Signal List'!D132="","",'0) Signal List'!D132)</f>
        <v/>
      </c>
      <c r="E8" s="3" t="str">
        <f>IF('0) Signal List'!E132="","",'0) Signal List'!E132)</f>
        <v/>
      </c>
      <c r="F8" s="22" t="str">
        <f>IF('0) Signal List'!F132="","",'0) Signal List'!F132)</f>
        <v/>
      </c>
      <c r="G8" s="14" t="str">
        <f>IF('0) Signal List'!G132="","",'0) Signal List'!G132)</f>
        <v/>
      </c>
      <c r="H8" s="235"/>
    </row>
    <row r="9" spans="1:8" ht="15">
      <c r="A9" s="230" t="s">
        <v>262</v>
      </c>
      <c r="B9" s="47"/>
      <c r="C9" s="22" t="str">
        <f>IF('0) Signal List'!C133="","",'0) Signal List'!C133)</f>
        <v/>
      </c>
      <c r="D9" s="22" t="str">
        <f>IF('0) Signal List'!D133="","",'0) Signal List'!D133)</f>
        <v/>
      </c>
      <c r="E9" s="3" t="str">
        <f>IF('0) Signal List'!E133="","",'0) Signal List'!E133)</f>
        <v/>
      </c>
      <c r="F9" s="22" t="str">
        <f>IF('0) Signal List'!F133="","",'0) Signal List'!F133)</f>
        <v/>
      </c>
      <c r="G9" s="14" t="str">
        <f>IF('0) Signal List'!G133="","",'0) Signal List'!G133)</f>
        <v/>
      </c>
      <c r="H9" s="235"/>
    </row>
    <row r="10" spans="1:8" ht="15">
      <c r="A10" s="230" t="s">
        <v>263</v>
      </c>
      <c r="B10" s="47"/>
      <c r="C10" s="22" t="str">
        <f>IF('0) Signal List'!C134="","",'0) Signal List'!C134)</f>
        <v/>
      </c>
      <c r="D10" s="22" t="str">
        <f>IF('0) Signal List'!D134="","",'0) Signal List'!D134)</f>
        <v/>
      </c>
      <c r="E10" s="3" t="str">
        <f>IF('0) Signal List'!E134="","",'0) Signal List'!E134)</f>
        <v/>
      </c>
      <c r="F10" s="22" t="str">
        <f>IF('0) Signal List'!F134="","",'0) Signal List'!F134)</f>
        <v/>
      </c>
      <c r="G10" s="14" t="str">
        <f>IF('0) Signal List'!G134="","",'0) Signal List'!G134)</f>
        <v/>
      </c>
      <c r="H10" s="235"/>
    </row>
    <row r="11" spans="1:8" ht="15">
      <c r="A11" s="230" t="s">
        <v>264</v>
      </c>
      <c r="B11" s="231"/>
      <c r="C11" s="22" t="str">
        <f>IF('0) Signal List'!C135="","",'0) Signal List'!C135)</f>
        <v/>
      </c>
      <c r="D11" s="22" t="str">
        <f>IF('0) Signal List'!D135="","",'0) Signal List'!D135)</f>
        <v/>
      </c>
      <c r="E11" s="3" t="str">
        <f>IF('0) Signal List'!E135="","",'0) Signal List'!E135)</f>
        <v/>
      </c>
      <c r="F11" s="22" t="str">
        <f>IF('0) Signal List'!F135="","",'0) Signal List'!F135)</f>
        <v/>
      </c>
      <c r="G11" s="14" t="str">
        <f>IF('0) Signal List'!G135="","",'0) Signal List'!G135)</f>
        <v/>
      </c>
      <c r="H11" s="235"/>
    </row>
    <row r="12" spans="1:8" ht="15">
      <c r="A12" s="230" t="s">
        <v>265</v>
      </c>
      <c r="B12" s="47"/>
      <c r="C12" s="22" t="str">
        <f>IF('0) Signal List'!C136="","",'0) Signal List'!C136)</f>
        <v/>
      </c>
      <c r="D12" s="22" t="str">
        <f>IF('0) Signal List'!D136="","",'0) Signal List'!D136)</f>
        <v/>
      </c>
      <c r="E12" s="3" t="str">
        <f>IF('0) Signal List'!E136="","",'0) Signal List'!E136)</f>
        <v/>
      </c>
      <c r="F12" s="22" t="str">
        <f>IF('0) Signal List'!F136="","",'0) Signal List'!F136)</f>
        <v/>
      </c>
      <c r="G12" s="14" t="str">
        <f>IF('0) Signal List'!G136="","",'0) Signal List'!G136)</f>
        <v/>
      </c>
      <c r="H12" s="235"/>
    </row>
    <row r="13" spans="1:8" ht="15.6">
      <c r="A13" s="232" t="s">
        <v>266</v>
      </c>
      <c r="B13" s="47"/>
      <c r="C13" s="22" t="str">
        <f>IF('0) Signal List'!C137="","",'0) Signal List'!C137)</f>
        <v/>
      </c>
      <c r="D13" s="22" t="str">
        <f>IF('0) Signal List'!D137="","",'0) Signal List'!D137)</f>
        <v/>
      </c>
      <c r="E13" s="3" t="str">
        <f>IF('0) Signal List'!E137="","",'0) Signal List'!E137)</f>
        <v/>
      </c>
      <c r="F13" s="22" t="str">
        <f>IF('0) Signal List'!F137="","",'0) Signal List'!F137)</f>
        <v/>
      </c>
      <c r="G13" s="14" t="str">
        <f>IF('0) Signal List'!G137="","",'0) Signal List'!G137)</f>
        <v/>
      </c>
      <c r="H13" s="235"/>
    </row>
    <row r="14" spans="1:8" ht="15">
      <c r="A14" s="230" t="s">
        <v>267</v>
      </c>
      <c r="B14" s="47"/>
      <c r="C14" s="22" t="str">
        <f>IF('0) Signal List'!C138="","",'0) Signal List'!C138)</f>
        <v/>
      </c>
      <c r="D14" s="22" t="str">
        <f>IF('0) Signal List'!D138="","",'0) Signal List'!D138)</f>
        <v/>
      </c>
      <c r="E14" s="3" t="str">
        <f>IF('0) Signal List'!E138="","",'0) Signal List'!E138)</f>
        <v/>
      </c>
      <c r="F14" s="22" t="str">
        <f>IF('0) Signal List'!F138="","",'0) Signal List'!F138)</f>
        <v/>
      </c>
      <c r="G14" s="14" t="str">
        <f>IF('0) Signal List'!G138="","",'0) Signal List'!G138)</f>
        <v/>
      </c>
      <c r="H14" s="235"/>
    </row>
    <row r="15" spans="1:8" ht="15">
      <c r="A15" s="230" t="s">
        <v>268</v>
      </c>
      <c r="B15" s="47"/>
      <c r="C15" s="22" t="str">
        <f>IF('0) Signal List'!C139="","",'0) Signal List'!C139)</f>
        <v/>
      </c>
      <c r="D15" s="22" t="str">
        <f>IF('0) Signal List'!D139="","",'0) Signal List'!D139)</f>
        <v/>
      </c>
      <c r="E15" s="3" t="str">
        <f>IF('0) Signal List'!E139="","",'0) Signal List'!E139)</f>
        <v/>
      </c>
      <c r="F15" s="22" t="str">
        <f>IF('0) Signal List'!F139="","",'0) Signal List'!F139)</f>
        <v/>
      </c>
      <c r="G15" s="14" t="str">
        <f>IF('0) Signal List'!G139="","",'0) Signal List'!G139)</f>
        <v/>
      </c>
      <c r="H15" s="235"/>
    </row>
    <row r="16" spans="1:8" ht="15">
      <c r="A16" s="230" t="s">
        <v>269</v>
      </c>
      <c r="B16" s="47"/>
      <c r="C16" s="22" t="str">
        <f>IF('0) Signal List'!C140="","",'0) Signal List'!C140)</f>
        <v/>
      </c>
      <c r="D16" s="22" t="str">
        <f>IF('0) Signal List'!D140="","",'0) Signal List'!D140)</f>
        <v/>
      </c>
      <c r="E16" s="3" t="str">
        <f>IF('0) Signal List'!E140="","",'0) Signal List'!E140)</f>
        <v/>
      </c>
      <c r="F16" s="22" t="str">
        <f>IF('0) Signal List'!F140="","",'0) Signal List'!F140)</f>
        <v/>
      </c>
      <c r="G16" s="14" t="str">
        <f>IF('0) Signal List'!G140="","",'0) Signal List'!G140)</f>
        <v/>
      </c>
      <c r="H16" s="235"/>
    </row>
    <row r="17" spans="1:8" ht="15">
      <c r="A17" s="230" t="s">
        <v>270</v>
      </c>
      <c r="B17" s="47"/>
      <c r="C17" s="22" t="str">
        <f>IF('0) Signal List'!C141="","",'0) Signal List'!C141)</f>
        <v/>
      </c>
      <c r="D17" s="22" t="str">
        <f>IF('0) Signal List'!D141="","",'0) Signal List'!D141)</f>
        <v/>
      </c>
      <c r="E17" s="3" t="str">
        <f>IF('0) Signal List'!E141="","",'0) Signal List'!E141)</f>
        <v/>
      </c>
      <c r="F17" s="22" t="str">
        <f>IF('0) Signal List'!F141="","",'0) Signal List'!F141)</f>
        <v/>
      </c>
      <c r="G17" s="14" t="str">
        <f>IF('0) Signal List'!G141="","",'0) Signal List'!G141)</f>
        <v/>
      </c>
      <c r="H17" s="235"/>
    </row>
    <row r="18" spans="1:8" ht="15">
      <c r="A18" s="230" t="s">
        <v>271</v>
      </c>
      <c r="B18" s="47"/>
      <c r="C18" s="22" t="str">
        <f>IF('0) Signal List'!C142="","",'0) Signal List'!C142)</f>
        <v/>
      </c>
      <c r="D18" s="22" t="str">
        <f>IF('0) Signal List'!D142="","",'0) Signal List'!D142)</f>
        <v/>
      </c>
      <c r="E18" s="3" t="str">
        <f>IF('0) Signal List'!E142="","",'0) Signal List'!E142)</f>
        <v/>
      </c>
      <c r="F18" s="22" t="str">
        <f>IF('0) Signal List'!F142="","",'0) Signal List'!F142)</f>
        <v/>
      </c>
      <c r="G18" s="14" t="str">
        <f>IF('0) Signal List'!G142="","",'0) Signal List'!G142)</f>
        <v/>
      </c>
      <c r="H18" s="235"/>
    </row>
    <row r="19" spans="1:8" ht="15">
      <c r="A19" s="230" t="s">
        <v>272</v>
      </c>
      <c r="B19" s="47"/>
      <c r="C19" s="22" t="str">
        <f>IF('0) Signal List'!C143="","",'0) Signal List'!C143)</f>
        <v/>
      </c>
      <c r="D19" s="22" t="str">
        <f>IF('0) Signal List'!D143="","",'0) Signal List'!D143)</f>
        <v/>
      </c>
      <c r="E19" s="3" t="str">
        <f>IF('0) Signal List'!E143="","",'0) Signal List'!E143)</f>
        <v/>
      </c>
      <c r="F19" s="22" t="str">
        <f>IF('0) Signal List'!F143="","",'0) Signal List'!F143)</f>
        <v/>
      </c>
      <c r="G19" s="14" t="str">
        <f>IF('0) Signal List'!G143="","",'0) Signal List'!G143)</f>
        <v/>
      </c>
      <c r="H19" s="235"/>
    </row>
    <row r="20" spans="1:8" ht="15">
      <c r="A20" s="230" t="s">
        <v>273</v>
      </c>
      <c r="B20" s="47"/>
      <c r="C20" s="22" t="str">
        <f>IF('0) Signal List'!C144="","",'0) Signal List'!C144)</f>
        <v/>
      </c>
      <c r="D20" s="22" t="str">
        <f>IF('0) Signal List'!D144="","",'0) Signal List'!D144)</f>
        <v/>
      </c>
      <c r="E20" s="3" t="str">
        <f>IF('0) Signal List'!E144="","",'0) Signal List'!E144)</f>
        <v/>
      </c>
      <c r="F20" s="22" t="str">
        <f>IF('0) Signal List'!F144="","",'0) Signal List'!F144)</f>
        <v/>
      </c>
      <c r="G20" s="14" t="str">
        <f>IF('0) Signal List'!G144="","",'0) Signal List'!G144)</f>
        <v/>
      </c>
      <c r="H20" s="235"/>
    </row>
    <row r="21" spans="1:8" ht="15">
      <c r="A21" s="230" t="s">
        <v>274</v>
      </c>
      <c r="B21" s="47"/>
      <c r="C21" s="22" t="str">
        <f>IF('0) Signal List'!C145="","",'0) Signal List'!C145)</f>
        <v/>
      </c>
      <c r="D21" s="22" t="str">
        <f>IF('0) Signal List'!D145="","",'0) Signal List'!D145)</f>
        <v/>
      </c>
      <c r="E21" s="3" t="str">
        <f>IF('0) Signal List'!E145="","",'0) Signal List'!E145)</f>
        <v/>
      </c>
      <c r="F21" s="22" t="str">
        <f>IF('0) Signal List'!F145="","",'0) Signal List'!F145)</f>
        <v/>
      </c>
      <c r="G21" s="14" t="str">
        <f>IF('0) Signal List'!G145="","",'0) Signal List'!G145)</f>
        <v/>
      </c>
      <c r="H21" s="235"/>
    </row>
    <row r="22" spans="1:8" ht="15">
      <c r="A22" s="230" t="s">
        <v>275</v>
      </c>
      <c r="B22" s="47"/>
      <c r="C22" s="22" t="str">
        <f>IF('0) Signal List'!C146="","",'0) Signal List'!C146)</f>
        <v/>
      </c>
      <c r="D22" s="22" t="str">
        <f>IF('0) Signal List'!D146="","",'0) Signal List'!D146)</f>
        <v/>
      </c>
      <c r="E22" s="3" t="str">
        <f>IF('0) Signal List'!E146="","",'0) Signal List'!E146)</f>
        <v/>
      </c>
      <c r="F22" s="22" t="str">
        <f>IF('0) Signal List'!F146="","",'0) Signal List'!F146)</f>
        <v/>
      </c>
      <c r="G22" s="14" t="str">
        <f>IF('0) Signal List'!G146="","",'0) Signal List'!G146)</f>
        <v/>
      </c>
      <c r="H22" s="235"/>
    </row>
    <row r="23" spans="1:8" ht="15">
      <c r="A23" s="230" t="s">
        <v>276</v>
      </c>
      <c r="B23" s="47"/>
      <c r="C23" s="22" t="str">
        <f>IF('0) Signal List'!C147="","",'0) Signal List'!C147)</f>
        <v/>
      </c>
      <c r="D23" s="22" t="str">
        <f>IF('0) Signal List'!D147="","",'0) Signal List'!D147)</f>
        <v/>
      </c>
      <c r="E23" s="3" t="str">
        <f>IF('0) Signal List'!E147="","",'0) Signal List'!E147)</f>
        <v/>
      </c>
      <c r="F23" s="22" t="str">
        <f>IF('0) Signal List'!F147="","",'0) Signal List'!F147)</f>
        <v/>
      </c>
      <c r="G23" s="14" t="str">
        <f>IF('0) Signal List'!G147="","",'0) Signal List'!G147)</f>
        <v/>
      </c>
      <c r="H23" s="235"/>
    </row>
    <row r="24" spans="1:8" ht="15">
      <c r="A24" s="233" t="s">
        <v>277</v>
      </c>
      <c r="B24" s="47"/>
      <c r="C24" s="22" t="str">
        <f>IF('0) Signal List'!C148="","",'0) Signal List'!C148)</f>
        <v/>
      </c>
      <c r="D24" s="22" t="str">
        <f>IF('0) Signal List'!D148="","",'0) Signal List'!D148)</f>
        <v/>
      </c>
      <c r="E24" s="3" t="str">
        <f>IF('0) Signal List'!E148="","",'0) Signal List'!E148)</f>
        <v/>
      </c>
      <c r="F24" s="22" t="str">
        <f>IF('0) Signal List'!F148="","",'0) Signal List'!F148)</f>
        <v/>
      </c>
      <c r="G24" s="14" t="str">
        <f>IF('0) Signal List'!G148="","",'0) Signal List'!G148)</f>
        <v/>
      </c>
      <c r="H24" s="235"/>
    </row>
    <row r="25" spans="1:8" s="61" customFormat="1" ht="15.6" thickBot="1">
      <c r="A25" s="230" t="s">
        <v>291</v>
      </c>
      <c r="B25" s="47"/>
      <c r="E25" s="63"/>
      <c r="G25" s="14"/>
      <c r="H25" s="235"/>
    </row>
    <row r="26" spans="1:8" ht="21" thickBot="1">
      <c r="A26" s="75" t="s">
        <v>139</v>
      </c>
      <c r="B26" s="223"/>
      <c r="C26" s="22" t="str">
        <f>IF('0) Signal List'!C152="","",'0) Signal List'!C152)</f>
        <v/>
      </c>
      <c r="D26" s="22" t="str">
        <f>IF('0) Signal List'!D152="","",'0) Signal List'!D152)</f>
        <v/>
      </c>
      <c r="E26" s="3" t="str">
        <f>IF('0) Signal List'!E152="","",'0) Signal List'!E152)</f>
        <v/>
      </c>
      <c r="F26" s="22" t="str">
        <f>IF('0) Signal List'!F152="","",'0) Signal List'!F152)</f>
        <v/>
      </c>
      <c r="G26" s="14" t="str">
        <f>IF('0) Signal List'!G152="","",'0) Signal List'!G152)</f>
        <v/>
      </c>
      <c r="H26" s="235" t="str">
        <f>IF('0) Signal List'!H152="","",'0) Signal List'!H152)</f>
        <v/>
      </c>
    </row>
    <row r="27" spans="1:8" ht="21" thickBot="1">
      <c r="A27" s="75" t="s">
        <v>140</v>
      </c>
      <c r="B27" s="221"/>
      <c r="C27" s="22" t="str">
        <f>IF('0) Signal List'!C153="","",'0) Signal List'!C153)</f>
        <v/>
      </c>
      <c r="D27" s="22" t="str">
        <f>IF('0) Signal List'!D153="","",'0) Signal List'!D153)</f>
        <v/>
      </c>
      <c r="E27" s="3" t="str">
        <f>IF('0) Signal List'!E153="","",'0) Signal List'!E153)</f>
        <v/>
      </c>
      <c r="F27" s="22" t="str">
        <f>IF('0) Signal List'!F153="","",'0) Signal List'!F153)</f>
        <v/>
      </c>
      <c r="G27" s="14" t="str">
        <f>IF('0) Signal List'!G153="","",'0) Signal List'!G153)</f>
        <v/>
      </c>
      <c r="H27" s="235" t="str">
        <f>IF('0) Signal List'!H153="","",'0) Signal List'!H153)</f>
        <v/>
      </c>
    </row>
    <row r="28" spans="1:8" ht="21" thickBot="1">
      <c r="A28" s="149" t="s">
        <v>138</v>
      </c>
      <c r="B28" s="222"/>
      <c r="C28" s="22" t="str">
        <f>IF('0) Signal List'!C154="","",'0) Signal List'!C154)</f>
        <v/>
      </c>
      <c r="D28" s="22" t="str">
        <f>IF('0) Signal List'!D154="","",'0) Signal List'!D154)</f>
        <v/>
      </c>
      <c r="E28" s="3" t="str">
        <f>IF('0) Signal List'!E154="","",'0) Signal List'!E154)</f>
        <v/>
      </c>
      <c r="F28" s="22" t="str">
        <f>IF('0) Signal List'!F154="","",'0) Signal List'!F154)</f>
        <v/>
      </c>
      <c r="G28" s="14" t="str">
        <f>IF('0) Signal List'!G154="","",'0) Signal List'!G154)</f>
        <v/>
      </c>
      <c r="H28" s="235" t="str">
        <f>IF('0) Signal List'!H154="","",'0) Signal List'!H154)</f>
        <v/>
      </c>
    </row>
    <row r="29" spans="1:8">
      <c r="A29" s="238" t="str">
        <f>IF('0) Signal List'!H151="","",'0) Signal List'!H151)</f>
        <v/>
      </c>
      <c r="B29" s="22"/>
      <c r="C29" s="22" t="str">
        <f>IF('0) Signal List'!C155="","",'0) Signal List'!C155)</f>
        <v/>
      </c>
      <c r="D29" s="22" t="str">
        <f>IF('0) Signal List'!D155="","",'0) Signal List'!D155)</f>
        <v/>
      </c>
      <c r="E29" s="3" t="str">
        <f>IF('0) Signal List'!E155="","",'0) Signal List'!E155)</f>
        <v/>
      </c>
      <c r="F29" s="22" t="str">
        <f>IF('0) Signal List'!F155="","",'0) Signal List'!F155)</f>
        <v/>
      </c>
      <c r="G29" s="14" t="str">
        <f>IF('0) Signal List'!G155="","",'0) Signal List'!G155)</f>
        <v/>
      </c>
      <c r="H29" s="235" t="str">
        <f>IF('0) Signal List'!H155="","",'0) Signal List'!H155)</f>
        <v/>
      </c>
    </row>
    <row r="30" spans="1:8" ht="13.8" thickBot="1">
      <c r="A30" s="239"/>
      <c r="B30" s="25"/>
      <c r="C30" s="25" t="str">
        <f>IF('0) Signal List'!C156="","",'0) Signal List'!C156)</f>
        <v/>
      </c>
      <c r="D30" s="25" t="str">
        <f>IF('0) Signal List'!D156="","",'0) Signal List'!D156)</f>
        <v/>
      </c>
      <c r="E30" s="26" t="str">
        <f>IF('0) Signal List'!E156="","",'0) Signal List'!E156)</f>
        <v/>
      </c>
      <c r="F30" s="25" t="str">
        <f>IF('0) Signal List'!F156="","",'0) Signal List'!F156)</f>
        <v/>
      </c>
      <c r="G30" s="240" t="str">
        <f>IF('0) Signal List'!G156="","",'0) Signal List'!G156)</f>
        <v/>
      </c>
      <c r="H30" s="241" t="str">
        <f>IF('0) Signal List'!H156="","",'0) Signal List'!H156)</f>
        <v/>
      </c>
    </row>
    <row r="31" spans="1:8" ht="12.75" customHeight="1">
      <c r="C31" s="34" t="str">
        <f>IF('0) Signal List'!C157="","",'0) Signal List'!C157)</f>
        <v/>
      </c>
      <c r="D31" s="34" t="str">
        <f>IF('0) Signal List'!D157="","",'0) Signal List'!D157)</f>
        <v/>
      </c>
      <c r="E31" s="27" t="str">
        <f>IF('0) Signal List'!E157="","",'0) Signal List'!E157)</f>
        <v/>
      </c>
      <c r="F31" s="34" t="str">
        <f>IF('0) Signal List'!F157="","",'0) Signal List'!F157)</f>
        <v/>
      </c>
      <c r="G31" s="14" t="str">
        <f>IF('0) Signal List'!G157="","",'0) Signal List'!G157)</f>
        <v/>
      </c>
      <c r="H31" s="14" t="str">
        <f>IF('0) Signal List'!H157="","",'0) Signal List'!H157)</f>
        <v/>
      </c>
    </row>
  </sheetData>
  <customSheetViews>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1"/>
      <headerFooter alignWithMargins="0">
        <oddHeader>&amp;L&amp;G&amp;C&amp;24EMS Database Setup Certificate</oddHeader>
        <oddFooter>&amp;L&amp;14EirGrid Confidential - &amp;F&amp;R&amp;14Page &amp;P
&amp;D</oddFooter>
      </headerFooter>
    </customSheetView>
  </customSheetViews>
  <mergeCells count="2">
    <mergeCell ref="A2:G2"/>
    <mergeCell ref="A1:B1"/>
  </mergeCells>
  <printOptions horizontalCentered="1" verticalCentered="1"/>
  <pageMargins left="0.23622047244094491" right="0.23622047244094491" top="0" bottom="0" header="0.31496062992125984" footer="0.31496062992125984"/>
  <pageSetup paperSize="9" scale="80" orientation="landscape" r:id="rId2"/>
  <headerFooter alignWithMargins="0">
    <oddHeader>&amp;L&amp;G&amp;C&amp;24EMS Database Setup Certificate</oddHeader>
    <oddFooter>&amp;L&amp;14EirGrid Confidential - &amp;F&amp;R&amp;14Page &amp;P
&amp;D</oddFooter>
  </headerFooter>
  <drawing r:id="rId3"/>
  <legacy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2F37DA8A063241BD4236A197CCA85A" ma:contentTypeVersion="55" ma:contentTypeDescription="Create a new document." ma:contentTypeScope="" ma:versionID="6d584cb9477cf49797435c00243cd37e">
  <xsd:schema xmlns:xsd="http://www.w3.org/2001/XMLSchema" xmlns:xs="http://www.w3.org/2001/XMLSchema" xmlns:p="http://schemas.microsoft.com/office/2006/metadata/properties" xmlns:ns2="3cada6dc-2705-46ed-bab2-0b2cd6d935ca" targetNamespace="http://schemas.microsoft.com/office/2006/metadata/properties" ma:root="true" ma:fieldsID="5a0c973bcca59b3e391bad71dd93dc76"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A2C939FE-5D28-46FA-A795-D64E0B5D0A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467CBF5E-C7AB-4086-B5CC-04F4DBAAEFCC}">
  <ds:schemaRefs>
    <ds:schemaRef ds:uri="3cada6dc-2705-46ed-bab2-0b2cd6d935ca"/>
    <ds:schemaRef ds:uri="http://schemas.microsoft.com/office/infopath/2007/PartnerControl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Cover Sheet</vt:lpstr>
      <vt:lpstr>Version Control</vt:lpstr>
      <vt:lpstr>Signal Specification</vt:lpstr>
      <vt:lpstr>WFPS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vt:lpstr>
      <vt:lpstr>ETIE Layout</vt:lpstr>
      <vt:lpstr>Freq,Ramping,Voltage Settings</vt:lpstr>
      <vt:lpstr>Turbine Protection Settings</vt:lpstr>
      <vt:lpstr>Blackstart Shutdown </vt:lpstr>
      <vt:lpstr>Test Schedule and Templates</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ETIE!Print_Area</vt:lpstr>
      <vt:lpstr>'ETIE Layout'!Print_Area</vt:lpstr>
      <vt:lpstr>'Freq,Ramping,Voltage Settings'!Print_Area</vt:lpstr>
      <vt:lpstr>'Test Schedule and Templates'!Print_Area</vt:lpstr>
      <vt:lpstr>'Turbine Protection Settings'!Print_Area</vt:lpstr>
      <vt:lpstr>'Version Control'!Print_Area</vt:lpstr>
      <vt:lpstr>'WFPS Required Inputs'!Print_Area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OKeeffe, Karl</dc:creator>
  <cp:lastModifiedBy>Ross Christie</cp:lastModifiedBy>
  <cp:lastPrinted>2017-12-20T14:56:09Z</cp:lastPrinted>
  <dcterms:created xsi:type="dcterms:W3CDTF">2004-11-04T21:40:00Z</dcterms:created>
  <dcterms:modified xsi:type="dcterms:W3CDTF">2019-03-26T15:08:17Z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0x010100D52F37DA8A063241BD4236A197CCA85A</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TO BE INCLUDED IN OPERATIONS (PSOP) SIGNAL LIST!</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Milestone">
    <vt:lpwstr/>
  </property>
  <property fmtid="{D5CDD505-2E9C-101B-9397-08002B2CF9AE}" pid="20" name="File Category">
    <vt:lpwstr/>
  </property>
</Properties>
</file>