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4.xml" ContentType="application/vnd.openxmlformats-officedocument.drawing+xml"/>
  <Override PartName="/xl/comments8.xml" ContentType="application/vnd.openxmlformats-officedocument.spreadsheetml.comments+xml"/>
  <Override PartName="/xl/drawings/drawing5.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5" yWindow="45" windowWidth="12615" windowHeight="11820" tabRatio="903"/>
  </bookViews>
  <sheets>
    <sheet name="Cover Sheet" sheetId="18" r:id="rId1"/>
    <sheet name="Version Control" sheetId="1" r:id="rId2"/>
    <sheet name="DSO Required Inputs" sheetId="25" r:id="rId3"/>
    <sheet name="0) Signal List" sheetId="3" r:id="rId4"/>
    <sheet name="1a) Inst.Info &amp; Contact Details" sheetId="4" r:id="rId5"/>
    <sheet name="1b) IPP Wiring Completion Cert" sheetId="5" r:id="rId6"/>
    <sheet name="2) ESB Telecoms Completion Cert" sheetId="6" r:id="rId7"/>
    <sheet name="2 a) EMS Database Setup Cert" sheetId="7" r:id="rId8"/>
    <sheet name="3)Pre Energ. Sign&amp;Con Test Cert" sheetId="8" r:id="rId9"/>
    <sheet name="4) Post Ener Pre Grid Code Cert" sheetId="9" r:id="rId10"/>
    <sheet name="ETIE" sheetId="27" r:id="rId11"/>
    <sheet name="ETIE Layout" sheetId="10" r:id="rId12"/>
    <sheet name="Freq,Ramping,Voltage Settings" sheetId="30" r:id="rId13"/>
    <sheet name="IPP Turbine Protection Settings" sheetId="15" r:id="rId14"/>
    <sheet name="Test Procedure Template" sheetId="22" r:id="rId15"/>
  </sheets>
  <definedNames>
    <definedName name="_xlnm.Print_Area" localSheetId="3">'0) Signal List'!$A$1:$I$118</definedName>
    <definedName name="_xlnm.Print_Area" localSheetId="5">'1b) IPP Wiring Completion Cert'!$A$1:$J$142</definedName>
    <definedName name="_xlnm.Print_Area" localSheetId="7">'2 a) EMS Database Setup Cert'!$A$1:$H$30</definedName>
    <definedName name="_xlnm.Print_Area" localSheetId="6">'2) ESB Telecoms Completion Cert'!$A$1:$I$136</definedName>
    <definedName name="_xlnm.Print_Area" localSheetId="8">'3)Pre Energ. Sign&amp;Con Test Cert'!$A$1:$L$127</definedName>
    <definedName name="_xlnm.Print_Area" localSheetId="9">'4) Post Ener Pre Grid Code Cert'!$A$1:$L$127</definedName>
    <definedName name="_xlnm.Print_Area" localSheetId="0">'Cover Sheet'!$A$2:$E$50</definedName>
    <definedName name="_xlnm.Print_Area" localSheetId="2">'DSO Required Inputs'!$A$1:$E$21</definedName>
    <definedName name="_xlnm.Print_Area" localSheetId="10">ETIE!$A$1:$N$93</definedName>
    <definedName name="_xlnm.Print_Area" localSheetId="11">'ETIE Layout'!$A$1:$D$197</definedName>
    <definedName name="_xlnm.Print_Area" localSheetId="12">'Freq,Ramping,Voltage Settings'!$A$1:$M$96</definedName>
    <definedName name="_xlnm.Print_Area" localSheetId="14">'Test Procedure Template'!$A$1:$O$53</definedName>
    <definedName name="_xlnm.Print_Area" localSheetId="1">'Version Control'!$A$2:$H$46</definedName>
    <definedName name="Z_87DE1C7C_F92F_4056_9C7F_506D880140E3_.wvu.PrintArea" localSheetId="3" hidden="1">'0) Signal List'!$A$1:$M$118</definedName>
    <definedName name="Z_87DE1C7C_F92F_4056_9C7F_506D880140E3_.wvu.PrintArea" localSheetId="5" hidden="1">'1b) IPP Wiring Completion Cert'!$A$1:$J$142</definedName>
    <definedName name="Z_87DE1C7C_F92F_4056_9C7F_506D880140E3_.wvu.PrintArea" localSheetId="7" hidden="1">'2 a) EMS Database Setup Cert'!$A$1:$I$6</definedName>
    <definedName name="Z_87DE1C7C_F92F_4056_9C7F_506D880140E3_.wvu.PrintArea" localSheetId="6" hidden="1">'2) ESB Telecoms Completion Cert'!$A$1:$I$131</definedName>
    <definedName name="Z_87DE1C7C_F92F_4056_9C7F_506D880140E3_.wvu.PrintArea" localSheetId="8" hidden="1">'3)Pre Energ. Sign&amp;Con Test Cert'!$A$1:$L$127</definedName>
    <definedName name="Z_87DE1C7C_F92F_4056_9C7F_506D880140E3_.wvu.PrintArea" localSheetId="9" hidden="1">'4) Post Ener Pre Grid Code Cert'!$A$1:$L$127</definedName>
    <definedName name="Z_87DE1C7C_F92F_4056_9C7F_506D880140E3_.wvu.PrintArea" localSheetId="0" hidden="1">'Cover Sheet'!$A$2:$K$45</definedName>
    <definedName name="Z_87DE1C7C_F92F_4056_9C7F_506D880140E3_.wvu.PrintArea" localSheetId="1" hidden="1">'Version Control'!$A$3:$H$46</definedName>
    <definedName name="Z_8FEB7A62_C27E_4A47_904B_03FBF7DEE104_.wvu.PrintArea" localSheetId="3" hidden="1">'0) Signal List'!$A$1:$I$108</definedName>
    <definedName name="Z_8FEB7A62_C27E_4A47_904B_03FBF7DEE104_.wvu.PrintArea" localSheetId="5" hidden="1">'1b) IPP Wiring Completion Cert'!$A$1:$I$106</definedName>
    <definedName name="Z_8FEB7A62_C27E_4A47_904B_03FBF7DEE104_.wvu.PrintArea" localSheetId="7" hidden="1">'2 a) EMS Database Setup Cert'!$A$1:$H$3</definedName>
    <definedName name="Z_8FEB7A62_C27E_4A47_904B_03FBF7DEE104_.wvu.PrintArea" localSheetId="6" hidden="1">'2) ESB Telecoms Completion Cert'!$A$1:$H$106</definedName>
    <definedName name="Z_8FEB7A62_C27E_4A47_904B_03FBF7DEE104_.wvu.PrintArea" localSheetId="8" hidden="1">'3)Pre Energ. Sign&amp;Con Test Cert'!$A$1:$I$106</definedName>
    <definedName name="Z_8FEB7A62_C27E_4A47_904B_03FBF7DEE104_.wvu.PrintArea" localSheetId="9" hidden="1">'4) Post Ener Pre Grid Code Cert'!$A$1:$I$106</definedName>
  </definedNames>
  <calcPr calcId="144525"/>
  <customWorkbookViews>
    <customWorkbookView name="Build - Personal View" guid="{8FEB7A62-C27E-4A47-904B-03FBF7DEE104}" mergeInterval="0" personalView="1" maximized="1" windowWidth="1276" windowHeight="747" activeSheetId="3"/>
    <customWorkbookView name="Administrator - Personal View" guid="{87DE1C7C-F92F-4056-9C7F-506D880140E3}" mergeInterval="0" personalView="1" maximized="1" xWindow="1" yWindow="1" windowWidth="1680" windowHeight="832" tabRatio="903" activeSheetId="6"/>
  </customWorkbookViews>
</workbook>
</file>

<file path=xl/calcChain.xml><?xml version="1.0" encoding="utf-8"?>
<calcChain xmlns="http://schemas.openxmlformats.org/spreadsheetml/2006/main">
  <c r="E110" i="3" l="1"/>
  <c r="E53" i="3"/>
  <c r="E52" i="3"/>
  <c r="E47" i="3"/>
  <c r="F3" i="3" l="1"/>
  <c r="A2" i="18" l="1"/>
  <c r="A104" i="9"/>
  <c r="B104" i="9"/>
  <c r="C104" i="9"/>
  <c r="D104" i="9"/>
  <c r="E104" i="9"/>
  <c r="F104" i="9"/>
  <c r="G104" i="9"/>
  <c r="H104" i="9"/>
  <c r="A104" i="8"/>
  <c r="B104" i="8"/>
  <c r="C104" i="8"/>
  <c r="D104" i="8"/>
  <c r="E104" i="8"/>
  <c r="F104" i="8"/>
  <c r="G104" i="8"/>
  <c r="H104" i="8"/>
  <c r="A104" i="6"/>
  <c r="B104" i="6"/>
  <c r="C104" i="6"/>
  <c r="D104" i="6"/>
  <c r="E104" i="6"/>
  <c r="F104" i="6"/>
  <c r="G104" i="6"/>
  <c r="H104" i="6"/>
  <c r="A104" i="5"/>
  <c r="B104" i="5"/>
  <c r="C104" i="5"/>
  <c r="D104" i="5"/>
  <c r="E104" i="5"/>
  <c r="F104" i="5"/>
  <c r="G104" i="5"/>
  <c r="H104" i="5"/>
  <c r="I104" i="5"/>
  <c r="A2" i="1"/>
  <c r="H16" i="4"/>
  <c r="H14" i="4"/>
  <c r="H10" i="4"/>
  <c r="B156" i="10" l="1"/>
  <c r="B159" i="10"/>
  <c r="A162" i="10"/>
  <c r="A159" i="10"/>
  <c r="A156" i="10"/>
  <c r="C162" i="10" l="1"/>
  <c r="C159" i="10"/>
  <c r="C156" i="10"/>
  <c r="C189" i="10"/>
  <c r="C188" i="10"/>
  <c r="A188" i="10"/>
  <c r="H103" i="9"/>
  <c r="G103" i="9"/>
  <c r="F103" i="9"/>
  <c r="E103" i="9"/>
  <c r="D103" i="9"/>
  <c r="C103" i="9"/>
  <c r="B103" i="9"/>
  <c r="A103" i="9"/>
  <c r="H102" i="9"/>
  <c r="G102" i="9"/>
  <c r="F102" i="9"/>
  <c r="E102" i="9"/>
  <c r="D102" i="9"/>
  <c r="C102" i="9"/>
  <c r="B102" i="9"/>
  <c r="A102" i="9"/>
  <c r="H101" i="9"/>
  <c r="G101" i="9"/>
  <c r="F101" i="9"/>
  <c r="E101" i="9"/>
  <c r="D101" i="9"/>
  <c r="C101" i="9"/>
  <c r="B101" i="9"/>
  <c r="A101" i="9"/>
  <c r="H103" i="8"/>
  <c r="G103" i="8"/>
  <c r="F103" i="8"/>
  <c r="E103" i="8"/>
  <c r="D103" i="8"/>
  <c r="C103" i="8"/>
  <c r="B103" i="8"/>
  <c r="A103" i="8"/>
  <c r="H102" i="8"/>
  <c r="G102" i="8"/>
  <c r="F102" i="8"/>
  <c r="E102" i="8"/>
  <c r="D102" i="8"/>
  <c r="C102" i="8"/>
  <c r="B102" i="8"/>
  <c r="A102" i="8"/>
  <c r="H101" i="8"/>
  <c r="G101" i="8"/>
  <c r="F101" i="8"/>
  <c r="E101" i="8"/>
  <c r="D101" i="8"/>
  <c r="C101" i="8"/>
  <c r="B101" i="8"/>
  <c r="A101" i="8"/>
  <c r="H103" i="6"/>
  <c r="G103" i="6"/>
  <c r="F103" i="6"/>
  <c r="E103" i="6"/>
  <c r="D103" i="6"/>
  <c r="C103" i="6"/>
  <c r="B103" i="6"/>
  <c r="A103" i="6"/>
  <c r="H102" i="6"/>
  <c r="G102" i="6"/>
  <c r="F102" i="6"/>
  <c r="E102" i="6"/>
  <c r="D102" i="6"/>
  <c r="C102" i="6"/>
  <c r="B102" i="6"/>
  <c r="A102" i="6"/>
  <c r="H101" i="6"/>
  <c r="G101" i="6"/>
  <c r="F101" i="6"/>
  <c r="E101" i="6"/>
  <c r="D101" i="6"/>
  <c r="C101" i="6"/>
  <c r="B101" i="6"/>
  <c r="A101" i="6"/>
  <c r="I103" i="5"/>
  <c r="H103" i="5"/>
  <c r="G103" i="5"/>
  <c r="F103" i="5"/>
  <c r="E103" i="5"/>
  <c r="D103" i="5"/>
  <c r="C103" i="5"/>
  <c r="B103" i="5"/>
  <c r="A103" i="5"/>
  <c r="I102" i="5"/>
  <c r="H102" i="5"/>
  <c r="G102" i="5"/>
  <c r="F102" i="5"/>
  <c r="E102" i="5"/>
  <c r="D102" i="5"/>
  <c r="C102" i="5"/>
  <c r="B102" i="5"/>
  <c r="A102" i="5"/>
  <c r="I101" i="5"/>
  <c r="H101" i="5"/>
  <c r="G101" i="5"/>
  <c r="F101" i="5"/>
  <c r="E101" i="5"/>
  <c r="D101" i="5"/>
  <c r="C101" i="5"/>
  <c r="B101" i="5"/>
  <c r="A101" i="5"/>
  <c r="C143" i="10"/>
  <c r="C142" i="10"/>
  <c r="A143" i="10"/>
  <c r="A142" i="10"/>
  <c r="A86" i="10"/>
  <c r="A85" i="10"/>
  <c r="C86" i="10"/>
  <c r="C85" i="10"/>
  <c r="C110" i="10"/>
  <c r="A110" i="10"/>
  <c r="C109" i="10"/>
  <c r="A109" i="10"/>
  <c r="C108" i="10"/>
  <c r="A108" i="10"/>
  <c r="C107" i="10"/>
  <c r="A107" i="10"/>
  <c r="C106" i="10"/>
  <c r="A106" i="10"/>
  <c r="C105" i="10"/>
  <c r="A105" i="10"/>
  <c r="C104" i="10"/>
  <c r="A104" i="10"/>
  <c r="C103" i="10"/>
  <c r="A103" i="10"/>
  <c r="C102" i="10"/>
  <c r="A102" i="10"/>
  <c r="C101" i="10"/>
  <c r="A101" i="10"/>
  <c r="C100" i="10"/>
  <c r="A100" i="10"/>
  <c r="C99" i="10"/>
  <c r="A99" i="10"/>
  <c r="C98" i="10"/>
  <c r="A98" i="10"/>
  <c r="C97" i="10"/>
  <c r="A97" i="10"/>
  <c r="C96" i="10"/>
  <c r="A96" i="10"/>
  <c r="C95" i="10"/>
  <c r="A95" i="10"/>
  <c r="C94" i="10"/>
  <c r="A94" i="10"/>
  <c r="C93" i="10"/>
  <c r="A93" i="10"/>
  <c r="C92" i="10"/>
  <c r="A92" i="10"/>
  <c r="C91" i="10"/>
  <c r="A91" i="10"/>
  <c r="C90" i="10"/>
  <c r="A90" i="10"/>
  <c r="C89" i="10"/>
  <c r="A89" i="10"/>
  <c r="H114" i="9"/>
  <c r="G114" i="9"/>
  <c r="F114" i="9"/>
  <c r="E114" i="9"/>
  <c r="D114" i="9"/>
  <c r="C114" i="9"/>
  <c r="B114" i="9"/>
  <c r="A114" i="9"/>
  <c r="H100" i="9"/>
  <c r="G100" i="9"/>
  <c r="F100" i="9"/>
  <c r="E100" i="9"/>
  <c r="D100" i="9"/>
  <c r="C100" i="9"/>
  <c r="B100" i="9"/>
  <c r="A100" i="9"/>
  <c r="H57" i="9"/>
  <c r="G57" i="9"/>
  <c r="F57" i="9"/>
  <c r="E57" i="9"/>
  <c r="D57" i="9"/>
  <c r="C57" i="9"/>
  <c r="B57" i="9"/>
  <c r="A57" i="9"/>
  <c r="H114" i="8"/>
  <c r="G114" i="8"/>
  <c r="F114" i="8"/>
  <c r="E114" i="8"/>
  <c r="D114" i="8"/>
  <c r="C114" i="8"/>
  <c r="B114" i="8"/>
  <c r="A114" i="8"/>
  <c r="H100" i="8"/>
  <c r="G100" i="8"/>
  <c r="F100" i="8"/>
  <c r="E100" i="8"/>
  <c r="D100" i="8"/>
  <c r="C100" i="8"/>
  <c r="B100" i="8"/>
  <c r="A100" i="8"/>
  <c r="H57" i="8"/>
  <c r="G57" i="8"/>
  <c r="F57" i="8"/>
  <c r="E57" i="8"/>
  <c r="D57" i="8"/>
  <c r="C57" i="8"/>
  <c r="B57" i="8"/>
  <c r="A57" i="8"/>
  <c r="H114" i="6"/>
  <c r="G114" i="6"/>
  <c r="F114" i="6"/>
  <c r="E114" i="6"/>
  <c r="D114" i="6"/>
  <c r="C114" i="6"/>
  <c r="B114" i="6"/>
  <c r="A114" i="6"/>
  <c r="H100" i="6"/>
  <c r="G100" i="6"/>
  <c r="F100" i="6"/>
  <c r="E100" i="6"/>
  <c r="D100" i="6"/>
  <c r="C100" i="6"/>
  <c r="B100" i="6"/>
  <c r="A100" i="6"/>
  <c r="H57" i="6"/>
  <c r="G57" i="6"/>
  <c r="F57" i="6"/>
  <c r="E57" i="6"/>
  <c r="D57" i="6"/>
  <c r="C57" i="6"/>
  <c r="B57" i="6"/>
  <c r="A57" i="6"/>
  <c r="I114" i="5"/>
  <c r="H114" i="5"/>
  <c r="G114" i="5"/>
  <c r="F114" i="5"/>
  <c r="E114" i="5"/>
  <c r="D114" i="5"/>
  <c r="C114" i="5"/>
  <c r="B114" i="5"/>
  <c r="A114" i="5"/>
  <c r="I100" i="5"/>
  <c r="H100" i="5"/>
  <c r="G100" i="5"/>
  <c r="F100" i="5"/>
  <c r="E100" i="5"/>
  <c r="D100" i="5"/>
  <c r="C100" i="5"/>
  <c r="B100" i="5"/>
  <c r="A100" i="5"/>
  <c r="I57" i="5"/>
  <c r="H57" i="5"/>
  <c r="G57" i="5"/>
  <c r="F57" i="5"/>
  <c r="E57" i="5"/>
  <c r="D57" i="5"/>
  <c r="C57" i="5"/>
  <c r="B57" i="5"/>
  <c r="A57" i="5"/>
  <c r="H58" i="9"/>
  <c r="G58" i="9"/>
  <c r="F58" i="9"/>
  <c r="E58" i="9"/>
  <c r="D58" i="9"/>
  <c r="C58" i="9"/>
  <c r="B58" i="9"/>
  <c r="A58" i="9"/>
  <c r="H56" i="9"/>
  <c r="G56" i="9"/>
  <c r="F56" i="9"/>
  <c r="E56" i="9"/>
  <c r="D56" i="9"/>
  <c r="C56" i="9"/>
  <c r="B56" i="9"/>
  <c r="A56" i="9"/>
  <c r="H55" i="9"/>
  <c r="G55" i="9"/>
  <c r="F55" i="9"/>
  <c r="D55" i="9"/>
  <c r="C55" i="9"/>
  <c r="B55" i="9"/>
  <c r="A55" i="9"/>
  <c r="H54" i="9"/>
  <c r="G54" i="9"/>
  <c r="F54" i="9"/>
  <c r="E54" i="9"/>
  <c r="D54" i="9"/>
  <c r="C54" i="9"/>
  <c r="B54" i="9"/>
  <c r="A54" i="9"/>
  <c r="B165" i="10"/>
  <c r="B163" i="10"/>
  <c r="A165" i="10"/>
  <c r="A163" i="10"/>
  <c r="C165" i="10"/>
  <c r="C163" i="10"/>
  <c r="C197" i="10"/>
  <c r="C196" i="10"/>
  <c r="C195" i="10"/>
  <c r="C194" i="10"/>
  <c r="C193" i="10"/>
  <c r="C192" i="10"/>
  <c r="C191" i="10"/>
  <c r="C190" i="10"/>
  <c r="A196" i="10"/>
  <c r="A194" i="10"/>
  <c r="A192" i="10"/>
  <c r="A190" i="10"/>
  <c r="C141" i="10"/>
  <c r="C140" i="10"/>
  <c r="A141" i="10"/>
  <c r="A140" i="10"/>
  <c r="C139" i="10"/>
  <c r="C138" i="10"/>
  <c r="A139" i="10"/>
  <c r="A138" i="10"/>
  <c r="A137" i="10"/>
  <c r="A136" i="10"/>
  <c r="C137" i="10"/>
  <c r="C136" i="10"/>
  <c r="C88" i="10" l="1"/>
  <c r="C87" i="10"/>
  <c r="A88" i="10"/>
  <c r="A87" i="10"/>
  <c r="C84" i="10"/>
  <c r="C83" i="10"/>
  <c r="A84" i="10"/>
  <c r="A83" i="10"/>
  <c r="A82" i="10"/>
  <c r="A81" i="10"/>
  <c r="C82" i="10"/>
  <c r="C81" i="10"/>
  <c r="C80" i="10"/>
  <c r="C79" i="10"/>
  <c r="A79" i="10"/>
  <c r="A80" i="10"/>
  <c r="A25" i="10"/>
  <c r="B25" i="10"/>
  <c r="C25" i="10"/>
  <c r="A26" i="10"/>
  <c r="B26" i="10"/>
  <c r="C26" i="10"/>
  <c r="A27" i="10"/>
  <c r="B27" i="10"/>
  <c r="C27" i="10"/>
  <c r="A28" i="10"/>
  <c r="B28" i="10"/>
  <c r="C28" i="10"/>
  <c r="A29" i="10"/>
  <c r="B29" i="10"/>
  <c r="C29" i="10"/>
  <c r="A30" i="10"/>
  <c r="B30" i="10"/>
  <c r="C30" i="10"/>
  <c r="A31" i="10"/>
  <c r="B31" i="10"/>
  <c r="C31" i="10"/>
  <c r="A32" i="10"/>
  <c r="B32" i="10"/>
  <c r="C32" i="10"/>
  <c r="H99" i="9"/>
  <c r="G99" i="9"/>
  <c r="F99" i="9"/>
  <c r="E99" i="9"/>
  <c r="D99" i="9"/>
  <c r="C99" i="9"/>
  <c r="B99" i="9"/>
  <c r="A99" i="9"/>
  <c r="H98" i="9"/>
  <c r="G98" i="9"/>
  <c r="F98" i="9"/>
  <c r="E98" i="9"/>
  <c r="D98" i="9"/>
  <c r="C98" i="9"/>
  <c r="B98" i="9"/>
  <c r="A98" i="9"/>
  <c r="H97" i="9"/>
  <c r="G97" i="9"/>
  <c r="F97" i="9"/>
  <c r="E97" i="9"/>
  <c r="D97" i="9"/>
  <c r="C97" i="9"/>
  <c r="B97" i="9"/>
  <c r="A97" i="9"/>
  <c r="H113" i="9"/>
  <c r="G113" i="9"/>
  <c r="F113" i="9"/>
  <c r="E113" i="9"/>
  <c r="D113" i="9"/>
  <c r="C113" i="9"/>
  <c r="B113" i="9"/>
  <c r="A113" i="9"/>
  <c r="H112" i="9"/>
  <c r="G112" i="9"/>
  <c r="F112" i="9"/>
  <c r="D112" i="9"/>
  <c r="C112" i="9"/>
  <c r="B112" i="9"/>
  <c r="A112" i="9"/>
  <c r="H111" i="9"/>
  <c r="G111" i="9"/>
  <c r="F111" i="9"/>
  <c r="D111" i="9"/>
  <c r="C111" i="9"/>
  <c r="B111" i="9"/>
  <c r="A111" i="9"/>
  <c r="H99" i="8"/>
  <c r="G99" i="8"/>
  <c r="F99" i="8"/>
  <c r="E99" i="8"/>
  <c r="D99" i="8"/>
  <c r="C99" i="8"/>
  <c r="B99" i="8"/>
  <c r="A99" i="8"/>
  <c r="H98" i="8"/>
  <c r="G98" i="8"/>
  <c r="F98" i="8"/>
  <c r="E98" i="8"/>
  <c r="D98" i="8"/>
  <c r="C98" i="8"/>
  <c r="B98" i="8"/>
  <c r="A98" i="8"/>
  <c r="H97" i="8"/>
  <c r="G97" i="8"/>
  <c r="F97" i="8"/>
  <c r="E97" i="8"/>
  <c r="D97" i="8"/>
  <c r="C97" i="8"/>
  <c r="B97" i="8"/>
  <c r="A97" i="8"/>
  <c r="H113" i="8"/>
  <c r="G113" i="8"/>
  <c r="F113" i="8"/>
  <c r="E113" i="8"/>
  <c r="D113" i="8"/>
  <c r="C113" i="8"/>
  <c r="B113" i="8"/>
  <c r="A113" i="8"/>
  <c r="H112" i="8"/>
  <c r="G112" i="8"/>
  <c r="F112" i="8"/>
  <c r="D112" i="8"/>
  <c r="C112" i="8"/>
  <c r="B112" i="8"/>
  <c r="A112" i="8"/>
  <c r="H111" i="8"/>
  <c r="G111" i="8"/>
  <c r="F111" i="8"/>
  <c r="D111" i="8"/>
  <c r="C111" i="8"/>
  <c r="B111" i="8"/>
  <c r="A111" i="8"/>
  <c r="H58" i="8"/>
  <c r="G58" i="8"/>
  <c r="F58" i="8"/>
  <c r="E58" i="8"/>
  <c r="D58" i="8"/>
  <c r="C58" i="8"/>
  <c r="B58" i="8"/>
  <c r="A58" i="8"/>
  <c r="H56" i="8"/>
  <c r="G56" i="8"/>
  <c r="F56" i="8"/>
  <c r="E56" i="8"/>
  <c r="D56" i="8"/>
  <c r="C56" i="8"/>
  <c r="B56" i="8"/>
  <c r="A56" i="8"/>
  <c r="H55" i="8"/>
  <c r="G55" i="8"/>
  <c r="F55" i="8"/>
  <c r="D55" i="8"/>
  <c r="C55" i="8"/>
  <c r="B55" i="8"/>
  <c r="A55" i="8"/>
  <c r="H54" i="8"/>
  <c r="G54" i="8"/>
  <c r="F54" i="8"/>
  <c r="E54" i="8"/>
  <c r="D54" i="8"/>
  <c r="C54" i="8"/>
  <c r="B54" i="8"/>
  <c r="A54" i="8"/>
  <c r="H113" i="6"/>
  <c r="G113" i="6"/>
  <c r="F113" i="6"/>
  <c r="E113" i="6"/>
  <c r="D113" i="6"/>
  <c r="C113" i="6"/>
  <c r="B113" i="6"/>
  <c r="A113" i="6"/>
  <c r="H112" i="6"/>
  <c r="G112" i="6"/>
  <c r="F112" i="6"/>
  <c r="D112" i="6"/>
  <c r="C112" i="6"/>
  <c r="B112" i="6"/>
  <c r="A112" i="6"/>
  <c r="H111" i="6"/>
  <c r="G111" i="6"/>
  <c r="F111" i="6"/>
  <c r="D111" i="6"/>
  <c r="C111" i="6"/>
  <c r="B111" i="6"/>
  <c r="A111" i="6"/>
  <c r="H99" i="6"/>
  <c r="G99" i="6"/>
  <c r="F99" i="6"/>
  <c r="E99" i="6"/>
  <c r="D99" i="6"/>
  <c r="C99" i="6"/>
  <c r="B99" i="6"/>
  <c r="A99" i="6"/>
  <c r="H98" i="6"/>
  <c r="G98" i="6"/>
  <c r="F98" i="6"/>
  <c r="E98" i="6"/>
  <c r="D98" i="6"/>
  <c r="C98" i="6"/>
  <c r="B98" i="6"/>
  <c r="A98" i="6"/>
  <c r="H97" i="6"/>
  <c r="G97" i="6"/>
  <c r="F97" i="6"/>
  <c r="E97" i="6"/>
  <c r="D97" i="6"/>
  <c r="C97" i="6"/>
  <c r="B97" i="6"/>
  <c r="A97" i="6"/>
  <c r="H58" i="6"/>
  <c r="G58" i="6"/>
  <c r="F58" i="6"/>
  <c r="E58" i="6"/>
  <c r="D58" i="6"/>
  <c r="C58" i="6"/>
  <c r="B58" i="6"/>
  <c r="A58" i="6"/>
  <c r="H56" i="6"/>
  <c r="G56" i="6"/>
  <c r="F56" i="6"/>
  <c r="E56" i="6"/>
  <c r="D56" i="6"/>
  <c r="C56" i="6"/>
  <c r="B56" i="6"/>
  <c r="A56" i="6"/>
  <c r="H55" i="6"/>
  <c r="G55" i="6"/>
  <c r="F55" i="6"/>
  <c r="D55" i="6"/>
  <c r="C55" i="6"/>
  <c r="B55" i="6"/>
  <c r="A55" i="6"/>
  <c r="H54" i="6"/>
  <c r="G54" i="6"/>
  <c r="F54" i="6"/>
  <c r="E54" i="6"/>
  <c r="D54" i="6"/>
  <c r="C54" i="6"/>
  <c r="B54" i="6"/>
  <c r="A54" i="6"/>
  <c r="I113" i="5"/>
  <c r="H113" i="5"/>
  <c r="G113" i="5"/>
  <c r="F113" i="5"/>
  <c r="E113" i="5"/>
  <c r="D113" i="5"/>
  <c r="C113" i="5"/>
  <c r="B113" i="5"/>
  <c r="A113" i="5"/>
  <c r="I112" i="5"/>
  <c r="H112" i="5"/>
  <c r="G112" i="5"/>
  <c r="F112" i="5"/>
  <c r="D112" i="5"/>
  <c r="C112" i="5"/>
  <c r="B112" i="5"/>
  <c r="A112" i="5"/>
  <c r="I111" i="5"/>
  <c r="H111" i="5"/>
  <c r="G111" i="5"/>
  <c r="F111" i="5"/>
  <c r="D111" i="5"/>
  <c r="C111" i="5"/>
  <c r="B111" i="5"/>
  <c r="A111" i="5"/>
  <c r="I99" i="5"/>
  <c r="H99" i="5"/>
  <c r="G99" i="5"/>
  <c r="F99" i="5"/>
  <c r="E99" i="5"/>
  <c r="D99" i="5"/>
  <c r="C99" i="5"/>
  <c r="B99" i="5"/>
  <c r="A99" i="5"/>
  <c r="I98" i="5"/>
  <c r="H98" i="5"/>
  <c r="G98" i="5"/>
  <c r="F98" i="5"/>
  <c r="E98" i="5"/>
  <c r="D98" i="5"/>
  <c r="C98" i="5"/>
  <c r="B98" i="5"/>
  <c r="A98" i="5"/>
  <c r="I97" i="5"/>
  <c r="H97" i="5"/>
  <c r="G97" i="5"/>
  <c r="F97" i="5"/>
  <c r="E97" i="5"/>
  <c r="D97" i="5"/>
  <c r="C97" i="5"/>
  <c r="B97" i="5"/>
  <c r="A97" i="5"/>
  <c r="I58" i="5"/>
  <c r="H58" i="5"/>
  <c r="G58" i="5"/>
  <c r="F58" i="5"/>
  <c r="E58" i="5"/>
  <c r="D58" i="5"/>
  <c r="C58" i="5"/>
  <c r="B58" i="5"/>
  <c r="A58" i="5"/>
  <c r="I56" i="5"/>
  <c r="H56" i="5"/>
  <c r="G56" i="5"/>
  <c r="F56" i="5"/>
  <c r="E56" i="5"/>
  <c r="D56" i="5"/>
  <c r="C56" i="5"/>
  <c r="B56" i="5"/>
  <c r="A56" i="5"/>
  <c r="I55" i="5"/>
  <c r="H55" i="5"/>
  <c r="G55" i="5"/>
  <c r="F55" i="5"/>
  <c r="D55" i="5"/>
  <c r="C55" i="5"/>
  <c r="B55" i="5"/>
  <c r="A55" i="5"/>
  <c r="I54" i="5"/>
  <c r="H54" i="5"/>
  <c r="G54" i="5"/>
  <c r="F54" i="5"/>
  <c r="E54" i="5"/>
  <c r="D54" i="5"/>
  <c r="C54" i="5"/>
  <c r="B54" i="5"/>
  <c r="A54" i="5"/>
  <c r="E55" i="3" l="1"/>
  <c r="E55" i="9" s="1"/>
  <c r="E111" i="3"/>
  <c r="E111" i="5" l="1"/>
  <c r="E111" i="8"/>
  <c r="E111" i="6"/>
  <c r="E111" i="9"/>
  <c r="E55" i="5"/>
  <c r="E55" i="8"/>
  <c r="E55" i="6"/>
  <c r="A2" i="4"/>
  <c r="B121" i="9"/>
  <c r="H92" i="9"/>
  <c r="G92" i="9"/>
  <c r="F92" i="9"/>
  <c r="E92" i="9"/>
  <c r="D92" i="9"/>
  <c r="C92" i="9"/>
  <c r="B92" i="9"/>
  <c r="A92" i="9"/>
  <c r="H91" i="9"/>
  <c r="G91" i="9"/>
  <c r="F91" i="9"/>
  <c r="E91" i="9"/>
  <c r="D91" i="9"/>
  <c r="C91" i="9"/>
  <c r="B91" i="9"/>
  <c r="A91" i="9"/>
  <c r="H92" i="8"/>
  <c r="G92" i="8"/>
  <c r="F92" i="8"/>
  <c r="E92" i="8"/>
  <c r="D92" i="8"/>
  <c r="C92" i="8"/>
  <c r="B92" i="8"/>
  <c r="A92" i="8"/>
  <c r="H91" i="8"/>
  <c r="G91" i="8"/>
  <c r="F91" i="8"/>
  <c r="E91" i="8"/>
  <c r="D91" i="8"/>
  <c r="C91" i="8"/>
  <c r="B91" i="8"/>
  <c r="A91" i="8"/>
  <c r="H92" i="6"/>
  <c r="G92" i="6"/>
  <c r="F92" i="6"/>
  <c r="E92" i="6"/>
  <c r="D92" i="6"/>
  <c r="C92" i="6"/>
  <c r="B92" i="6"/>
  <c r="A92" i="6"/>
  <c r="H91" i="6"/>
  <c r="G91" i="6"/>
  <c r="F91" i="6"/>
  <c r="E91" i="6"/>
  <c r="D91" i="6"/>
  <c r="C91" i="6"/>
  <c r="B91" i="6"/>
  <c r="A91" i="6"/>
  <c r="I92" i="5"/>
  <c r="H92" i="5"/>
  <c r="G92" i="5"/>
  <c r="F92" i="5"/>
  <c r="E92" i="5"/>
  <c r="D92" i="5"/>
  <c r="C92" i="5"/>
  <c r="B92" i="5"/>
  <c r="A92" i="5"/>
  <c r="I91" i="5"/>
  <c r="H91" i="5"/>
  <c r="G91" i="5"/>
  <c r="F91" i="5"/>
  <c r="E91" i="5"/>
  <c r="D91" i="5"/>
  <c r="C91" i="5"/>
  <c r="B91" i="5"/>
  <c r="A91" i="5"/>
  <c r="A23" i="10"/>
  <c r="B23" i="10"/>
  <c r="C23" i="10"/>
  <c r="A24" i="10"/>
  <c r="B24" i="10"/>
  <c r="C24" i="10"/>
  <c r="H32" i="9"/>
  <c r="G32" i="9"/>
  <c r="F32" i="9"/>
  <c r="E32" i="9"/>
  <c r="D32" i="9"/>
  <c r="C32" i="9"/>
  <c r="B32" i="9"/>
  <c r="A32" i="9"/>
  <c r="H31" i="9"/>
  <c r="G31" i="9"/>
  <c r="F31" i="9"/>
  <c r="E31" i="9"/>
  <c r="D31" i="9"/>
  <c r="C31" i="9"/>
  <c r="B31" i="9"/>
  <c r="A31" i="9"/>
  <c r="H32" i="8"/>
  <c r="G32" i="8"/>
  <c r="F32" i="8"/>
  <c r="E32" i="8"/>
  <c r="D32" i="8"/>
  <c r="C32" i="8"/>
  <c r="B32" i="8"/>
  <c r="A32" i="8"/>
  <c r="H31" i="8"/>
  <c r="G31" i="8"/>
  <c r="F31" i="8"/>
  <c r="E31" i="8"/>
  <c r="D31" i="8"/>
  <c r="C31" i="8"/>
  <c r="B31" i="8"/>
  <c r="A31" i="8"/>
  <c r="H32" i="6"/>
  <c r="G32" i="6"/>
  <c r="F32" i="6"/>
  <c r="E32" i="6"/>
  <c r="D32" i="6"/>
  <c r="C32" i="6"/>
  <c r="B32" i="6"/>
  <c r="A32" i="6"/>
  <c r="H31" i="6"/>
  <c r="G31" i="6"/>
  <c r="F31" i="6"/>
  <c r="E31" i="6"/>
  <c r="D31" i="6"/>
  <c r="C31" i="6"/>
  <c r="B31" i="6"/>
  <c r="A31" i="6"/>
  <c r="I32" i="5"/>
  <c r="H32" i="5"/>
  <c r="G32" i="5"/>
  <c r="F32" i="5"/>
  <c r="E32" i="5"/>
  <c r="D32" i="5"/>
  <c r="C32" i="5"/>
  <c r="B32" i="5"/>
  <c r="A32" i="5"/>
  <c r="I31" i="5"/>
  <c r="H31" i="5"/>
  <c r="G31" i="5"/>
  <c r="F31" i="5"/>
  <c r="E31" i="5"/>
  <c r="D31" i="5"/>
  <c r="C31" i="5"/>
  <c r="B31" i="5"/>
  <c r="A31" i="5"/>
  <c r="I124" i="5" l="1"/>
  <c r="H90" i="9"/>
  <c r="G90" i="9"/>
  <c r="F90" i="9"/>
  <c r="E90" i="9"/>
  <c r="D90" i="9"/>
  <c r="C90" i="9"/>
  <c r="B90" i="9"/>
  <c r="A90" i="9"/>
  <c r="H89" i="9"/>
  <c r="G89" i="9"/>
  <c r="F89" i="9"/>
  <c r="E89" i="9"/>
  <c r="D89" i="9"/>
  <c r="C89" i="9"/>
  <c r="B89" i="9"/>
  <c r="A89" i="9"/>
  <c r="H90" i="8"/>
  <c r="G90" i="8"/>
  <c r="F90" i="8"/>
  <c r="E90" i="8"/>
  <c r="D90" i="8"/>
  <c r="C90" i="8"/>
  <c r="B90" i="8"/>
  <c r="A90" i="8"/>
  <c r="H89" i="8"/>
  <c r="G89" i="8"/>
  <c r="F89" i="8"/>
  <c r="E89" i="8"/>
  <c r="D89" i="8"/>
  <c r="C89" i="8"/>
  <c r="B89" i="8"/>
  <c r="A89" i="8"/>
  <c r="H90" i="6"/>
  <c r="G90" i="6"/>
  <c r="F90" i="6"/>
  <c r="E90" i="6"/>
  <c r="D90" i="6"/>
  <c r="C90" i="6"/>
  <c r="B90" i="6"/>
  <c r="A90" i="6"/>
  <c r="H89" i="6"/>
  <c r="G89" i="6"/>
  <c r="F89" i="6"/>
  <c r="E89" i="6"/>
  <c r="D89" i="6"/>
  <c r="C89" i="6"/>
  <c r="B89" i="6"/>
  <c r="A89" i="6"/>
  <c r="I90" i="5"/>
  <c r="H90" i="5"/>
  <c r="G90" i="5"/>
  <c r="F90" i="5"/>
  <c r="E90" i="5"/>
  <c r="D90" i="5"/>
  <c r="C90" i="5"/>
  <c r="B90" i="5"/>
  <c r="A90" i="5"/>
  <c r="I89" i="5"/>
  <c r="H89" i="5"/>
  <c r="G89" i="5"/>
  <c r="F89" i="5"/>
  <c r="E89" i="5"/>
  <c r="D89" i="5"/>
  <c r="C89" i="5"/>
  <c r="B89" i="5"/>
  <c r="A89" i="5"/>
  <c r="C20" i="10"/>
  <c r="B20" i="10"/>
  <c r="A20" i="10"/>
  <c r="C19" i="10"/>
  <c r="B19" i="10"/>
  <c r="A19" i="10"/>
  <c r="H26" i="9"/>
  <c r="G26" i="9"/>
  <c r="F26" i="9"/>
  <c r="E26" i="9"/>
  <c r="D26" i="9"/>
  <c r="C26" i="9"/>
  <c r="B26" i="9"/>
  <c r="A26" i="9"/>
  <c r="H25" i="9"/>
  <c r="G25" i="9"/>
  <c r="F25" i="9"/>
  <c r="E25" i="9"/>
  <c r="D25" i="9"/>
  <c r="C25" i="9"/>
  <c r="B25" i="9"/>
  <c r="A25" i="9"/>
  <c r="H26" i="8"/>
  <c r="G26" i="8"/>
  <c r="F26" i="8"/>
  <c r="E26" i="8"/>
  <c r="D26" i="8"/>
  <c r="C26" i="8"/>
  <c r="B26" i="8"/>
  <c r="A26" i="8"/>
  <c r="H25" i="8"/>
  <c r="G25" i="8"/>
  <c r="F25" i="8"/>
  <c r="E25" i="8"/>
  <c r="D25" i="8"/>
  <c r="C25" i="8"/>
  <c r="B25" i="8"/>
  <c r="A25" i="8"/>
  <c r="H26" i="6"/>
  <c r="G26" i="6"/>
  <c r="F26" i="6"/>
  <c r="E26" i="6"/>
  <c r="D26" i="6"/>
  <c r="C26" i="6"/>
  <c r="B26" i="6"/>
  <c r="A26" i="6"/>
  <c r="H25" i="6"/>
  <c r="G25" i="6"/>
  <c r="F25" i="6"/>
  <c r="E25" i="6"/>
  <c r="D25" i="6"/>
  <c r="C25" i="6"/>
  <c r="B25" i="6"/>
  <c r="A25" i="6"/>
  <c r="A25" i="5"/>
  <c r="B25" i="5"/>
  <c r="C25" i="5"/>
  <c r="D25" i="5"/>
  <c r="E25" i="5"/>
  <c r="F25" i="5"/>
  <c r="G25" i="5"/>
  <c r="H25" i="5"/>
  <c r="I25" i="5"/>
  <c r="A26" i="5"/>
  <c r="B26" i="5"/>
  <c r="C26" i="5"/>
  <c r="D26" i="5"/>
  <c r="E26" i="5"/>
  <c r="F26" i="5"/>
  <c r="G26" i="5"/>
  <c r="H26" i="5"/>
  <c r="I26" i="5"/>
  <c r="H117" i="8" l="1"/>
  <c r="G117" i="8"/>
  <c r="F117" i="8"/>
  <c r="E117" i="8"/>
  <c r="D117" i="8"/>
  <c r="C117" i="8"/>
  <c r="B117" i="8"/>
  <c r="A117" i="8"/>
  <c r="H116" i="8"/>
  <c r="G116" i="8"/>
  <c r="B116" i="8"/>
  <c r="A116" i="8"/>
  <c r="H115" i="8"/>
  <c r="G115" i="8"/>
  <c r="F115" i="8"/>
  <c r="E115" i="8"/>
  <c r="D115" i="8"/>
  <c r="C115" i="8"/>
  <c r="B115" i="8"/>
  <c r="A115" i="8"/>
  <c r="H110" i="8"/>
  <c r="G110" i="8"/>
  <c r="F110" i="8"/>
  <c r="D110" i="8"/>
  <c r="C110" i="8"/>
  <c r="B110" i="8"/>
  <c r="A110" i="8"/>
  <c r="H109" i="8"/>
  <c r="G109" i="8"/>
  <c r="F109" i="8"/>
  <c r="E109" i="8"/>
  <c r="D109" i="8"/>
  <c r="C109" i="8"/>
  <c r="B109" i="8"/>
  <c r="A109" i="8"/>
  <c r="H108" i="8"/>
  <c r="G108" i="8"/>
  <c r="F108" i="8"/>
  <c r="E108" i="8"/>
  <c r="D108" i="8"/>
  <c r="C108" i="8"/>
  <c r="B108" i="8"/>
  <c r="A108" i="8"/>
  <c r="H107" i="8"/>
  <c r="G107" i="8"/>
  <c r="F107" i="8"/>
  <c r="E107" i="8"/>
  <c r="D107" i="8"/>
  <c r="C107" i="8"/>
  <c r="B107" i="8"/>
  <c r="A107" i="8"/>
  <c r="H79" i="8"/>
  <c r="A106" i="8"/>
  <c r="A79" i="8"/>
  <c r="A44" i="8"/>
  <c r="G79" i="8"/>
  <c r="H44" i="8"/>
  <c r="G44" i="8"/>
  <c r="H79" i="6"/>
  <c r="A96" i="5"/>
  <c r="H83" i="8" l="1"/>
  <c r="B76" i="6"/>
  <c r="C76" i="6"/>
  <c r="D76" i="6"/>
  <c r="E76" i="6"/>
  <c r="F76" i="6"/>
  <c r="G76" i="6"/>
  <c r="H76" i="6"/>
  <c r="A76" i="6"/>
  <c r="A15" i="10"/>
  <c r="B15" i="10"/>
  <c r="C15" i="10"/>
  <c r="A16" i="10"/>
  <c r="B16" i="10"/>
  <c r="C16" i="10"/>
  <c r="A17" i="10"/>
  <c r="B17" i="10"/>
  <c r="C17" i="10"/>
  <c r="A18" i="10"/>
  <c r="B18" i="10"/>
  <c r="C18" i="10"/>
  <c r="A21" i="10"/>
  <c r="B21" i="10"/>
  <c r="C21" i="10"/>
  <c r="A22" i="10"/>
  <c r="B22" i="10"/>
  <c r="C22" i="10"/>
  <c r="A12" i="10"/>
  <c r="B12" i="10"/>
  <c r="C12" i="10"/>
  <c r="A13" i="10"/>
  <c r="B13" i="10"/>
  <c r="C13" i="10"/>
  <c r="A14" i="10"/>
  <c r="B14" i="10"/>
  <c r="C14" i="10"/>
  <c r="A11" i="10"/>
  <c r="B11" i="10"/>
  <c r="C11" i="10"/>
  <c r="C135" i="10"/>
  <c r="C134" i="10"/>
  <c r="A135" i="10"/>
  <c r="A134" i="10"/>
  <c r="A59" i="9"/>
  <c r="B59" i="9"/>
  <c r="C59" i="9"/>
  <c r="D59" i="9"/>
  <c r="E59" i="9"/>
  <c r="F59" i="9"/>
  <c r="G59" i="9"/>
  <c r="H59" i="9"/>
  <c r="A60" i="9"/>
  <c r="B60" i="9"/>
  <c r="C60" i="9"/>
  <c r="D60" i="9"/>
  <c r="E60" i="9"/>
  <c r="F60" i="9"/>
  <c r="G60" i="9"/>
  <c r="H60" i="9"/>
  <c r="A61" i="9"/>
  <c r="B61" i="9"/>
  <c r="C61" i="9"/>
  <c r="D61" i="9"/>
  <c r="E61" i="9"/>
  <c r="F61" i="9"/>
  <c r="G61" i="9"/>
  <c r="H61" i="9"/>
  <c r="A62" i="9"/>
  <c r="B62" i="9"/>
  <c r="C62" i="9"/>
  <c r="D62" i="9"/>
  <c r="E62" i="9"/>
  <c r="F62" i="9"/>
  <c r="G62" i="9"/>
  <c r="H62" i="9"/>
  <c r="A63" i="9"/>
  <c r="B63" i="9"/>
  <c r="C63" i="9"/>
  <c r="D63" i="9"/>
  <c r="E63" i="9"/>
  <c r="F63" i="9"/>
  <c r="G63" i="9"/>
  <c r="H63" i="9"/>
  <c r="A64" i="9"/>
  <c r="B64" i="9"/>
  <c r="C64" i="9"/>
  <c r="D64" i="9"/>
  <c r="E64" i="9"/>
  <c r="F64" i="9"/>
  <c r="G64" i="9"/>
  <c r="H64" i="9"/>
  <c r="A65" i="9"/>
  <c r="B65" i="9"/>
  <c r="C65" i="9"/>
  <c r="D65" i="9"/>
  <c r="E65" i="9"/>
  <c r="F65" i="9"/>
  <c r="G65" i="9"/>
  <c r="H65" i="9"/>
  <c r="A66" i="9"/>
  <c r="B66" i="9"/>
  <c r="C66" i="9"/>
  <c r="D66" i="9"/>
  <c r="E66" i="9"/>
  <c r="F66" i="9"/>
  <c r="G66" i="9"/>
  <c r="H66" i="9"/>
  <c r="A67" i="9"/>
  <c r="B67" i="9"/>
  <c r="C67" i="9"/>
  <c r="D67" i="9"/>
  <c r="E67" i="9"/>
  <c r="F67" i="9"/>
  <c r="G67" i="9"/>
  <c r="H67" i="9"/>
  <c r="A68" i="9"/>
  <c r="B68" i="9"/>
  <c r="C68" i="9"/>
  <c r="D68" i="9"/>
  <c r="E68" i="9"/>
  <c r="F68" i="9"/>
  <c r="G68" i="9"/>
  <c r="H68" i="9"/>
  <c r="A69" i="9"/>
  <c r="B69" i="9"/>
  <c r="C69" i="9"/>
  <c r="D69" i="9"/>
  <c r="E69" i="9"/>
  <c r="F69" i="9"/>
  <c r="G69" i="9"/>
  <c r="H69" i="9"/>
  <c r="A70" i="9"/>
  <c r="B70" i="9"/>
  <c r="C70" i="9"/>
  <c r="D70" i="9"/>
  <c r="E70" i="9"/>
  <c r="F70" i="9"/>
  <c r="G70" i="9"/>
  <c r="H70" i="9"/>
  <c r="A71" i="9"/>
  <c r="B71" i="9"/>
  <c r="C71" i="9"/>
  <c r="D71" i="9"/>
  <c r="E71" i="9"/>
  <c r="F71" i="9"/>
  <c r="G71" i="9"/>
  <c r="H71" i="9"/>
  <c r="A72" i="9"/>
  <c r="B72" i="9"/>
  <c r="C72" i="9"/>
  <c r="D72" i="9"/>
  <c r="E72" i="9"/>
  <c r="F72" i="9"/>
  <c r="G72" i="9"/>
  <c r="H72" i="9"/>
  <c r="A73" i="9"/>
  <c r="B73" i="9"/>
  <c r="C73" i="9"/>
  <c r="D73" i="9"/>
  <c r="E73" i="9"/>
  <c r="F73" i="9"/>
  <c r="G73" i="9"/>
  <c r="H73" i="9"/>
  <c r="A74" i="9"/>
  <c r="B74" i="9"/>
  <c r="C74" i="9"/>
  <c r="D74" i="9"/>
  <c r="E74" i="9"/>
  <c r="F74" i="9"/>
  <c r="G74" i="9"/>
  <c r="H74" i="9"/>
  <c r="A75" i="9"/>
  <c r="B75" i="9"/>
  <c r="C75" i="9"/>
  <c r="D75" i="9"/>
  <c r="E75" i="9"/>
  <c r="F75" i="9"/>
  <c r="G75" i="9"/>
  <c r="H75" i="9"/>
  <c r="A76" i="9"/>
  <c r="B76" i="9"/>
  <c r="C76" i="9"/>
  <c r="D76" i="9"/>
  <c r="E76" i="9"/>
  <c r="F76" i="9"/>
  <c r="G76" i="9"/>
  <c r="H76" i="9"/>
  <c r="A75" i="8"/>
  <c r="B75" i="8"/>
  <c r="C75" i="8"/>
  <c r="D75" i="8"/>
  <c r="E75" i="8"/>
  <c r="F75" i="8"/>
  <c r="G75" i="8"/>
  <c r="H75" i="8"/>
  <c r="A76" i="8"/>
  <c r="B76" i="8"/>
  <c r="C76" i="8"/>
  <c r="D76" i="8"/>
  <c r="E76" i="8"/>
  <c r="F76" i="8"/>
  <c r="G76" i="8"/>
  <c r="H76" i="8"/>
  <c r="A77" i="8"/>
  <c r="B77" i="8"/>
  <c r="G77" i="8"/>
  <c r="H77" i="8"/>
  <c r="A53" i="8"/>
  <c r="B53" i="8"/>
  <c r="C53" i="8"/>
  <c r="D53" i="8"/>
  <c r="F53" i="8"/>
  <c r="G53" i="8"/>
  <c r="H53" i="8"/>
  <c r="A59" i="8"/>
  <c r="B59" i="8"/>
  <c r="C59" i="8"/>
  <c r="D59" i="8"/>
  <c r="E59" i="8"/>
  <c r="F59" i="8"/>
  <c r="G59" i="8"/>
  <c r="H59" i="8"/>
  <c r="A60" i="8"/>
  <c r="B60" i="8"/>
  <c r="D60" i="8"/>
  <c r="E60" i="8"/>
  <c r="F60" i="8"/>
  <c r="G60" i="8"/>
  <c r="H60" i="8"/>
  <c r="A61" i="8"/>
  <c r="B61" i="8"/>
  <c r="C61" i="8"/>
  <c r="D61" i="8"/>
  <c r="E61" i="8"/>
  <c r="F61" i="8"/>
  <c r="G61" i="8"/>
  <c r="H61" i="8"/>
  <c r="A62" i="8"/>
  <c r="B62" i="8"/>
  <c r="C62" i="8"/>
  <c r="D62" i="8"/>
  <c r="E62" i="8"/>
  <c r="F62" i="8"/>
  <c r="G62" i="8"/>
  <c r="H62" i="8"/>
  <c r="A63" i="8"/>
  <c r="B63" i="8"/>
  <c r="C63" i="8"/>
  <c r="D63" i="8"/>
  <c r="E63" i="8"/>
  <c r="F63" i="8"/>
  <c r="G63" i="8"/>
  <c r="H63" i="8"/>
  <c r="A64" i="8"/>
  <c r="B64" i="8"/>
  <c r="C64" i="8"/>
  <c r="D64" i="8"/>
  <c r="E64" i="8"/>
  <c r="F64" i="8"/>
  <c r="G64" i="8"/>
  <c r="H64" i="8"/>
  <c r="A65" i="8"/>
  <c r="B65" i="8"/>
  <c r="C65" i="8"/>
  <c r="D65" i="8"/>
  <c r="E65" i="8"/>
  <c r="F65" i="8"/>
  <c r="G65" i="8"/>
  <c r="H65" i="8"/>
  <c r="A66" i="8"/>
  <c r="B66" i="8"/>
  <c r="C66" i="8"/>
  <c r="D66" i="8"/>
  <c r="E66" i="8"/>
  <c r="F66" i="8"/>
  <c r="G66" i="8"/>
  <c r="H66" i="8"/>
  <c r="A67" i="8"/>
  <c r="B67" i="8"/>
  <c r="C67" i="8"/>
  <c r="D67" i="8"/>
  <c r="E67" i="8"/>
  <c r="F67" i="8"/>
  <c r="G67" i="8"/>
  <c r="H67" i="8"/>
  <c r="A68" i="8"/>
  <c r="B68" i="8"/>
  <c r="C68" i="8"/>
  <c r="D68" i="8"/>
  <c r="E68" i="8"/>
  <c r="F68" i="8"/>
  <c r="G68" i="8"/>
  <c r="H68" i="8"/>
  <c r="A69" i="8"/>
  <c r="B69" i="8"/>
  <c r="C69" i="8"/>
  <c r="D69" i="8"/>
  <c r="E69" i="8"/>
  <c r="F69" i="8"/>
  <c r="G69" i="8"/>
  <c r="H69" i="8"/>
  <c r="A70" i="8"/>
  <c r="B70" i="8"/>
  <c r="C70" i="8"/>
  <c r="D70" i="8"/>
  <c r="E70" i="8"/>
  <c r="F70" i="8"/>
  <c r="G70" i="8"/>
  <c r="H70" i="8"/>
  <c r="A71" i="8"/>
  <c r="B71" i="8"/>
  <c r="C71" i="8"/>
  <c r="D71" i="8"/>
  <c r="E71" i="8"/>
  <c r="F71" i="8"/>
  <c r="G71" i="8"/>
  <c r="H71" i="8"/>
  <c r="A72" i="8"/>
  <c r="B72" i="8"/>
  <c r="C72" i="8"/>
  <c r="D72" i="8"/>
  <c r="E72" i="8"/>
  <c r="F72" i="8"/>
  <c r="G72" i="8"/>
  <c r="H72" i="8"/>
  <c r="A73" i="8"/>
  <c r="B73" i="8"/>
  <c r="C73" i="8"/>
  <c r="D73" i="8"/>
  <c r="E73" i="8"/>
  <c r="F73" i="8"/>
  <c r="G73" i="8"/>
  <c r="H73" i="8"/>
  <c r="A74" i="8"/>
  <c r="B74" i="8"/>
  <c r="C74" i="8"/>
  <c r="D74" i="8"/>
  <c r="E74" i="8"/>
  <c r="F74" i="8"/>
  <c r="G74" i="8"/>
  <c r="H74" i="8"/>
  <c r="A53" i="6"/>
  <c r="B53" i="6"/>
  <c r="C53" i="6"/>
  <c r="D53" i="6"/>
  <c r="F53" i="6"/>
  <c r="G53" i="6"/>
  <c r="H53" i="6"/>
  <c r="A59" i="6"/>
  <c r="B59" i="6"/>
  <c r="C59" i="6"/>
  <c r="D59" i="6"/>
  <c r="E59" i="6"/>
  <c r="F59" i="6"/>
  <c r="G59" i="6"/>
  <c r="H59" i="6"/>
  <c r="A60" i="6"/>
  <c r="B60" i="6"/>
  <c r="C60" i="6"/>
  <c r="D60" i="6"/>
  <c r="E60" i="6"/>
  <c r="F60" i="6"/>
  <c r="G60" i="6"/>
  <c r="H60" i="6"/>
  <c r="A61" i="6"/>
  <c r="B61" i="6"/>
  <c r="C61" i="6"/>
  <c r="D61" i="6"/>
  <c r="E61" i="6"/>
  <c r="F61" i="6"/>
  <c r="G61" i="6"/>
  <c r="H61" i="6"/>
  <c r="A62" i="6"/>
  <c r="B62" i="6"/>
  <c r="C62" i="6"/>
  <c r="D62" i="6"/>
  <c r="E62" i="6"/>
  <c r="F62" i="6"/>
  <c r="G62" i="6"/>
  <c r="H62" i="6"/>
  <c r="A63" i="6"/>
  <c r="B63" i="6"/>
  <c r="C63" i="6"/>
  <c r="D63" i="6"/>
  <c r="E63" i="6"/>
  <c r="F63" i="6"/>
  <c r="G63" i="6"/>
  <c r="H63" i="6"/>
  <c r="A64" i="6"/>
  <c r="B64" i="6"/>
  <c r="C64" i="6"/>
  <c r="D64" i="6"/>
  <c r="E64" i="6"/>
  <c r="F64" i="6"/>
  <c r="G64" i="6"/>
  <c r="H64" i="6"/>
  <c r="A65" i="6"/>
  <c r="B65" i="6"/>
  <c r="C65" i="6"/>
  <c r="D65" i="6"/>
  <c r="E65" i="6"/>
  <c r="F65" i="6"/>
  <c r="G65" i="6"/>
  <c r="H65" i="6"/>
  <c r="A66" i="6"/>
  <c r="B66" i="6"/>
  <c r="C66" i="6"/>
  <c r="D66" i="6"/>
  <c r="E66" i="6"/>
  <c r="F66" i="6"/>
  <c r="G66" i="6"/>
  <c r="H66" i="6"/>
  <c r="A67" i="6"/>
  <c r="B67" i="6"/>
  <c r="C67" i="6"/>
  <c r="D67" i="6"/>
  <c r="E67" i="6"/>
  <c r="F67" i="6"/>
  <c r="G67" i="6"/>
  <c r="H67" i="6"/>
  <c r="A68" i="6"/>
  <c r="B68" i="6"/>
  <c r="C68" i="6"/>
  <c r="D68" i="6"/>
  <c r="E68" i="6"/>
  <c r="F68" i="6"/>
  <c r="G68" i="6"/>
  <c r="H68" i="6"/>
  <c r="A69" i="6"/>
  <c r="B69" i="6"/>
  <c r="C69" i="6"/>
  <c r="D69" i="6"/>
  <c r="E69" i="6"/>
  <c r="F69" i="6"/>
  <c r="G69" i="6"/>
  <c r="H69" i="6"/>
  <c r="A70" i="6"/>
  <c r="B70" i="6"/>
  <c r="C70" i="6"/>
  <c r="D70" i="6"/>
  <c r="E70" i="6"/>
  <c r="F70" i="6"/>
  <c r="G70" i="6"/>
  <c r="H70" i="6"/>
  <c r="A71" i="6"/>
  <c r="B71" i="6"/>
  <c r="C71" i="6"/>
  <c r="D71" i="6"/>
  <c r="E71" i="6"/>
  <c r="F71" i="6"/>
  <c r="G71" i="6"/>
  <c r="H71" i="6"/>
  <c r="A72" i="6"/>
  <c r="B72" i="6"/>
  <c r="C72" i="6"/>
  <c r="D72" i="6"/>
  <c r="E72" i="6"/>
  <c r="F72" i="6"/>
  <c r="G72" i="6"/>
  <c r="H72" i="6"/>
  <c r="A73" i="6"/>
  <c r="B73" i="6"/>
  <c r="C73" i="6"/>
  <c r="D73" i="6"/>
  <c r="E73" i="6"/>
  <c r="F73" i="6"/>
  <c r="G73" i="6"/>
  <c r="H73" i="6"/>
  <c r="A74" i="6"/>
  <c r="B74" i="6"/>
  <c r="C74" i="6"/>
  <c r="D74" i="6"/>
  <c r="E74" i="6"/>
  <c r="F74" i="6"/>
  <c r="G74" i="6"/>
  <c r="H74" i="6"/>
  <c r="A75" i="6"/>
  <c r="B75" i="6"/>
  <c r="C75" i="6"/>
  <c r="D75" i="6"/>
  <c r="E75" i="6"/>
  <c r="F75" i="6"/>
  <c r="G75" i="6"/>
  <c r="H75" i="6"/>
  <c r="A45" i="6"/>
  <c r="B45" i="6"/>
  <c r="C45" i="6"/>
  <c r="D45" i="6"/>
  <c r="E45" i="6"/>
  <c r="F45" i="6"/>
  <c r="G45" i="6"/>
  <c r="H45" i="6"/>
  <c r="A46" i="6"/>
  <c r="B46" i="6"/>
  <c r="C46" i="6"/>
  <c r="D46" i="6"/>
  <c r="E46" i="6"/>
  <c r="F46" i="6"/>
  <c r="G46" i="6"/>
  <c r="H46" i="6"/>
  <c r="A47" i="6"/>
  <c r="B47" i="6"/>
  <c r="C47" i="6"/>
  <c r="D47" i="6"/>
  <c r="F47" i="6"/>
  <c r="G47" i="6"/>
  <c r="H47" i="6"/>
  <c r="A48" i="6"/>
  <c r="B48" i="6"/>
  <c r="C48" i="6"/>
  <c r="D48" i="6"/>
  <c r="F48" i="6"/>
  <c r="G48" i="6"/>
  <c r="H48" i="6"/>
  <c r="A49" i="6"/>
  <c r="B49" i="6"/>
  <c r="C49" i="6"/>
  <c r="D49" i="6"/>
  <c r="E49" i="6"/>
  <c r="F49" i="6"/>
  <c r="G49" i="6"/>
  <c r="H49" i="6"/>
  <c r="A50" i="6"/>
  <c r="B50" i="6"/>
  <c r="C50" i="6"/>
  <c r="D50" i="6"/>
  <c r="E50" i="6"/>
  <c r="F50" i="6"/>
  <c r="G50" i="6"/>
  <c r="H50" i="6"/>
  <c r="A51" i="6"/>
  <c r="B51" i="6"/>
  <c r="C51" i="6"/>
  <c r="D51" i="6"/>
  <c r="E51" i="6"/>
  <c r="F51" i="6"/>
  <c r="G51" i="6"/>
  <c r="H51" i="6"/>
  <c r="A52" i="6"/>
  <c r="B52" i="6"/>
  <c r="C52" i="6"/>
  <c r="D52" i="6"/>
  <c r="F52" i="6"/>
  <c r="G52" i="6"/>
  <c r="H52" i="6"/>
  <c r="A77" i="6"/>
  <c r="B77" i="6"/>
  <c r="G77" i="6"/>
  <c r="H77" i="6"/>
  <c r="A78" i="6"/>
  <c r="B78" i="6"/>
  <c r="C78" i="6"/>
  <c r="D78" i="6"/>
  <c r="E78" i="6"/>
  <c r="F78" i="6"/>
  <c r="G78" i="6"/>
  <c r="H78" i="6"/>
  <c r="A75" i="5"/>
  <c r="B75" i="5"/>
  <c r="C75" i="5"/>
  <c r="D75" i="5"/>
  <c r="E75" i="5"/>
  <c r="F75" i="5"/>
  <c r="G75" i="5"/>
  <c r="H75" i="5"/>
  <c r="I75" i="5"/>
  <c r="A74" i="5"/>
  <c r="B74" i="5"/>
  <c r="C74" i="5"/>
  <c r="D74" i="5"/>
  <c r="E74" i="5"/>
  <c r="F74" i="5"/>
  <c r="G74" i="5"/>
  <c r="H74" i="5"/>
  <c r="I74" i="5"/>
  <c r="I73" i="5"/>
  <c r="H73" i="5"/>
  <c r="G73" i="5"/>
  <c r="F73" i="5"/>
  <c r="E73" i="5"/>
  <c r="D73" i="5"/>
  <c r="C73" i="5"/>
  <c r="B73" i="5"/>
  <c r="A73" i="5"/>
  <c r="I72" i="5"/>
  <c r="H72" i="5"/>
  <c r="G72" i="5"/>
  <c r="F72" i="5"/>
  <c r="E72" i="5"/>
  <c r="D72" i="5"/>
  <c r="C72" i="5"/>
  <c r="B72" i="5"/>
  <c r="A72" i="5"/>
  <c r="I71" i="5"/>
  <c r="H71" i="5"/>
  <c r="G71" i="5"/>
  <c r="F71" i="5"/>
  <c r="E71" i="5"/>
  <c r="D71" i="5"/>
  <c r="C71" i="5"/>
  <c r="B71" i="5"/>
  <c r="A71" i="5"/>
  <c r="I70" i="5"/>
  <c r="H70" i="5"/>
  <c r="G70" i="5"/>
  <c r="F70" i="5"/>
  <c r="E70" i="5"/>
  <c r="D70" i="5"/>
  <c r="C70" i="5"/>
  <c r="B70" i="5"/>
  <c r="A70" i="5"/>
  <c r="I69" i="5"/>
  <c r="H69" i="5"/>
  <c r="G69" i="5"/>
  <c r="F69" i="5"/>
  <c r="E69" i="5"/>
  <c r="D69" i="5"/>
  <c r="C69" i="5"/>
  <c r="B69" i="5"/>
  <c r="A69" i="5"/>
  <c r="I68" i="5"/>
  <c r="H68" i="5"/>
  <c r="G68" i="5"/>
  <c r="F68" i="5"/>
  <c r="E68" i="5"/>
  <c r="D68" i="5"/>
  <c r="C68" i="5"/>
  <c r="B68" i="5"/>
  <c r="A68" i="5"/>
  <c r="I67" i="5"/>
  <c r="H67" i="5"/>
  <c r="G67" i="5"/>
  <c r="F67" i="5"/>
  <c r="E67" i="5"/>
  <c r="D67" i="5"/>
  <c r="C67" i="5"/>
  <c r="B67" i="5"/>
  <c r="A67" i="5"/>
  <c r="I66" i="5"/>
  <c r="H66" i="5"/>
  <c r="G66" i="5"/>
  <c r="F66" i="5"/>
  <c r="E66" i="5"/>
  <c r="D66" i="5"/>
  <c r="C66" i="5"/>
  <c r="B66" i="5"/>
  <c r="A66" i="5"/>
  <c r="I65" i="5"/>
  <c r="H65" i="5"/>
  <c r="G65" i="5"/>
  <c r="F65" i="5"/>
  <c r="E65" i="5"/>
  <c r="D65" i="5"/>
  <c r="C65" i="5"/>
  <c r="B65" i="5"/>
  <c r="A65" i="5"/>
  <c r="I64" i="5"/>
  <c r="H64" i="5"/>
  <c r="G64" i="5"/>
  <c r="F64" i="5"/>
  <c r="E64" i="5"/>
  <c r="D64" i="5"/>
  <c r="C64" i="5"/>
  <c r="B64" i="5"/>
  <c r="A64" i="5"/>
  <c r="I63" i="5"/>
  <c r="H63" i="5"/>
  <c r="G63" i="5"/>
  <c r="F63" i="5"/>
  <c r="E63" i="5"/>
  <c r="D63" i="5"/>
  <c r="C63" i="5"/>
  <c r="B63" i="5"/>
  <c r="A63" i="5"/>
  <c r="I62" i="5"/>
  <c r="H62" i="5"/>
  <c r="G62" i="5"/>
  <c r="F62" i="5"/>
  <c r="E62" i="5"/>
  <c r="D62" i="5"/>
  <c r="C62" i="5"/>
  <c r="B62" i="5"/>
  <c r="A62" i="5"/>
  <c r="I61" i="5"/>
  <c r="H61" i="5"/>
  <c r="G61" i="5"/>
  <c r="F61" i="5"/>
  <c r="E61" i="5"/>
  <c r="D61" i="5"/>
  <c r="C61" i="5"/>
  <c r="B61" i="5"/>
  <c r="A61" i="5"/>
  <c r="I60" i="5"/>
  <c r="H60" i="5"/>
  <c r="G60" i="5"/>
  <c r="F60" i="5"/>
  <c r="E60" i="5"/>
  <c r="D60" i="5"/>
  <c r="B60" i="5"/>
  <c r="A60" i="5"/>
  <c r="I59" i="5"/>
  <c r="H59" i="5"/>
  <c r="G59" i="5"/>
  <c r="F59" i="5"/>
  <c r="E59" i="5"/>
  <c r="D59" i="5"/>
  <c r="C59" i="5"/>
  <c r="B59" i="5"/>
  <c r="A59" i="5"/>
  <c r="I53" i="5"/>
  <c r="H53" i="5"/>
  <c r="G53" i="5"/>
  <c r="F53" i="5"/>
  <c r="D53" i="5"/>
  <c r="C53" i="5"/>
  <c r="B53" i="5"/>
  <c r="A53" i="5"/>
  <c r="E53" i="5"/>
  <c r="I140" i="5"/>
  <c r="I125" i="8"/>
  <c r="I121" i="8"/>
  <c r="F125" i="8"/>
  <c r="F126" i="8"/>
  <c r="F127" i="8"/>
  <c r="C31" i="7"/>
  <c r="D31" i="7"/>
  <c r="E31" i="7"/>
  <c r="B141" i="5"/>
  <c r="B142" i="5"/>
  <c r="B143" i="5"/>
  <c r="A132" i="6"/>
  <c r="C132" i="6"/>
  <c r="D132" i="6"/>
  <c r="E132" i="6"/>
  <c r="F132" i="6"/>
  <c r="G132" i="6"/>
  <c r="I121" i="9"/>
  <c r="I125" i="9"/>
  <c r="I129" i="6"/>
  <c r="E53" i="6" l="1"/>
  <c r="E53" i="8"/>
  <c r="E48" i="3"/>
  <c r="B129" i="9"/>
  <c r="C129" i="9"/>
  <c r="B130" i="9"/>
  <c r="C130" i="9"/>
  <c r="B131" i="9"/>
  <c r="C131" i="9"/>
  <c r="E48" i="6" l="1"/>
  <c r="E112" i="3"/>
  <c r="C3" i="3"/>
  <c r="B44" i="8"/>
  <c r="B79" i="8"/>
  <c r="G1" i="9"/>
  <c r="G1" i="7"/>
  <c r="G1" i="6"/>
  <c r="G1" i="5"/>
  <c r="D1" i="5"/>
  <c r="E1" i="5"/>
  <c r="E1" i="7"/>
  <c r="E1" i="9"/>
  <c r="G9" i="8"/>
  <c r="E1" i="8"/>
  <c r="I1" i="5"/>
  <c r="E1" i="6"/>
  <c r="E110" i="8"/>
  <c r="E52" i="6"/>
  <c r="E47" i="6"/>
  <c r="E112" i="5" l="1"/>
  <c r="E112" i="9"/>
  <c r="E112" i="8"/>
  <c r="E112" i="6"/>
  <c r="A117" i="9"/>
  <c r="B117" i="9"/>
  <c r="C117" i="9"/>
  <c r="D117" i="9"/>
  <c r="E117" i="9"/>
  <c r="F117" i="9"/>
  <c r="G117" i="9"/>
  <c r="H117" i="9"/>
  <c r="A109" i="9"/>
  <c r="B109" i="9"/>
  <c r="C109" i="9"/>
  <c r="D109" i="9"/>
  <c r="E109" i="9"/>
  <c r="F109" i="9"/>
  <c r="G109" i="9"/>
  <c r="H109" i="9"/>
  <c r="A110" i="9"/>
  <c r="B110" i="9"/>
  <c r="C110" i="9"/>
  <c r="D110" i="9"/>
  <c r="E110" i="9"/>
  <c r="F110" i="9"/>
  <c r="G110" i="9"/>
  <c r="H110" i="9"/>
  <c r="A115" i="9"/>
  <c r="B115" i="9"/>
  <c r="C115" i="9"/>
  <c r="D115" i="9"/>
  <c r="E115" i="9"/>
  <c r="F115" i="9"/>
  <c r="G115" i="9"/>
  <c r="H115" i="9"/>
  <c r="A116" i="9"/>
  <c r="B116" i="9"/>
  <c r="G116" i="9"/>
  <c r="H116" i="9"/>
  <c r="A107" i="9"/>
  <c r="B107" i="9"/>
  <c r="C107" i="9"/>
  <c r="D107" i="9"/>
  <c r="E107" i="9"/>
  <c r="F107" i="9"/>
  <c r="G107" i="9"/>
  <c r="H107" i="9"/>
  <c r="A108" i="9"/>
  <c r="B108" i="9"/>
  <c r="C108" i="9"/>
  <c r="D108" i="9"/>
  <c r="E108" i="9"/>
  <c r="F108" i="9"/>
  <c r="G108" i="9"/>
  <c r="H108" i="9"/>
  <c r="A10" i="9"/>
  <c r="C10" i="9"/>
  <c r="D10" i="9"/>
  <c r="E10" i="9"/>
  <c r="F10" i="9"/>
  <c r="G10" i="9"/>
  <c r="H10" i="9"/>
  <c r="A11" i="9"/>
  <c r="C11" i="9"/>
  <c r="D11" i="9"/>
  <c r="E11" i="9"/>
  <c r="F11" i="9"/>
  <c r="G11" i="9"/>
  <c r="H11" i="9"/>
  <c r="A12" i="9"/>
  <c r="C12" i="9"/>
  <c r="D12" i="9"/>
  <c r="E12" i="9"/>
  <c r="F12" i="9"/>
  <c r="G12" i="9"/>
  <c r="H12" i="9"/>
  <c r="A13" i="9"/>
  <c r="B13" i="9"/>
  <c r="C13" i="9"/>
  <c r="D13" i="9"/>
  <c r="E13" i="9"/>
  <c r="F13" i="9"/>
  <c r="G13" i="9"/>
  <c r="H13" i="9"/>
  <c r="A14" i="9"/>
  <c r="B14" i="9"/>
  <c r="C14" i="9"/>
  <c r="D14" i="9"/>
  <c r="E14" i="9"/>
  <c r="F14" i="9"/>
  <c r="G14" i="9"/>
  <c r="H14" i="9"/>
  <c r="A15" i="9"/>
  <c r="B15" i="9"/>
  <c r="C15" i="9"/>
  <c r="D15" i="9"/>
  <c r="E15" i="9"/>
  <c r="F15" i="9"/>
  <c r="G15" i="9"/>
  <c r="H15" i="9"/>
  <c r="A16" i="9"/>
  <c r="B16" i="9"/>
  <c r="C16" i="9"/>
  <c r="D16" i="9"/>
  <c r="E16" i="9"/>
  <c r="F16" i="9"/>
  <c r="G16" i="9"/>
  <c r="H16" i="9"/>
  <c r="A17" i="9"/>
  <c r="B17" i="9"/>
  <c r="C17" i="9"/>
  <c r="D17" i="9"/>
  <c r="E17" i="9"/>
  <c r="F17" i="9"/>
  <c r="G17" i="9"/>
  <c r="H17" i="9"/>
  <c r="A18" i="9"/>
  <c r="B18" i="9"/>
  <c r="C18" i="9"/>
  <c r="D18" i="9"/>
  <c r="E18" i="9"/>
  <c r="F18" i="9"/>
  <c r="G18" i="9"/>
  <c r="H18" i="9"/>
  <c r="A19" i="9"/>
  <c r="B19" i="9"/>
  <c r="C19" i="9"/>
  <c r="D19" i="9"/>
  <c r="E19" i="9"/>
  <c r="F19" i="9"/>
  <c r="G19" i="9"/>
  <c r="H19" i="9"/>
  <c r="A20" i="9"/>
  <c r="B20" i="9"/>
  <c r="C20" i="9"/>
  <c r="D20" i="9"/>
  <c r="E20" i="9"/>
  <c r="F20" i="9"/>
  <c r="G20" i="9"/>
  <c r="H20" i="9"/>
  <c r="A21" i="9"/>
  <c r="B21" i="9"/>
  <c r="C21" i="9"/>
  <c r="D21" i="9"/>
  <c r="E21" i="9"/>
  <c r="F21" i="9"/>
  <c r="G21" i="9"/>
  <c r="H21" i="9"/>
  <c r="A22" i="9"/>
  <c r="B22" i="9"/>
  <c r="C22" i="9"/>
  <c r="D22" i="9"/>
  <c r="E22" i="9"/>
  <c r="F22" i="9"/>
  <c r="G22" i="9"/>
  <c r="H22" i="9"/>
  <c r="A23" i="9"/>
  <c r="B23" i="9"/>
  <c r="C23" i="9"/>
  <c r="D23" i="9"/>
  <c r="E23" i="9"/>
  <c r="F23" i="9"/>
  <c r="G23" i="9"/>
  <c r="H23" i="9"/>
  <c r="A24" i="9"/>
  <c r="B24" i="9"/>
  <c r="C24" i="9"/>
  <c r="D24" i="9"/>
  <c r="E24" i="9"/>
  <c r="F24" i="9"/>
  <c r="G24" i="9"/>
  <c r="H24" i="9"/>
  <c r="A27" i="9"/>
  <c r="B27" i="9"/>
  <c r="C27" i="9"/>
  <c r="D27" i="9"/>
  <c r="E27" i="9"/>
  <c r="F27" i="9"/>
  <c r="G27" i="9"/>
  <c r="H27" i="9"/>
  <c r="A28" i="9"/>
  <c r="B28" i="9"/>
  <c r="C28" i="9"/>
  <c r="D28" i="9"/>
  <c r="E28" i="9"/>
  <c r="F28" i="9"/>
  <c r="G28" i="9"/>
  <c r="H28" i="9"/>
  <c r="A29" i="9"/>
  <c r="B29" i="9"/>
  <c r="C29" i="9"/>
  <c r="D29" i="9"/>
  <c r="E29" i="9"/>
  <c r="F29" i="9"/>
  <c r="G29" i="9"/>
  <c r="H29" i="9"/>
  <c r="A30" i="9"/>
  <c r="B30" i="9"/>
  <c r="C30" i="9"/>
  <c r="D30" i="9"/>
  <c r="E30" i="9"/>
  <c r="F30" i="9"/>
  <c r="G30" i="9"/>
  <c r="H30" i="9"/>
  <c r="A33" i="9"/>
  <c r="B33" i="9"/>
  <c r="C33" i="9"/>
  <c r="D33" i="9"/>
  <c r="E33" i="9"/>
  <c r="F33" i="9"/>
  <c r="G33" i="9"/>
  <c r="H33" i="9"/>
  <c r="A34" i="9"/>
  <c r="B34" i="9"/>
  <c r="C34" i="9"/>
  <c r="D34" i="9"/>
  <c r="E34" i="9"/>
  <c r="F34" i="9"/>
  <c r="G34" i="9"/>
  <c r="H34" i="9"/>
  <c r="A35" i="9"/>
  <c r="B35" i="9"/>
  <c r="C35" i="9"/>
  <c r="D35" i="9"/>
  <c r="E35" i="9"/>
  <c r="F35" i="9"/>
  <c r="G35" i="9"/>
  <c r="H35" i="9"/>
  <c r="A36" i="9"/>
  <c r="B36" i="9"/>
  <c r="C36" i="9"/>
  <c r="D36" i="9"/>
  <c r="E36" i="9"/>
  <c r="F36" i="9"/>
  <c r="G36" i="9"/>
  <c r="H36" i="9"/>
  <c r="A37" i="9"/>
  <c r="B37" i="9"/>
  <c r="C37" i="9"/>
  <c r="D37" i="9"/>
  <c r="E37" i="9"/>
  <c r="F37" i="9"/>
  <c r="G37" i="9"/>
  <c r="H37" i="9"/>
  <c r="A38" i="9"/>
  <c r="B38" i="9"/>
  <c r="C38" i="9"/>
  <c r="D38" i="9"/>
  <c r="E38" i="9"/>
  <c r="F38" i="9"/>
  <c r="G38" i="9"/>
  <c r="H38" i="9"/>
  <c r="A39" i="9"/>
  <c r="B39" i="9"/>
  <c r="C39" i="9"/>
  <c r="D39" i="9"/>
  <c r="E39" i="9"/>
  <c r="F39" i="9"/>
  <c r="G39" i="9"/>
  <c r="H39" i="9"/>
  <c r="A40" i="9"/>
  <c r="B40" i="9"/>
  <c r="C40" i="9"/>
  <c r="D40" i="9"/>
  <c r="E40" i="9"/>
  <c r="F40" i="9"/>
  <c r="G40" i="9"/>
  <c r="H40" i="9"/>
  <c r="A41" i="9"/>
  <c r="B41" i="9"/>
  <c r="C41" i="9"/>
  <c r="D41" i="9"/>
  <c r="E41" i="9"/>
  <c r="F41" i="9"/>
  <c r="G41" i="9"/>
  <c r="H41" i="9"/>
  <c r="A42" i="9"/>
  <c r="B42" i="9"/>
  <c r="G42" i="9"/>
  <c r="H42" i="9"/>
  <c r="A43" i="9"/>
  <c r="B43" i="9"/>
  <c r="C43" i="9"/>
  <c r="D43" i="9"/>
  <c r="E43" i="9"/>
  <c r="F43" i="9"/>
  <c r="G43" i="9"/>
  <c r="H43" i="9"/>
  <c r="A44" i="9"/>
  <c r="B44" i="9"/>
  <c r="C44" i="9"/>
  <c r="D44" i="9"/>
  <c r="E44" i="9"/>
  <c r="F44" i="9"/>
  <c r="G44" i="9"/>
  <c r="H44" i="9"/>
  <c r="A45" i="9"/>
  <c r="B45" i="9"/>
  <c r="C45" i="9"/>
  <c r="D45" i="9"/>
  <c r="E45" i="9"/>
  <c r="F45" i="9"/>
  <c r="G45" i="9"/>
  <c r="H45" i="9"/>
  <c r="A46" i="9"/>
  <c r="B46" i="9"/>
  <c r="C46" i="9"/>
  <c r="D46" i="9"/>
  <c r="E46" i="9"/>
  <c r="F46" i="9"/>
  <c r="G46" i="9"/>
  <c r="H46" i="9"/>
  <c r="A47" i="9"/>
  <c r="B47" i="9"/>
  <c r="C47" i="9"/>
  <c r="D47" i="9"/>
  <c r="E47" i="9"/>
  <c r="F47" i="9"/>
  <c r="G47" i="9"/>
  <c r="H47" i="9"/>
  <c r="A48" i="9"/>
  <c r="B48" i="9"/>
  <c r="C48" i="9"/>
  <c r="D48" i="9"/>
  <c r="E48" i="9"/>
  <c r="F48" i="9"/>
  <c r="G48" i="9"/>
  <c r="H48" i="9"/>
  <c r="A49" i="9"/>
  <c r="B49" i="9"/>
  <c r="C49" i="9"/>
  <c r="D49" i="9"/>
  <c r="E49" i="9"/>
  <c r="F49" i="9"/>
  <c r="G49" i="9"/>
  <c r="H49" i="9"/>
  <c r="A50" i="9"/>
  <c r="B50" i="9"/>
  <c r="C50" i="9"/>
  <c r="D50" i="9"/>
  <c r="E50" i="9"/>
  <c r="F50" i="9"/>
  <c r="G50" i="9"/>
  <c r="H50" i="9"/>
  <c r="A51" i="9"/>
  <c r="B51" i="9"/>
  <c r="C51" i="9"/>
  <c r="D51" i="9"/>
  <c r="E51" i="9"/>
  <c r="F51" i="9"/>
  <c r="G51" i="9"/>
  <c r="H51" i="9"/>
  <c r="A52" i="9"/>
  <c r="B52" i="9"/>
  <c r="C52" i="9"/>
  <c r="D52" i="9"/>
  <c r="E52" i="9"/>
  <c r="F52" i="9"/>
  <c r="G52" i="9"/>
  <c r="H52" i="9"/>
  <c r="A53" i="9"/>
  <c r="B53" i="9"/>
  <c r="C53" i="9"/>
  <c r="D53" i="9"/>
  <c r="E53" i="9"/>
  <c r="F53" i="9"/>
  <c r="G53" i="9"/>
  <c r="H53" i="9"/>
  <c r="A77" i="9"/>
  <c r="B77" i="9"/>
  <c r="G77" i="9"/>
  <c r="H77" i="9"/>
  <c r="A78" i="9"/>
  <c r="B78" i="9"/>
  <c r="C78" i="9"/>
  <c r="D78" i="9"/>
  <c r="E78" i="9"/>
  <c r="F78" i="9"/>
  <c r="G78" i="9"/>
  <c r="H78" i="9"/>
  <c r="A79" i="9"/>
  <c r="B79" i="9"/>
  <c r="C79" i="9"/>
  <c r="D79" i="9"/>
  <c r="E79" i="9"/>
  <c r="F79" i="9"/>
  <c r="G79" i="9"/>
  <c r="H79" i="9"/>
  <c r="A80" i="9"/>
  <c r="B80" i="9"/>
  <c r="C80" i="9"/>
  <c r="D80" i="9"/>
  <c r="E80" i="9"/>
  <c r="F80" i="9"/>
  <c r="G80" i="9"/>
  <c r="H80" i="9"/>
  <c r="A81" i="9"/>
  <c r="B81" i="9"/>
  <c r="C81" i="9"/>
  <c r="G81" i="9"/>
  <c r="H81" i="9"/>
  <c r="A82" i="9"/>
  <c r="B82" i="9"/>
  <c r="C82" i="9"/>
  <c r="D82" i="9"/>
  <c r="E82" i="9"/>
  <c r="F82" i="9"/>
  <c r="G82" i="9"/>
  <c r="H82" i="9"/>
  <c r="A83" i="9"/>
  <c r="B83" i="9"/>
  <c r="C83" i="9"/>
  <c r="D83" i="9"/>
  <c r="E83" i="9"/>
  <c r="F83" i="9"/>
  <c r="G83" i="9"/>
  <c r="H83" i="9"/>
  <c r="A84" i="9"/>
  <c r="B84" i="9"/>
  <c r="C84" i="9"/>
  <c r="D84" i="9"/>
  <c r="E84" i="9"/>
  <c r="F84" i="9"/>
  <c r="G84" i="9"/>
  <c r="H84" i="9"/>
  <c r="A85" i="9"/>
  <c r="B85" i="9"/>
  <c r="C85" i="9"/>
  <c r="D85" i="9"/>
  <c r="E85" i="9"/>
  <c r="F85" i="9"/>
  <c r="G85" i="9"/>
  <c r="H85" i="9"/>
  <c r="A86" i="9"/>
  <c r="B86" i="9"/>
  <c r="C86" i="9"/>
  <c r="D86" i="9"/>
  <c r="E86" i="9"/>
  <c r="F86" i="9"/>
  <c r="G86" i="9"/>
  <c r="H86" i="9"/>
  <c r="A87" i="9"/>
  <c r="B87" i="9"/>
  <c r="C87" i="9"/>
  <c r="D87" i="9"/>
  <c r="E87" i="9"/>
  <c r="F87" i="9"/>
  <c r="G87" i="9"/>
  <c r="H87" i="9"/>
  <c r="A88" i="9"/>
  <c r="B88" i="9"/>
  <c r="C88" i="9"/>
  <c r="D88" i="9"/>
  <c r="E88" i="9"/>
  <c r="F88" i="9"/>
  <c r="G88" i="9"/>
  <c r="H88" i="9"/>
  <c r="A93" i="9"/>
  <c r="B93" i="9"/>
  <c r="C93" i="9"/>
  <c r="D93" i="9"/>
  <c r="E93" i="9"/>
  <c r="F93" i="9"/>
  <c r="G93" i="9"/>
  <c r="H93" i="9"/>
  <c r="A94" i="9"/>
  <c r="B94" i="9"/>
  <c r="C94" i="9"/>
  <c r="D94" i="9"/>
  <c r="E94" i="9"/>
  <c r="F94" i="9"/>
  <c r="G94" i="9"/>
  <c r="H94" i="9"/>
  <c r="A95" i="9"/>
  <c r="B95" i="9"/>
  <c r="C95" i="9"/>
  <c r="D95" i="9"/>
  <c r="E95" i="9"/>
  <c r="F95" i="9"/>
  <c r="G95" i="9"/>
  <c r="H95" i="9"/>
  <c r="A96" i="9"/>
  <c r="B96" i="9"/>
  <c r="C96" i="9"/>
  <c r="D96" i="9"/>
  <c r="E96" i="9"/>
  <c r="F96" i="9"/>
  <c r="G96" i="9"/>
  <c r="H96" i="9"/>
  <c r="A105" i="9"/>
  <c r="B105" i="9"/>
  <c r="G105" i="9"/>
  <c r="H105" i="9"/>
  <c r="A10" i="8"/>
  <c r="C10" i="8"/>
  <c r="D10" i="8"/>
  <c r="E10" i="8"/>
  <c r="F10" i="8"/>
  <c r="G10" i="8"/>
  <c r="H10" i="8"/>
  <c r="A11" i="8"/>
  <c r="C11" i="8"/>
  <c r="D11" i="8"/>
  <c r="E11" i="8"/>
  <c r="F11" i="8"/>
  <c r="G11" i="8"/>
  <c r="H11" i="8"/>
  <c r="A12" i="8"/>
  <c r="C12" i="8"/>
  <c r="D12" i="8"/>
  <c r="E12" i="8"/>
  <c r="F12" i="8"/>
  <c r="G12" i="8"/>
  <c r="H12" i="8"/>
  <c r="A13" i="8"/>
  <c r="B13" i="8"/>
  <c r="C13" i="8"/>
  <c r="D13" i="8"/>
  <c r="E13" i="8"/>
  <c r="F13" i="8"/>
  <c r="G13" i="8"/>
  <c r="H13" i="8"/>
  <c r="A14" i="8"/>
  <c r="B14" i="8"/>
  <c r="C14" i="8"/>
  <c r="D14" i="8"/>
  <c r="E14" i="8"/>
  <c r="F14" i="8"/>
  <c r="G14" i="8"/>
  <c r="H14" i="8"/>
  <c r="A15" i="8"/>
  <c r="B15" i="8"/>
  <c r="C15" i="8"/>
  <c r="D15" i="8"/>
  <c r="E15" i="8"/>
  <c r="F15" i="8"/>
  <c r="G15" i="8"/>
  <c r="H15" i="8"/>
  <c r="A16" i="8"/>
  <c r="B16" i="8"/>
  <c r="C16" i="8"/>
  <c r="D16" i="8"/>
  <c r="E16" i="8"/>
  <c r="F16" i="8"/>
  <c r="G16" i="8"/>
  <c r="H16" i="8"/>
  <c r="A17" i="8"/>
  <c r="B17" i="8"/>
  <c r="C17" i="8"/>
  <c r="D17" i="8"/>
  <c r="E17" i="8"/>
  <c r="F17" i="8"/>
  <c r="G17" i="8"/>
  <c r="H17" i="8"/>
  <c r="A18" i="8"/>
  <c r="B18" i="8"/>
  <c r="C18" i="8"/>
  <c r="D18" i="8"/>
  <c r="E18" i="8"/>
  <c r="F18" i="8"/>
  <c r="G18" i="8"/>
  <c r="H18" i="8"/>
  <c r="A19" i="8"/>
  <c r="B19" i="8"/>
  <c r="C19" i="8"/>
  <c r="D19" i="8"/>
  <c r="E19" i="8"/>
  <c r="F19" i="8"/>
  <c r="G19" i="8"/>
  <c r="H19" i="8"/>
  <c r="A20" i="8"/>
  <c r="B20" i="8"/>
  <c r="C20" i="8"/>
  <c r="D20" i="8"/>
  <c r="E20" i="8"/>
  <c r="F20" i="8"/>
  <c r="G20" i="8"/>
  <c r="H20" i="8"/>
  <c r="A21" i="8"/>
  <c r="B21" i="8"/>
  <c r="C21" i="8"/>
  <c r="D21" i="8"/>
  <c r="E21" i="8"/>
  <c r="F21" i="8"/>
  <c r="G21" i="8"/>
  <c r="H21" i="8"/>
  <c r="A22" i="8"/>
  <c r="B22" i="8"/>
  <c r="C22" i="8"/>
  <c r="D22" i="8"/>
  <c r="E22" i="8"/>
  <c r="F22" i="8"/>
  <c r="G22" i="8"/>
  <c r="H22" i="8"/>
  <c r="A23" i="8"/>
  <c r="B23" i="8"/>
  <c r="C23" i="8"/>
  <c r="D23" i="8"/>
  <c r="E23" i="8"/>
  <c r="F23" i="8"/>
  <c r="G23" i="8"/>
  <c r="H23" i="8"/>
  <c r="A24" i="8"/>
  <c r="B24" i="8"/>
  <c r="C24" i="8"/>
  <c r="D24" i="8"/>
  <c r="E24" i="8"/>
  <c r="F24" i="8"/>
  <c r="G24" i="8"/>
  <c r="H24" i="8"/>
  <c r="A27" i="8"/>
  <c r="B27" i="8"/>
  <c r="C27" i="8"/>
  <c r="D27" i="8"/>
  <c r="E27" i="8"/>
  <c r="F27" i="8"/>
  <c r="G27" i="8"/>
  <c r="H27" i="8"/>
  <c r="A28" i="8"/>
  <c r="B28" i="8"/>
  <c r="C28" i="8"/>
  <c r="D28" i="8"/>
  <c r="E28" i="8"/>
  <c r="F28" i="8"/>
  <c r="G28" i="8"/>
  <c r="H28" i="8"/>
  <c r="A29" i="8"/>
  <c r="B29" i="8"/>
  <c r="C29" i="8"/>
  <c r="D29" i="8"/>
  <c r="E29" i="8"/>
  <c r="F29" i="8"/>
  <c r="G29" i="8"/>
  <c r="H29" i="8"/>
  <c r="A30" i="8"/>
  <c r="B30" i="8"/>
  <c r="C30" i="8"/>
  <c r="D30" i="8"/>
  <c r="E30" i="8"/>
  <c r="F30" i="8"/>
  <c r="G30" i="8"/>
  <c r="H30" i="8"/>
  <c r="A33" i="8"/>
  <c r="B33" i="8"/>
  <c r="C33" i="8"/>
  <c r="D33" i="8"/>
  <c r="E33" i="8"/>
  <c r="F33" i="8"/>
  <c r="G33" i="8"/>
  <c r="H33" i="8"/>
  <c r="A34" i="8"/>
  <c r="B34" i="8"/>
  <c r="C34" i="8"/>
  <c r="D34" i="8"/>
  <c r="E34" i="8"/>
  <c r="F34" i="8"/>
  <c r="G34" i="8"/>
  <c r="H34" i="8"/>
  <c r="A35" i="8"/>
  <c r="B35" i="8"/>
  <c r="C35" i="8"/>
  <c r="D35" i="8"/>
  <c r="E35" i="8"/>
  <c r="F35" i="8"/>
  <c r="G35" i="8"/>
  <c r="H35" i="8"/>
  <c r="A36" i="8"/>
  <c r="B36" i="8"/>
  <c r="C36" i="8"/>
  <c r="D36" i="8"/>
  <c r="E36" i="8"/>
  <c r="F36" i="8"/>
  <c r="G36" i="8"/>
  <c r="H36" i="8"/>
  <c r="A37" i="8"/>
  <c r="B37" i="8"/>
  <c r="C37" i="8"/>
  <c r="D37" i="8"/>
  <c r="E37" i="8"/>
  <c r="F37" i="8"/>
  <c r="G37" i="8"/>
  <c r="H37" i="8"/>
  <c r="A38" i="8"/>
  <c r="B38" i="8"/>
  <c r="C38" i="8"/>
  <c r="D38" i="8"/>
  <c r="E38" i="8"/>
  <c r="F38" i="8"/>
  <c r="G38" i="8"/>
  <c r="H38" i="8"/>
  <c r="A39" i="8"/>
  <c r="B39" i="8"/>
  <c r="C39" i="8"/>
  <c r="D39" i="8"/>
  <c r="E39" i="8"/>
  <c r="F39" i="8"/>
  <c r="G39" i="8"/>
  <c r="H39" i="8"/>
  <c r="A40" i="8"/>
  <c r="B40" i="8"/>
  <c r="C40" i="8"/>
  <c r="D40" i="8"/>
  <c r="E40" i="8"/>
  <c r="F40" i="8"/>
  <c r="G40" i="8"/>
  <c r="H40" i="8"/>
  <c r="A41" i="8"/>
  <c r="B41" i="8"/>
  <c r="C41" i="8"/>
  <c r="D41" i="8"/>
  <c r="E41" i="8"/>
  <c r="F41" i="8"/>
  <c r="G41" i="8"/>
  <c r="H41" i="8"/>
  <c r="A42" i="8"/>
  <c r="B42" i="8"/>
  <c r="F42" i="8"/>
  <c r="G42" i="8"/>
  <c r="H42" i="8"/>
  <c r="A43" i="8"/>
  <c r="B43" i="8"/>
  <c r="C43" i="8"/>
  <c r="D43" i="8"/>
  <c r="E43" i="8"/>
  <c r="F43" i="8"/>
  <c r="G43" i="8"/>
  <c r="H43" i="8"/>
  <c r="C44" i="8"/>
  <c r="D44" i="8"/>
  <c r="E44" i="8"/>
  <c r="F44" i="8"/>
  <c r="A46" i="8"/>
  <c r="B46" i="8"/>
  <c r="C46" i="8"/>
  <c r="D46" i="8"/>
  <c r="E46" i="8"/>
  <c r="F46" i="8"/>
  <c r="G46" i="8"/>
  <c r="H46" i="8"/>
  <c r="A47" i="8"/>
  <c r="B47" i="8"/>
  <c r="C47" i="8"/>
  <c r="D47" i="8"/>
  <c r="E47" i="8"/>
  <c r="F47" i="8"/>
  <c r="G47" i="8"/>
  <c r="H47" i="8"/>
  <c r="A48" i="8"/>
  <c r="B48" i="8"/>
  <c r="C48" i="8"/>
  <c r="D48" i="8"/>
  <c r="E48" i="8"/>
  <c r="F48" i="8"/>
  <c r="G48" i="8"/>
  <c r="H48" i="8"/>
  <c r="A49" i="8"/>
  <c r="B49" i="8"/>
  <c r="C49" i="8"/>
  <c r="D49" i="8"/>
  <c r="E49" i="8"/>
  <c r="F49" i="8"/>
  <c r="G49" i="8"/>
  <c r="H49" i="8"/>
  <c r="A50" i="8"/>
  <c r="B50" i="8"/>
  <c r="C50" i="8"/>
  <c r="D50" i="8"/>
  <c r="E50" i="8"/>
  <c r="F50" i="8"/>
  <c r="G50" i="8"/>
  <c r="H50" i="8"/>
  <c r="A51" i="8"/>
  <c r="B51" i="8"/>
  <c r="C51" i="8"/>
  <c r="D51" i="8"/>
  <c r="E51" i="8"/>
  <c r="F51" i="8"/>
  <c r="G51" i="8"/>
  <c r="H51" i="8"/>
  <c r="A52" i="8"/>
  <c r="B52" i="8"/>
  <c r="C52" i="8"/>
  <c r="D52" i="8"/>
  <c r="E52" i="8"/>
  <c r="F52" i="8"/>
  <c r="G52" i="8"/>
  <c r="H52" i="8"/>
  <c r="A78" i="8"/>
  <c r="B78" i="8"/>
  <c r="C78" i="8"/>
  <c r="D78" i="8"/>
  <c r="E78" i="8"/>
  <c r="F78" i="8"/>
  <c r="G78" i="8"/>
  <c r="H78" i="8"/>
  <c r="C79" i="8"/>
  <c r="D79" i="8"/>
  <c r="E79" i="8"/>
  <c r="F79" i="8"/>
  <c r="A81" i="8"/>
  <c r="B81" i="8"/>
  <c r="C81" i="8"/>
  <c r="G81" i="8"/>
  <c r="H81" i="8"/>
  <c r="A82" i="8"/>
  <c r="B82" i="8"/>
  <c r="C82" i="8"/>
  <c r="D82" i="8"/>
  <c r="E82" i="8"/>
  <c r="F82" i="8"/>
  <c r="G82" i="8"/>
  <c r="H82" i="8"/>
  <c r="A83" i="8"/>
  <c r="B83" i="8"/>
  <c r="C83" i="8"/>
  <c r="D83" i="8"/>
  <c r="E83" i="8"/>
  <c r="F83" i="8"/>
  <c r="G83" i="8"/>
  <c r="A84" i="8"/>
  <c r="B84" i="8"/>
  <c r="C84" i="8"/>
  <c r="D84" i="8"/>
  <c r="E84" i="8"/>
  <c r="F84" i="8"/>
  <c r="G84" i="8"/>
  <c r="H84" i="8"/>
  <c r="A85" i="8"/>
  <c r="B85" i="8"/>
  <c r="C85" i="8"/>
  <c r="D85" i="8"/>
  <c r="E85" i="8"/>
  <c r="F85" i="8"/>
  <c r="G85" i="8"/>
  <c r="H85" i="8"/>
  <c r="A86" i="8"/>
  <c r="B86" i="8"/>
  <c r="C86" i="8"/>
  <c r="D86" i="8"/>
  <c r="E86" i="8"/>
  <c r="F86" i="8"/>
  <c r="G86" i="8"/>
  <c r="H86" i="8"/>
  <c r="A87" i="8"/>
  <c r="B87" i="8"/>
  <c r="C87" i="8"/>
  <c r="D87" i="8"/>
  <c r="E87" i="8"/>
  <c r="F87" i="8"/>
  <c r="G87" i="8"/>
  <c r="H87" i="8"/>
  <c r="A88" i="8"/>
  <c r="B88" i="8"/>
  <c r="C88" i="8"/>
  <c r="D88" i="8"/>
  <c r="E88" i="8"/>
  <c r="F88" i="8"/>
  <c r="G88" i="8"/>
  <c r="H88" i="8"/>
  <c r="A93" i="8"/>
  <c r="B93" i="8"/>
  <c r="C93" i="8"/>
  <c r="D93" i="8"/>
  <c r="E93" i="8"/>
  <c r="F93" i="8"/>
  <c r="G93" i="8"/>
  <c r="H93" i="8"/>
  <c r="A94" i="8"/>
  <c r="B94" i="8"/>
  <c r="C94" i="8"/>
  <c r="D94" i="8"/>
  <c r="E94" i="8"/>
  <c r="F94" i="8"/>
  <c r="G94" i="8"/>
  <c r="H94" i="8"/>
  <c r="A95" i="8"/>
  <c r="B95" i="8"/>
  <c r="C95" i="8"/>
  <c r="D95" i="8"/>
  <c r="E95" i="8"/>
  <c r="F95" i="8"/>
  <c r="G95" i="8"/>
  <c r="H95" i="8"/>
  <c r="A96" i="8"/>
  <c r="B96" i="8"/>
  <c r="C96" i="8"/>
  <c r="D96" i="8"/>
  <c r="E96" i="8"/>
  <c r="F96" i="8"/>
  <c r="G96" i="8"/>
  <c r="H96" i="8"/>
  <c r="A105" i="8"/>
  <c r="B105" i="8"/>
  <c r="G105" i="8"/>
  <c r="H105" i="8"/>
  <c r="A107" i="6"/>
  <c r="B107" i="6"/>
  <c r="C107" i="6"/>
  <c r="D107" i="6"/>
  <c r="E107" i="6"/>
  <c r="F107" i="6"/>
  <c r="G107" i="6"/>
  <c r="H107" i="6"/>
  <c r="A108" i="6"/>
  <c r="B108" i="6"/>
  <c r="C108" i="6"/>
  <c r="D108" i="6"/>
  <c r="E108" i="6"/>
  <c r="F108" i="6"/>
  <c r="G108" i="6"/>
  <c r="H108" i="6"/>
  <c r="A109" i="6"/>
  <c r="B109" i="6"/>
  <c r="C109" i="6"/>
  <c r="D109" i="6"/>
  <c r="E109" i="6"/>
  <c r="F109" i="6"/>
  <c r="G109" i="6"/>
  <c r="H109" i="6"/>
  <c r="A110" i="6"/>
  <c r="B110" i="6"/>
  <c r="C110" i="6"/>
  <c r="D110" i="6"/>
  <c r="E110" i="6"/>
  <c r="F110" i="6"/>
  <c r="G110" i="6"/>
  <c r="H110" i="6"/>
  <c r="A115" i="6"/>
  <c r="B115" i="6"/>
  <c r="C115" i="6"/>
  <c r="D115" i="6"/>
  <c r="E115" i="6"/>
  <c r="F115" i="6"/>
  <c r="G115" i="6"/>
  <c r="H115" i="6"/>
  <c r="A116" i="6"/>
  <c r="B116" i="6"/>
  <c r="G116" i="6"/>
  <c r="H116" i="6"/>
  <c r="A117" i="6"/>
  <c r="B117" i="6"/>
  <c r="C117" i="6"/>
  <c r="D117" i="6"/>
  <c r="E117" i="6"/>
  <c r="F117" i="6"/>
  <c r="G117" i="6"/>
  <c r="H117" i="6"/>
  <c r="A10" i="6"/>
  <c r="C10" i="6"/>
  <c r="D10" i="6"/>
  <c r="E10" i="6"/>
  <c r="F10" i="6"/>
  <c r="G10" i="6"/>
  <c r="H10" i="6"/>
  <c r="A11" i="6"/>
  <c r="C11" i="6"/>
  <c r="D11" i="6"/>
  <c r="E11" i="6"/>
  <c r="F11" i="6"/>
  <c r="G11" i="6"/>
  <c r="H11" i="6"/>
  <c r="A12" i="6"/>
  <c r="C12" i="6"/>
  <c r="D12" i="6"/>
  <c r="E12" i="6"/>
  <c r="F12" i="6"/>
  <c r="G12" i="6"/>
  <c r="H12" i="6"/>
  <c r="A13" i="6"/>
  <c r="B13" i="6"/>
  <c r="C13" i="6"/>
  <c r="D13" i="6"/>
  <c r="E13" i="6"/>
  <c r="F13" i="6"/>
  <c r="G13" i="6"/>
  <c r="H13" i="6"/>
  <c r="A14" i="6"/>
  <c r="B14" i="6"/>
  <c r="C14" i="6"/>
  <c r="D14" i="6"/>
  <c r="E14" i="6"/>
  <c r="F14" i="6"/>
  <c r="G14" i="6"/>
  <c r="H14" i="6"/>
  <c r="A15" i="6"/>
  <c r="B15" i="6"/>
  <c r="C15" i="6"/>
  <c r="D15" i="6"/>
  <c r="E15" i="6"/>
  <c r="F15" i="6"/>
  <c r="G15" i="6"/>
  <c r="H15" i="6"/>
  <c r="A16" i="6"/>
  <c r="B16" i="6"/>
  <c r="C16" i="6"/>
  <c r="D16" i="6"/>
  <c r="E16" i="6"/>
  <c r="F16" i="6"/>
  <c r="G16" i="6"/>
  <c r="H16" i="6"/>
  <c r="A17" i="6"/>
  <c r="B17" i="6"/>
  <c r="C17" i="6"/>
  <c r="D17" i="6"/>
  <c r="E17" i="6"/>
  <c r="F17" i="6"/>
  <c r="G17" i="6"/>
  <c r="H17" i="6"/>
  <c r="A18" i="6"/>
  <c r="B18" i="6"/>
  <c r="C18" i="6"/>
  <c r="D18" i="6"/>
  <c r="E18" i="6"/>
  <c r="F18" i="6"/>
  <c r="G18" i="6"/>
  <c r="H18" i="6"/>
  <c r="A19" i="6"/>
  <c r="B19" i="6"/>
  <c r="C19" i="6"/>
  <c r="D19" i="6"/>
  <c r="E19" i="6"/>
  <c r="F19" i="6"/>
  <c r="G19" i="6"/>
  <c r="H19" i="6"/>
  <c r="A20" i="6"/>
  <c r="B20" i="6"/>
  <c r="C20" i="6"/>
  <c r="D20" i="6"/>
  <c r="E20" i="6"/>
  <c r="F20" i="6"/>
  <c r="G20" i="6"/>
  <c r="H20" i="6"/>
  <c r="A21" i="6"/>
  <c r="B21" i="6"/>
  <c r="C21" i="6"/>
  <c r="D21" i="6"/>
  <c r="E21" i="6"/>
  <c r="F21" i="6"/>
  <c r="G21" i="6"/>
  <c r="H21" i="6"/>
  <c r="A22" i="6"/>
  <c r="B22" i="6"/>
  <c r="C22" i="6"/>
  <c r="D22" i="6"/>
  <c r="E22" i="6"/>
  <c r="F22" i="6"/>
  <c r="G22" i="6"/>
  <c r="H22" i="6"/>
  <c r="A23" i="6"/>
  <c r="B23" i="6"/>
  <c r="C23" i="6"/>
  <c r="D23" i="6"/>
  <c r="E23" i="6"/>
  <c r="F23" i="6"/>
  <c r="G23" i="6"/>
  <c r="H23" i="6"/>
  <c r="A24" i="6"/>
  <c r="B24" i="6"/>
  <c r="C24" i="6"/>
  <c r="D24" i="6"/>
  <c r="E24" i="6"/>
  <c r="F24" i="6"/>
  <c r="G24" i="6"/>
  <c r="H24" i="6"/>
  <c r="A27" i="6"/>
  <c r="B27" i="6"/>
  <c r="C27" i="6"/>
  <c r="D27" i="6"/>
  <c r="E27" i="6"/>
  <c r="F27" i="6"/>
  <c r="G27" i="6"/>
  <c r="H27" i="6"/>
  <c r="A28" i="6"/>
  <c r="B28" i="6"/>
  <c r="C28" i="6"/>
  <c r="D28" i="6"/>
  <c r="E28" i="6"/>
  <c r="F28" i="6"/>
  <c r="G28" i="6"/>
  <c r="H28" i="6"/>
  <c r="A29" i="6"/>
  <c r="B29" i="6"/>
  <c r="C29" i="6"/>
  <c r="D29" i="6"/>
  <c r="E29" i="6"/>
  <c r="F29" i="6"/>
  <c r="G29" i="6"/>
  <c r="H29" i="6"/>
  <c r="A30" i="6"/>
  <c r="B30" i="6"/>
  <c r="C30" i="6"/>
  <c r="D30" i="6"/>
  <c r="E30" i="6"/>
  <c r="F30" i="6"/>
  <c r="G30" i="6"/>
  <c r="H30" i="6"/>
  <c r="A33" i="6"/>
  <c r="B33" i="6"/>
  <c r="C33" i="6"/>
  <c r="D33" i="6"/>
  <c r="E33" i="6"/>
  <c r="F33" i="6"/>
  <c r="G33" i="6"/>
  <c r="H33" i="6"/>
  <c r="A34" i="6"/>
  <c r="B34" i="6"/>
  <c r="C34" i="6"/>
  <c r="D34" i="6"/>
  <c r="E34" i="6"/>
  <c r="F34" i="6"/>
  <c r="G34" i="6"/>
  <c r="H34" i="6"/>
  <c r="A35" i="6"/>
  <c r="B35" i="6"/>
  <c r="C35" i="6"/>
  <c r="D35" i="6"/>
  <c r="E35" i="6"/>
  <c r="F35" i="6"/>
  <c r="G35" i="6"/>
  <c r="H35" i="6"/>
  <c r="A36" i="6"/>
  <c r="B36" i="6"/>
  <c r="C36" i="6"/>
  <c r="D36" i="6"/>
  <c r="E36" i="6"/>
  <c r="F36" i="6"/>
  <c r="G36" i="6"/>
  <c r="H36" i="6"/>
  <c r="A37" i="6"/>
  <c r="B37" i="6"/>
  <c r="C37" i="6"/>
  <c r="D37" i="6"/>
  <c r="E37" i="6"/>
  <c r="F37" i="6"/>
  <c r="G37" i="6"/>
  <c r="H37" i="6"/>
  <c r="A38" i="6"/>
  <c r="B38" i="6"/>
  <c r="C38" i="6"/>
  <c r="D38" i="6"/>
  <c r="E38" i="6"/>
  <c r="F38" i="6"/>
  <c r="G38" i="6"/>
  <c r="H38" i="6"/>
  <c r="A39" i="6"/>
  <c r="B39" i="6"/>
  <c r="C39" i="6"/>
  <c r="D39" i="6"/>
  <c r="E39" i="6"/>
  <c r="F39" i="6"/>
  <c r="G39" i="6"/>
  <c r="H39" i="6"/>
  <c r="A40" i="6"/>
  <c r="B40" i="6"/>
  <c r="C40" i="6"/>
  <c r="D40" i="6"/>
  <c r="E40" i="6"/>
  <c r="F40" i="6"/>
  <c r="G40" i="6"/>
  <c r="H40" i="6"/>
  <c r="A41" i="6"/>
  <c r="B41" i="6"/>
  <c r="C41" i="6"/>
  <c r="D41" i="6"/>
  <c r="E41" i="6"/>
  <c r="F41" i="6"/>
  <c r="G41" i="6"/>
  <c r="H41" i="6"/>
  <c r="A42" i="6"/>
  <c r="B42" i="6"/>
  <c r="F42" i="6"/>
  <c r="G42" i="6"/>
  <c r="H42" i="6"/>
  <c r="A43" i="6"/>
  <c r="B43" i="6"/>
  <c r="C43" i="6"/>
  <c r="D43" i="6"/>
  <c r="E43" i="6"/>
  <c r="F43" i="6"/>
  <c r="G43" i="6"/>
  <c r="H43" i="6"/>
  <c r="A44" i="6"/>
  <c r="B44" i="6"/>
  <c r="C44" i="6"/>
  <c r="D44" i="6"/>
  <c r="E44" i="6"/>
  <c r="F44" i="6"/>
  <c r="G44" i="6"/>
  <c r="H44" i="6"/>
  <c r="A79" i="6"/>
  <c r="B79" i="6"/>
  <c r="C79" i="6"/>
  <c r="D79" i="6"/>
  <c r="E79" i="6"/>
  <c r="F79" i="6"/>
  <c r="G79" i="6"/>
  <c r="A80" i="6"/>
  <c r="B80" i="6"/>
  <c r="C80" i="6"/>
  <c r="D80" i="6"/>
  <c r="E80" i="6"/>
  <c r="F80" i="6"/>
  <c r="G80" i="6"/>
  <c r="H80" i="6"/>
  <c r="A81" i="6"/>
  <c r="B81" i="6"/>
  <c r="C81" i="6"/>
  <c r="G81" i="6"/>
  <c r="H81" i="6"/>
  <c r="A82" i="6"/>
  <c r="B82" i="6"/>
  <c r="C82" i="6"/>
  <c r="D82" i="6"/>
  <c r="E82" i="6"/>
  <c r="F82" i="6"/>
  <c r="G82" i="6"/>
  <c r="H82" i="6"/>
  <c r="A83" i="6"/>
  <c r="B83" i="6"/>
  <c r="C83" i="6"/>
  <c r="D83" i="6"/>
  <c r="E83" i="6"/>
  <c r="F83" i="6"/>
  <c r="G83" i="6"/>
  <c r="H83" i="6"/>
  <c r="A84" i="6"/>
  <c r="B84" i="6"/>
  <c r="C84" i="6"/>
  <c r="D84" i="6"/>
  <c r="E84" i="6"/>
  <c r="F84" i="6"/>
  <c r="G84" i="6"/>
  <c r="H84" i="6"/>
  <c r="A85" i="6"/>
  <c r="B85" i="6"/>
  <c r="C85" i="6"/>
  <c r="D85" i="6"/>
  <c r="E85" i="6"/>
  <c r="F85" i="6"/>
  <c r="G85" i="6"/>
  <c r="H85" i="6"/>
  <c r="A86" i="6"/>
  <c r="B86" i="6"/>
  <c r="C86" i="6"/>
  <c r="D86" i="6"/>
  <c r="E86" i="6"/>
  <c r="F86" i="6"/>
  <c r="G86" i="6"/>
  <c r="H86" i="6"/>
  <c r="A87" i="6"/>
  <c r="B87" i="6"/>
  <c r="C87" i="6"/>
  <c r="D87" i="6"/>
  <c r="E87" i="6"/>
  <c r="F87" i="6"/>
  <c r="G87" i="6"/>
  <c r="H87" i="6"/>
  <c r="A88" i="6"/>
  <c r="B88" i="6"/>
  <c r="C88" i="6"/>
  <c r="D88" i="6"/>
  <c r="E88" i="6"/>
  <c r="F88" i="6"/>
  <c r="G88" i="6"/>
  <c r="H88" i="6"/>
  <c r="A93" i="6"/>
  <c r="B93" i="6"/>
  <c r="C93" i="6"/>
  <c r="D93" i="6"/>
  <c r="E93" i="6"/>
  <c r="F93" i="6"/>
  <c r="G93" i="6"/>
  <c r="H93" i="6"/>
  <c r="A94" i="6"/>
  <c r="B94" i="6"/>
  <c r="C94" i="6"/>
  <c r="D94" i="6"/>
  <c r="E94" i="6"/>
  <c r="F94" i="6"/>
  <c r="G94" i="6"/>
  <c r="H94" i="6"/>
  <c r="A95" i="6"/>
  <c r="B95" i="6"/>
  <c r="C95" i="6"/>
  <c r="D95" i="6"/>
  <c r="E95" i="6"/>
  <c r="F95" i="6"/>
  <c r="G95" i="6"/>
  <c r="H95" i="6"/>
  <c r="A96" i="6"/>
  <c r="B96" i="6"/>
  <c r="C96" i="6"/>
  <c r="D96" i="6"/>
  <c r="E96" i="6"/>
  <c r="F96" i="6"/>
  <c r="G96" i="6"/>
  <c r="H96" i="6"/>
  <c r="A105" i="6"/>
  <c r="B105" i="6"/>
  <c r="G105" i="6"/>
  <c r="H105" i="6"/>
  <c r="A115" i="5"/>
  <c r="B115" i="5"/>
  <c r="C115" i="5"/>
  <c r="D115" i="5"/>
  <c r="E115" i="5"/>
  <c r="F115" i="5"/>
  <c r="G115" i="5"/>
  <c r="H115" i="5"/>
  <c r="I115" i="5"/>
  <c r="A116" i="5"/>
  <c r="B116" i="5"/>
  <c r="F116" i="5"/>
  <c r="G116" i="5"/>
  <c r="H116" i="5"/>
  <c r="I116" i="5"/>
  <c r="A118" i="5"/>
  <c r="B118" i="5"/>
  <c r="C118" i="5"/>
  <c r="D118" i="5"/>
  <c r="E118" i="5"/>
  <c r="F118" i="5"/>
  <c r="G118" i="5"/>
  <c r="H118" i="5"/>
  <c r="I118" i="5"/>
  <c r="A107" i="5"/>
  <c r="B107" i="5"/>
  <c r="C107" i="5"/>
  <c r="D107" i="5"/>
  <c r="E107" i="5"/>
  <c r="F107" i="5"/>
  <c r="G107" i="5"/>
  <c r="H107" i="5"/>
  <c r="I107" i="5"/>
  <c r="A108" i="5"/>
  <c r="B108" i="5"/>
  <c r="C108" i="5"/>
  <c r="D108" i="5"/>
  <c r="E108" i="5"/>
  <c r="F108" i="5"/>
  <c r="G108" i="5"/>
  <c r="H108" i="5"/>
  <c r="I108" i="5"/>
  <c r="A109" i="5"/>
  <c r="B109" i="5"/>
  <c r="C109" i="5"/>
  <c r="D109" i="5"/>
  <c r="E109" i="5"/>
  <c r="F109" i="5"/>
  <c r="G109" i="5"/>
  <c r="H109" i="5"/>
  <c r="I109" i="5"/>
  <c r="A110" i="5"/>
  <c r="B110" i="5"/>
  <c r="C110" i="5"/>
  <c r="D110" i="5"/>
  <c r="E110" i="5"/>
  <c r="F110" i="5"/>
  <c r="G110" i="5"/>
  <c r="H110" i="5"/>
  <c r="I110" i="5"/>
  <c r="A10" i="5"/>
  <c r="C10" i="5"/>
  <c r="D10" i="5"/>
  <c r="E10" i="5"/>
  <c r="F10" i="5"/>
  <c r="G10" i="5"/>
  <c r="H10" i="5"/>
  <c r="I10" i="5"/>
  <c r="A11" i="5"/>
  <c r="C11" i="5"/>
  <c r="D11" i="5"/>
  <c r="E11" i="5"/>
  <c r="F11" i="5"/>
  <c r="G11" i="5"/>
  <c r="H11" i="5"/>
  <c r="I11" i="5"/>
  <c r="A12" i="5"/>
  <c r="C12" i="5"/>
  <c r="D12" i="5"/>
  <c r="E12" i="5"/>
  <c r="F12" i="5"/>
  <c r="G12" i="5"/>
  <c r="H12" i="5"/>
  <c r="I12" i="5"/>
  <c r="A13" i="5"/>
  <c r="B13" i="5"/>
  <c r="C13" i="5"/>
  <c r="D13" i="5"/>
  <c r="E13" i="5"/>
  <c r="F13" i="5"/>
  <c r="G13" i="5"/>
  <c r="H13" i="5"/>
  <c r="I13" i="5"/>
  <c r="A14" i="5"/>
  <c r="B14" i="5"/>
  <c r="C14" i="5"/>
  <c r="D14" i="5"/>
  <c r="E14" i="5"/>
  <c r="F14" i="5"/>
  <c r="G14" i="5"/>
  <c r="H14" i="5"/>
  <c r="I14" i="5"/>
  <c r="A15" i="5"/>
  <c r="B15" i="5"/>
  <c r="C15" i="5"/>
  <c r="D15" i="5"/>
  <c r="E15" i="5"/>
  <c r="F15" i="5"/>
  <c r="G15" i="5"/>
  <c r="H15" i="5"/>
  <c r="I15" i="5"/>
  <c r="A16" i="5"/>
  <c r="B16" i="5"/>
  <c r="C16" i="5"/>
  <c r="D16" i="5"/>
  <c r="E16" i="5"/>
  <c r="F16" i="5"/>
  <c r="G16" i="5"/>
  <c r="H16" i="5"/>
  <c r="I16" i="5"/>
  <c r="A17" i="5"/>
  <c r="B17" i="5"/>
  <c r="C17" i="5"/>
  <c r="D17" i="5"/>
  <c r="E17" i="5"/>
  <c r="F17" i="5"/>
  <c r="G17" i="5"/>
  <c r="H17" i="5"/>
  <c r="I17" i="5"/>
  <c r="A18" i="5"/>
  <c r="B18" i="5"/>
  <c r="C18" i="5"/>
  <c r="D18" i="5"/>
  <c r="E18" i="5"/>
  <c r="F18" i="5"/>
  <c r="G18" i="5"/>
  <c r="H18" i="5"/>
  <c r="I18" i="5"/>
  <c r="A19" i="5"/>
  <c r="B19" i="5"/>
  <c r="C19" i="5"/>
  <c r="D19" i="5"/>
  <c r="E19" i="5"/>
  <c r="F19" i="5"/>
  <c r="G19" i="5"/>
  <c r="H19" i="5"/>
  <c r="I19" i="5"/>
  <c r="A20" i="5"/>
  <c r="B20" i="5"/>
  <c r="C20" i="5"/>
  <c r="D20" i="5"/>
  <c r="E20" i="5"/>
  <c r="F20" i="5"/>
  <c r="G20" i="5"/>
  <c r="H20" i="5"/>
  <c r="I20" i="5"/>
  <c r="A21" i="5"/>
  <c r="B21" i="5"/>
  <c r="C21" i="5"/>
  <c r="D21" i="5"/>
  <c r="E21" i="5"/>
  <c r="F21" i="5"/>
  <c r="G21" i="5"/>
  <c r="H21" i="5"/>
  <c r="I21" i="5"/>
  <c r="A22" i="5"/>
  <c r="B22" i="5"/>
  <c r="C22" i="5"/>
  <c r="D22" i="5"/>
  <c r="E22" i="5"/>
  <c r="F22" i="5"/>
  <c r="G22" i="5"/>
  <c r="H22" i="5"/>
  <c r="I22" i="5"/>
  <c r="A23" i="5"/>
  <c r="B23" i="5"/>
  <c r="C23" i="5"/>
  <c r="D23" i="5"/>
  <c r="E23" i="5"/>
  <c r="F23" i="5"/>
  <c r="G23" i="5"/>
  <c r="H23" i="5"/>
  <c r="I23" i="5"/>
  <c r="A24" i="5"/>
  <c r="B24" i="5"/>
  <c r="C24" i="5"/>
  <c r="D24" i="5"/>
  <c r="E24" i="5"/>
  <c r="F24" i="5"/>
  <c r="G24" i="5"/>
  <c r="H24" i="5"/>
  <c r="I24" i="5"/>
  <c r="A27" i="5"/>
  <c r="B27" i="5"/>
  <c r="C27" i="5"/>
  <c r="D27" i="5"/>
  <c r="E27" i="5"/>
  <c r="F27" i="5"/>
  <c r="G27" i="5"/>
  <c r="H27" i="5"/>
  <c r="I27" i="5"/>
  <c r="A28" i="5"/>
  <c r="B28" i="5"/>
  <c r="C28" i="5"/>
  <c r="D28" i="5"/>
  <c r="E28" i="5"/>
  <c r="F28" i="5"/>
  <c r="G28" i="5"/>
  <c r="H28" i="5"/>
  <c r="I28" i="5"/>
  <c r="A29" i="5"/>
  <c r="B29" i="5"/>
  <c r="C29" i="5"/>
  <c r="D29" i="5"/>
  <c r="E29" i="5"/>
  <c r="F29" i="5"/>
  <c r="G29" i="5"/>
  <c r="H29" i="5"/>
  <c r="I29" i="5"/>
  <c r="A30" i="5"/>
  <c r="B30" i="5"/>
  <c r="C30" i="5"/>
  <c r="D30" i="5"/>
  <c r="E30" i="5"/>
  <c r="F30" i="5"/>
  <c r="G30" i="5"/>
  <c r="H30" i="5"/>
  <c r="I30" i="5"/>
  <c r="A33" i="5"/>
  <c r="B33" i="5"/>
  <c r="C33" i="5"/>
  <c r="D33" i="5"/>
  <c r="E33" i="5"/>
  <c r="F33" i="5"/>
  <c r="G33" i="5"/>
  <c r="H33" i="5"/>
  <c r="I33" i="5"/>
  <c r="A34" i="5"/>
  <c r="B34" i="5"/>
  <c r="C34" i="5"/>
  <c r="D34" i="5"/>
  <c r="E34" i="5"/>
  <c r="F34" i="5"/>
  <c r="G34" i="5"/>
  <c r="H34" i="5"/>
  <c r="I34" i="5"/>
  <c r="A35" i="5"/>
  <c r="B35" i="5"/>
  <c r="C35" i="5"/>
  <c r="D35" i="5"/>
  <c r="E35" i="5"/>
  <c r="F35" i="5"/>
  <c r="G35" i="5"/>
  <c r="H35" i="5"/>
  <c r="I35" i="5"/>
  <c r="A36" i="5"/>
  <c r="B36" i="5"/>
  <c r="C36" i="5"/>
  <c r="D36" i="5"/>
  <c r="E36" i="5"/>
  <c r="F36" i="5"/>
  <c r="G36" i="5"/>
  <c r="H36" i="5"/>
  <c r="I36" i="5"/>
  <c r="A37" i="5"/>
  <c r="B37" i="5"/>
  <c r="C37" i="5"/>
  <c r="D37" i="5"/>
  <c r="E37" i="5"/>
  <c r="F37" i="5"/>
  <c r="G37" i="5"/>
  <c r="H37" i="5"/>
  <c r="I37" i="5"/>
  <c r="A38" i="5"/>
  <c r="B38" i="5"/>
  <c r="C38" i="5"/>
  <c r="D38" i="5"/>
  <c r="E38" i="5"/>
  <c r="F38" i="5"/>
  <c r="G38" i="5"/>
  <c r="H38" i="5"/>
  <c r="I38" i="5"/>
  <c r="A39" i="5"/>
  <c r="B39" i="5"/>
  <c r="C39" i="5"/>
  <c r="D39" i="5"/>
  <c r="E39" i="5"/>
  <c r="F39" i="5"/>
  <c r="G39" i="5"/>
  <c r="H39" i="5"/>
  <c r="I39" i="5"/>
  <c r="A40" i="5"/>
  <c r="B40" i="5"/>
  <c r="C40" i="5"/>
  <c r="D40" i="5"/>
  <c r="E40" i="5"/>
  <c r="F40" i="5"/>
  <c r="G40" i="5"/>
  <c r="H40" i="5"/>
  <c r="I40" i="5"/>
  <c r="A41" i="5"/>
  <c r="B41" i="5"/>
  <c r="C41" i="5"/>
  <c r="D41" i="5"/>
  <c r="E41" i="5"/>
  <c r="F41" i="5"/>
  <c r="G41" i="5"/>
  <c r="H41" i="5"/>
  <c r="I41" i="5"/>
  <c r="A42" i="5"/>
  <c r="B42" i="5"/>
  <c r="F42" i="5"/>
  <c r="G42" i="5"/>
  <c r="H42" i="5"/>
  <c r="I42" i="5"/>
  <c r="A43" i="5"/>
  <c r="B43" i="5"/>
  <c r="C43" i="5"/>
  <c r="D43" i="5"/>
  <c r="E43" i="5"/>
  <c r="F43" i="5"/>
  <c r="G43" i="5"/>
  <c r="H43" i="5"/>
  <c r="I43" i="5"/>
  <c r="A44" i="5"/>
  <c r="B44" i="5"/>
  <c r="C44" i="5"/>
  <c r="D44" i="5"/>
  <c r="E44" i="5"/>
  <c r="F44" i="5"/>
  <c r="G44" i="5"/>
  <c r="H44" i="5"/>
  <c r="I44" i="5"/>
  <c r="A45" i="5"/>
  <c r="B45" i="5"/>
  <c r="C45" i="5"/>
  <c r="D45" i="5"/>
  <c r="E45" i="5"/>
  <c r="F45" i="5"/>
  <c r="G45" i="5"/>
  <c r="H45" i="5"/>
  <c r="I45" i="5"/>
  <c r="A46" i="5"/>
  <c r="B46" i="5"/>
  <c r="C46" i="5"/>
  <c r="D46" i="5"/>
  <c r="E46" i="5"/>
  <c r="F46" i="5"/>
  <c r="G46" i="5"/>
  <c r="H46" i="5"/>
  <c r="I46" i="5"/>
  <c r="A47" i="5"/>
  <c r="B47" i="5"/>
  <c r="C47" i="5"/>
  <c r="D47" i="5"/>
  <c r="E47" i="5"/>
  <c r="F47" i="5"/>
  <c r="G47" i="5"/>
  <c r="H47" i="5"/>
  <c r="I47" i="5"/>
  <c r="A48" i="5"/>
  <c r="B48" i="5"/>
  <c r="C48" i="5"/>
  <c r="D48" i="5"/>
  <c r="E48" i="5"/>
  <c r="F48" i="5"/>
  <c r="G48" i="5"/>
  <c r="H48" i="5"/>
  <c r="I48" i="5"/>
  <c r="A49" i="5"/>
  <c r="B49" i="5"/>
  <c r="C49" i="5"/>
  <c r="D49" i="5"/>
  <c r="E49" i="5"/>
  <c r="F49" i="5"/>
  <c r="G49" i="5"/>
  <c r="H49" i="5"/>
  <c r="I49" i="5"/>
  <c r="A50" i="5"/>
  <c r="B50" i="5"/>
  <c r="C50" i="5"/>
  <c r="D50" i="5"/>
  <c r="E50" i="5"/>
  <c r="F50" i="5"/>
  <c r="G50" i="5"/>
  <c r="H50" i="5"/>
  <c r="I50" i="5"/>
  <c r="A51" i="5"/>
  <c r="B51" i="5"/>
  <c r="C51" i="5"/>
  <c r="D51" i="5"/>
  <c r="E51" i="5"/>
  <c r="F51" i="5"/>
  <c r="G51" i="5"/>
  <c r="H51" i="5"/>
  <c r="I51" i="5"/>
  <c r="A52" i="5"/>
  <c r="B52" i="5"/>
  <c r="C52" i="5"/>
  <c r="D52" i="5"/>
  <c r="E52" i="5"/>
  <c r="F52" i="5"/>
  <c r="G52" i="5"/>
  <c r="H52" i="5"/>
  <c r="I52" i="5"/>
  <c r="A77" i="5"/>
  <c r="B77" i="5"/>
  <c r="F77" i="5"/>
  <c r="G77" i="5"/>
  <c r="H77" i="5"/>
  <c r="I77" i="5"/>
  <c r="A78" i="5"/>
  <c r="B78" i="5"/>
  <c r="C78" i="5"/>
  <c r="D78" i="5"/>
  <c r="E78" i="5"/>
  <c r="F78" i="5"/>
  <c r="G78" i="5"/>
  <c r="H78" i="5"/>
  <c r="I78" i="5"/>
  <c r="A79" i="5"/>
  <c r="B79" i="5"/>
  <c r="C79" i="5"/>
  <c r="D79" i="5"/>
  <c r="E79" i="5"/>
  <c r="F79" i="5"/>
  <c r="G79" i="5"/>
  <c r="H79" i="5"/>
  <c r="I79" i="5"/>
  <c r="A80" i="5"/>
  <c r="B80" i="5"/>
  <c r="C80" i="5"/>
  <c r="D80" i="5"/>
  <c r="E80" i="5"/>
  <c r="F80" i="5"/>
  <c r="G80" i="5"/>
  <c r="H80" i="5"/>
  <c r="I80" i="5"/>
  <c r="A81" i="5"/>
  <c r="B81" i="5"/>
  <c r="C81" i="5"/>
  <c r="G81" i="5"/>
  <c r="H81" i="5"/>
  <c r="I81" i="5"/>
  <c r="A82" i="5"/>
  <c r="B82" i="5"/>
  <c r="C82" i="5"/>
  <c r="D82" i="5"/>
  <c r="E82" i="5"/>
  <c r="F82" i="5"/>
  <c r="G82" i="5"/>
  <c r="H82" i="5"/>
  <c r="I82" i="5"/>
  <c r="A83" i="5"/>
  <c r="B83" i="5"/>
  <c r="C83" i="5"/>
  <c r="D83" i="5"/>
  <c r="E83" i="5"/>
  <c r="F83" i="5"/>
  <c r="G83" i="5"/>
  <c r="H83" i="5"/>
  <c r="I83" i="5"/>
  <c r="A84" i="5"/>
  <c r="B84" i="5"/>
  <c r="C84" i="5"/>
  <c r="D84" i="5"/>
  <c r="E84" i="5"/>
  <c r="F84" i="5"/>
  <c r="G84" i="5"/>
  <c r="H84" i="5"/>
  <c r="I84" i="5"/>
  <c r="A85" i="5"/>
  <c r="B85" i="5"/>
  <c r="C85" i="5"/>
  <c r="D85" i="5"/>
  <c r="E85" i="5"/>
  <c r="F85" i="5"/>
  <c r="G85" i="5"/>
  <c r="H85" i="5"/>
  <c r="I85" i="5"/>
  <c r="A86" i="5"/>
  <c r="B86" i="5"/>
  <c r="C86" i="5"/>
  <c r="D86" i="5"/>
  <c r="E86" i="5"/>
  <c r="F86" i="5"/>
  <c r="G86" i="5"/>
  <c r="H86" i="5"/>
  <c r="I86" i="5"/>
  <c r="A87" i="5"/>
  <c r="B87" i="5"/>
  <c r="C87" i="5"/>
  <c r="D87" i="5"/>
  <c r="E87" i="5"/>
  <c r="F87" i="5"/>
  <c r="G87" i="5"/>
  <c r="H87" i="5"/>
  <c r="I87" i="5"/>
  <c r="A88" i="5"/>
  <c r="B88" i="5"/>
  <c r="C88" i="5"/>
  <c r="D88" i="5"/>
  <c r="E88" i="5"/>
  <c r="F88" i="5"/>
  <c r="G88" i="5"/>
  <c r="H88" i="5"/>
  <c r="I88" i="5"/>
  <c r="A93" i="5"/>
  <c r="B93" i="5"/>
  <c r="C93" i="5"/>
  <c r="D93" i="5"/>
  <c r="E93" i="5"/>
  <c r="F93" i="5"/>
  <c r="G93" i="5"/>
  <c r="H93" i="5"/>
  <c r="I93" i="5"/>
  <c r="A94" i="5"/>
  <c r="B94" i="5"/>
  <c r="C94" i="5"/>
  <c r="D94" i="5"/>
  <c r="E94" i="5"/>
  <c r="F94" i="5"/>
  <c r="G94" i="5"/>
  <c r="H94" i="5"/>
  <c r="I94" i="5"/>
  <c r="A95" i="5"/>
  <c r="B95" i="5"/>
  <c r="C95" i="5"/>
  <c r="D95" i="5"/>
  <c r="E95" i="5"/>
  <c r="F95" i="5"/>
  <c r="G95" i="5"/>
  <c r="H95" i="5"/>
  <c r="I95" i="5"/>
  <c r="B96" i="5"/>
  <c r="C96" i="5"/>
  <c r="D96" i="5"/>
  <c r="E96" i="5"/>
  <c r="F96" i="5"/>
  <c r="G96" i="5"/>
  <c r="H96" i="5"/>
  <c r="I96" i="5"/>
  <c r="A105" i="5"/>
  <c r="B105" i="5"/>
  <c r="G105" i="5"/>
  <c r="H105" i="5"/>
  <c r="I105" i="5"/>
  <c r="B12" i="5"/>
  <c r="B11" i="9"/>
  <c r="B10" i="5"/>
  <c r="I4" i="5"/>
  <c r="I5" i="5"/>
  <c r="I6" i="5"/>
  <c r="I8" i="5"/>
  <c r="I9" i="5"/>
  <c r="I130" i="5"/>
  <c r="I131" i="5"/>
  <c r="I132" i="5"/>
  <c r="I133" i="5"/>
  <c r="I134" i="5"/>
  <c r="I135" i="5"/>
  <c r="I136" i="5"/>
  <c r="I137" i="5"/>
  <c r="I138" i="5"/>
  <c r="I139" i="5"/>
  <c r="I143" i="5"/>
  <c r="I144" i="5"/>
  <c r="I145" i="5"/>
  <c r="I146" i="5"/>
  <c r="I147" i="5"/>
  <c r="I148" i="5"/>
  <c r="A2" i="5"/>
  <c r="A7" i="10"/>
  <c r="A8" i="10"/>
  <c r="A9" i="10"/>
  <c r="A10" i="10"/>
  <c r="H147" i="9"/>
  <c r="G147" i="9"/>
  <c r="F147" i="9"/>
  <c r="E147" i="9"/>
  <c r="D147" i="9"/>
  <c r="C147" i="9"/>
  <c r="B147" i="9"/>
  <c r="A147" i="9"/>
  <c r="H146" i="9"/>
  <c r="G146" i="9"/>
  <c r="F146" i="9"/>
  <c r="E146" i="9"/>
  <c r="D146" i="9"/>
  <c r="C146" i="9"/>
  <c r="B146" i="9"/>
  <c r="A146" i="9"/>
  <c r="H145" i="9"/>
  <c r="G145" i="9"/>
  <c r="F145" i="9"/>
  <c r="E145" i="9"/>
  <c r="D145" i="9"/>
  <c r="C145" i="9"/>
  <c r="B145" i="9"/>
  <c r="A145" i="9"/>
  <c r="H144" i="9"/>
  <c r="G144" i="9"/>
  <c r="F144" i="9"/>
  <c r="E144" i="9"/>
  <c r="D144" i="9"/>
  <c r="C144" i="9"/>
  <c r="B144" i="9"/>
  <c r="A144" i="9"/>
  <c r="H143" i="9"/>
  <c r="G143" i="9"/>
  <c r="F143" i="9"/>
  <c r="E143" i="9"/>
  <c r="D143" i="9"/>
  <c r="C143" i="9"/>
  <c r="B143" i="9"/>
  <c r="A143" i="9"/>
  <c r="H142" i="9"/>
  <c r="G142" i="9"/>
  <c r="F142" i="9"/>
  <c r="E142" i="9"/>
  <c r="D142" i="9"/>
  <c r="C142" i="9"/>
  <c r="B142" i="9"/>
  <c r="A142" i="9"/>
  <c r="H141" i="9"/>
  <c r="G141" i="9"/>
  <c r="F141" i="9"/>
  <c r="E141" i="9"/>
  <c r="D141" i="9"/>
  <c r="C141" i="9"/>
  <c r="B141" i="9"/>
  <c r="A141" i="9"/>
  <c r="H140" i="9"/>
  <c r="G140" i="9"/>
  <c r="F140" i="9"/>
  <c r="E140" i="9"/>
  <c r="D140" i="9"/>
  <c r="C140" i="9"/>
  <c r="B140" i="9"/>
  <c r="A140" i="9"/>
  <c r="H139" i="9"/>
  <c r="G139" i="9"/>
  <c r="F139" i="9"/>
  <c r="E139" i="9"/>
  <c r="D139" i="9"/>
  <c r="C139" i="9"/>
  <c r="B139" i="9"/>
  <c r="A139" i="9"/>
  <c r="H138" i="9"/>
  <c r="G138" i="9"/>
  <c r="F138" i="9"/>
  <c r="E138" i="9"/>
  <c r="D138" i="9"/>
  <c r="C138" i="9"/>
  <c r="B138" i="9"/>
  <c r="A138" i="9"/>
  <c r="H137" i="9"/>
  <c r="G137" i="9"/>
  <c r="F137" i="9"/>
  <c r="E137" i="9"/>
  <c r="D137" i="9"/>
  <c r="C137" i="9"/>
  <c r="B137" i="9"/>
  <c r="A137" i="9"/>
  <c r="H136" i="9"/>
  <c r="G136" i="9"/>
  <c r="F136" i="9"/>
  <c r="E136" i="9"/>
  <c r="D136" i="9"/>
  <c r="C136" i="9"/>
  <c r="B136" i="9"/>
  <c r="A136" i="9"/>
  <c r="H135" i="9"/>
  <c r="G135" i="9"/>
  <c r="F135" i="9"/>
  <c r="E135" i="9"/>
  <c r="D135" i="9"/>
  <c r="C135" i="9"/>
  <c r="B135" i="9"/>
  <c r="A135" i="9"/>
  <c r="H134" i="9"/>
  <c r="G134" i="9"/>
  <c r="F134" i="9"/>
  <c r="E134" i="9"/>
  <c r="D134" i="9"/>
  <c r="C134" i="9"/>
  <c r="B134" i="9"/>
  <c r="A134" i="9"/>
  <c r="H133" i="9"/>
  <c r="G133" i="9"/>
  <c r="F133" i="9"/>
  <c r="E133" i="9"/>
  <c r="D133" i="9"/>
  <c r="C133" i="9"/>
  <c r="B133" i="9"/>
  <c r="A133" i="9"/>
  <c r="H132" i="9"/>
  <c r="G132" i="9"/>
  <c r="F132" i="9"/>
  <c r="E132" i="9"/>
  <c r="D132" i="9"/>
  <c r="C132" i="9"/>
  <c r="B132" i="9"/>
  <c r="A132" i="9"/>
  <c r="H131" i="9"/>
  <c r="G131" i="9"/>
  <c r="F131" i="9"/>
  <c r="E131" i="9"/>
  <c r="D131" i="9"/>
  <c r="A131" i="9"/>
  <c r="H130" i="9"/>
  <c r="G130" i="9"/>
  <c r="F130" i="9"/>
  <c r="E130" i="9"/>
  <c r="D130" i="9"/>
  <c r="A130" i="9"/>
  <c r="H129" i="9"/>
  <c r="G129" i="9"/>
  <c r="F129" i="9"/>
  <c r="E129" i="9"/>
  <c r="D129" i="9"/>
  <c r="A129" i="9"/>
  <c r="H128" i="9"/>
  <c r="G128" i="9"/>
  <c r="F128" i="9"/>
  <c r="E128" i="9"/>
  <c r="D128" i="9"/>
  <c r="C128" i="9"/>
  <c r="B128" i="9"/>
  <c r="A128" i="9"/>
  <c r="F127" i="9"/>
  <c r="A127" i="9"/>
  <c r="F126" i="9"/>
  <c r="A126" i="9"/>
  <c r="F125" i="9"/>
  <c r="A125" i="9"/>
  <c r="F124" i="9"/>
  <c r="A124" i="9"/>
  <c r="F123" i="9"/>
  <c r="A123" i="9"/>
  <c r="F122" i="9"/>
  <c r="A122" i="9"/>
  <c r="F121" i="9"/>
  <c r="A121" i="9"/>
  <c r="F120" i="9"/>
  <c r="A120" i="9"/>
  <c r="H9" i="9"/>
  <c r="G9" i="9"/>
  <c r="F9" i="9"/>
  <c r="E9" i="9"/>
  <c r="D9" i="9"/>
  <c r="C9" i="9"/>
  <c r="A9" i="9"/>
  <c r="G8" i="9"/>
  <c r="F8" i="9"/>
  <c r="E8" i="9"/>
  <c r="D8" i="9"/>
  <c r="C8" i="9"/>
  <c r="B8" i="9"/>
  <c r="A8" i="9"/>
  <c r="H7" i="9"/>
  <c r="G7" i="9"/>
  <c r="C7" i="9"/>
  <c r="B7" i="9"/>
  <c r="A7" i="9"/>
  <c r="H6" i="9"/>
  <c r="G6" i="9"/>
  <c r="F6" i="9"/>
  <c r="E6" i="9"/>
  <c r="D6" i="9"/>
  <c r="C6" i="9"/>
  <c r="B6" i="9"/>
  <c r="A6" i="9"/>
  <c r="H5" i="9"/>
  <c r="G5" i="9"/>
  <c r="F5" i="9"/>
  <c r="E5" i="9"/>
  <c r="D5" i="9"/>
  <c r="C5" i="9"/>
  <c r="B5" i="9"/>
  <c r="A5" i="9"/>
  <c r="H4" i="9"/>
  <c r="G4" i="9"/>
  <c r="F4" i="9"/>
  <c r="E4" i="9"/>
  <c r="D4" i="9"/>
  <c r="C4" i="9"/>
  <c r="B4" i="9"/>
  <c r="A4" i="9"/>
  <c r="F2" i="9"/>
  <c r="E2" i="9"/>
  <c r="D2" i="9"/>
  <c r="C2" i="9"/>
  <c r="B2" i="9"/>
  <c r="A2" i="9"/>
  <c r="F1" i="9"/>
  <c r="D1" i="9"/>
  <c r="C1" i="9"/>
  <c r="B1" i="9"/>
  <c r="A1" i="9"/>
  <c r="H147" i="8"/>
  <c r="G147" i="8"/>
  <c r="F147" i="8"/>
  <c r="E147" i="8"/>
  <c r="D147" i="8"/>
  <c r="C147" i="8"/>
  <c r="B147" i="8"/>
  <c r="A147" i="8"/>
  <c r="H146" i="8"/>
  <c r="G146" i="8"/>
  <c r="F146" i="8"/>
  <c r="E146" i="8"/>
  <c r="D146" i="8"/>
  <c r="C146" i="8"/>
  <c r="B146" i="8"/>
  <c r="A146" i="8"/>
  <c r="H145" i="8"/>
  <c r="G145" i="8"/>
  <c r="F145" i="8"/>
  <c r="E145" i="8"/>
  <c r="D145" i="8"/>
  <c r="C145" i="8"/>
  <c r="B145" i="8"/>
  <c r="A145" i="8"/>
  <c r="H144" i="8"/>
  <c r="G144" i="8"/>
  <c r="F144" i="8"/>
  <c r="E144" i="8"/>
  <c r="D144" i="8"/>
  <c r="C144" i="8"/>
  <c r="B144" i="8"/>
  <c r="A144" i="8"/>
  <c r="H143" i="8"/>
  <c r="G143" i="8"/>
  <c r="F143" i="8"/>
  <c r="E143" i="8"/>
  <c r="D143" i="8"/>
  <c r="C143" i="8"/>
  <c r="B143" i="8"/>
  <c r="A143" i="8"/>
  <c r="H142" i="8"/>
  <c r="G142" i="8"/>
  <c r="F142" i="8"/>
  <c r="E142" i="8"/>
  <c r="D142" i="8"/>
  <c r="C142" i="8"/>
  <c r="B142" i="8"/>
  <c r="A142" i="8"/>
  <c r="H141" i="8"/>
  <c r="G141" i="8"/>
  <c r="F141" i="8"/>
  <c r="E141" i="8"/>
  <c r="D141" i="8"/>
  <c r="C141" i="8"/>
  <c r="B141" i="8"/>
  <c r="A141" i="8"/>
  <c r="H140" i="8"/>
  <c r="G140" i="8"/>
  <c r="F140" i="8"/>
  <c r="E140" i="8"/>
  <c r="D140" i="8"/>
  <c r="C140" i="8"/>
  <c r="B140" i="8"/>
  <c r="A140" i="8"/>
  <c r="H139" i="8"/>
  <c r="G139" i="8"/>
  <c r="F139" i="8"/>
  <c r="E139" i="8"/>
  <c r="D139" i="8"/>
  <c r="C139" i="8"/>
  <c r="B139" i="8"/>
  <c r="A139" i="8"/>
  <c r="H138" i="8"/>
  <c r="G138" i="8"/>
  <c r="F138" i="8"/>
  <c r="E138" i="8"/>
  <c r="D138" i="8"/>
  <c r="C138" i="8"/>
  <c r="B138" i="8"/>
  <c r="A138" i="8"/>
  <c r="H137" i="8"/>
  <c r="G137" i="8"/>
  <c r="F137" i="8"/>
  <c r="E137" i="8"/>
  <c r="D137" i="8"/>
  <c r="C137" i="8"/>
  <c r="B137" i="8"/>
  <c r="A137" i="8"/>
  <c r="H136" i="8"/>
  <c r="G136" i="8"/>
  <c r="F136" i="8"/>
  <c r="E136" i="8"/>
  <c r="D136" i="8"/>
  <c r="C136" i="8"/>
  <c r="B136" i="8"/>
  <c r="A136" i="8"/>
  <c r="H135" i="8"/>
  <c r="G135" i="8"/>
  <c r="F135" i="8"/>
  <c r="E135" i="8"/>
  <c r="D135" i="8"/>
  <c r="C135" i="8"/>
  <c r="B135" i="8"/>
  <c r="A135" i="8"/>
  <c r="H134" i="8"/>
  <c r="G134" i="8"/>
  <c r="F134" i="8"/>
  <c r="E134" i="8"/>
  <c r="D134" i="8"/>
  <c r="C134" i="8"/>
  <c r="B134" i="8"/>
  <c r="A134" i="8"/>
  <c r="H133" i="8"/>
  <c r="G133" i="8"/>
  <c r="F133" i="8"/>
  <c r="E133" i="8"/>
  <c r="D133" i="8"/>
  <c r="C133" i="8"/>
  <c r="B133" i="8"/>
  <c r="A133" i="8"/>
  <c r="H132" i="8"/>
  <c r="G132" i="8"/>
  <c r="F132" i="8"/>
  <c r="E132" i="8"/>
  <c r="D132" i="8"/>
  <c r="C132" i="8"/>
  <c r="B132" i="8"/>
  <c r="A132" i="8"/>
  <c r="H131" i="8"/>
  <c r="G131" i="8"/>
  <c r="F131" i="8"/>
  <c r="E131" i="8"/>
  <c r="D131" i="8"/>
  <c r="C131" i="8"/>
  <c r="B131" i="8"/>
  <c r="A131" i="8"/>
  <c r="H130" i="8"/>
  <c r="G130" i="8"/>
  <c r="F130" i="8"/>
  <c r="E130" i="8"/>
  <c r="D130" i="8"/>
  <c r="C130" i="8"/>
  <c r="B130" i="8"/>
  <c r="A130" i="8"/>
  <c r="H129" i="8"/>
  <c r="G129" i="8"/>
  <c r="F129" i="8"/>
  <c r="E129" i="8"/>
  <c r="D129" i="8"/>
  <c r="C129" i="8"/>
  <c r="B129" i="8"/>
  <c r="A129" i="8"/>
  <c r="H128" i="8"/>
  <c r="G128" i="8"/>
  <c r="F128" i="8"/>
  <c r="E128" i="8"/>
  <c r="D128" i="8"/>
  <c r="C128" i="8"/>
  <c r="B128" i="8"/>
  <c r="A128" i="8"/>
  <c r="A127" i="8"/>
  <c r="A126" i="8"/>
  <c r="A125" i="8"/>
  <c r="F124" i="8"/>
  <c r="A124" i="8"/>
  <c r="F123" i="8"/>
  <c r="A123" i="8"/>
  <c r="F122" i="8"/>
  <c r="A122" i="8"/>
  <c r="F121" i="8"/>
  <c r="B121" i="8"/>
  <c r="A121" i="8"/>
  <c r="F120" i="8"/>
  <c r="A120" i="8"/>
  <c r="F119" i="8"/>
  <c r="A119" i="8"/>
  <c r="F118" i="8"/>
  <c r="E118" i="8"/>
  <c r="D118" i="8"/>
  <c r="C118" i="8"/>
  <c r="B118" i="8"/>
  <c r="A118" i="8"/>
  <c r="H9" i="8"/>
  <c r="F9" i="8"/>
  <c r="E9" i="8"/>
  <c r="D9" i="8"/>
  <c r="C9" i="8"/>
  <c r="A9" i="8"/>
  <c r="G8" i="8"/>
  <c r="F8" i="8"/>
  <c r="E8" i="8"/>
  <c r="D8" i="8"/>
  <c r="C8" i="8"/>
  <c r="B8" i="8"/>
  <c r="A8" i="8"/>
  <c r="H7" i="8"/>
  <c r="G7" i="8"/>
  <c r="C7" i="8"/>
  <c r="B7" i="8"/>
  <c r="A7" i="8"/>
  <c r="H6" i="8"/>
  <c r="G6" i="8"/>
  <c r="F6" i="8"/>
  <c r="E6" i="8"/>
  <c r="D6" i="8"/>
  <c r="C6" i="8"/>
  <c r="B6" i="8"/>
  <c r="A6" i="8"/>
  <c r="H5" i="8"/>
  <c r="G5" i="8"/>
  <c r="F5" i="8"/>
  <c r="E5" i="8"/>
  <c r="D5" i="8"/>
  <c r="C5" i="8"/>
  <c r="B5" i="8"/>
  <c r="A5" i="8"/>
  <c r="H4" i="8"/>
  <c r="G4" i="8"/>
  <c r="F4" i="8"/>
  <c r="E4" i="8"/>
  <c r="D4" i="8"/>
  <c r="C4" i="8"/>
  <c r="B4" i="8"/>
  <c r="A4" i="8"/>
  <c r="F2" i="8"/>
  <c r="E2" i="8"/>
  <c r="D2" i="8"/>
  <c r="C2" i="8"/>
  <c r="B2" i="8"/>
  <c r="A2" i="8"/>
  <c r="G1" i="8"/>
  <c r="F1" i="8"/>
  <c r="D1" i="8"/>
  <c r="C1" i="8"/>
  <c r="B1" i="8"/>
  <c r="A1" i="8"/>
  <c r="H31" i="7"/>
  <c r="G31" i="7"/>
  <c r="F31" i="7"/>
  <c r="H30" i="7"/>
  <c r="G30" i="7"/>
  <c r="F30" i="7"/>
  <c r="E30" i="7"/>
  <c r="D30" i="7"/>
  <c r="C30" i="7"/>
  <c r="H29" i="7"/>
  <c r="G29" i="7"/>
  <c r="F29" i="7"/>
  <c r="E29" i="7"/>
  <c r="D29" i="7"/>
  <c r="C29" i="7"/>
  <c r="H28" i="7"/>
  <c r="G28" i="7"/>
  <c r="F28" i="7"/>
  <c r="E28" i="7"/>
  <c r="D28" i="7"/>
  <c r="C28" i="7"/>
  <c r="H27" i="7"/>
  <c r="G27" i="7"/>
  <c r="F27" i="7"/>
  <c r="E27" i="7"/>
  <c r="D27" i="7"/>
  <c r="C27" i="7"/>
  <c r="H26" i="7"/>
  <c r="G26" i="7"/>
  <c r="F26" i="7"/>
  <c r="E26" i="7"/>
  <c r="D26" i="7"/>
  <c r="C26" i="7"/>
  <c r="B4" i="7"/>
  <c r="A4" i="7"/>
  <c r="A29" i="7"/>
  <c r="G24" i="7"/>
  <c r="F24" i="7"/>
  <c r="E24" i="7"/>
  <c r="D24" i="7"/>
  <c r="C24" i="7"/>
  <c r="G23" i="7"/>
  <c r="F23" i="7"/>
  <c r="E23" i="7"/>
  <c r="D23" i="7"/>
  <c r="C23" i="7"/>
  <c r="G22" i="7"/>
  <c r="F22" i="7"/>
  <c r="E22" i="7"/>
  <c r="D22" i="7"/>
  <c r="C22" i="7"/>
  <c r="G21" i="7"/>
  <c r="F21" i="7"/>
  <c r="E21" i="7"/>
  <c r="D21" i="7"/>
  <c r="C21" i="7"/>
  <c r="G20" i="7"/>
  <c r="F20" i="7"/>
  <c r="E20" i="7"/>
  <c r="D20" i="7"/>
  <c r="C20" i="7"/>
  <c r="G19" i="7"/>
  <c r="F19" i="7"/>
  <c r="E19" i="7"/>
  <c r="D19" i="7"/>
  <c r="C19" i="7"/>
  <c r="G18" i="7"/>
  <c r="F18" i="7"/>
  <c r="E18" i="7"/>
  <c r="D18" i="7"/>
  <c r="C18" i="7"/>
  <c r="G17" i="7"/>
  <c r="F17" i="7"/>
  <c r="E17" i="7"/>
  <c r="D17" i="7"/>
  <c r="C17" i="7"/>
  <c r="G16" i="7"/>
  <c r="F16" i="7"/>
  <c r="E16" i="7"/>
  <c r="D16" i="7"/>
  <c r="C16" i="7"/>
  <c r="G15" i="7"/>
  <c r="F15" i="7"/>
  <c r="E15" i="7"/>
  <c r="D15" i="7"/>
  <c r="C15" i="7"/>
  <c r="G14" i="7"/>
  <c r="F14" i="7"/>
  <c r="E14" i="7"/>
  <c r="D14" i="7"/>
  <c r="C14" i="7"/>
  <c r="G13" i="7"/>
  <c r="F13" i="7"/>
  <c r="E13" i="7"/>
  <c r="D13" i="7"/>
  <c r="C13" i="7"/>
  <c r="G12" i="7"/>
  <c r="F12" i="7"/>
  <c r="E12" i="7"/>
  <c r="D12" i="7"/>
  <c r="C12" i="7"/>
  <c r="G11" i="7"/>
  <c r="F11" i="7"/>
  <c r="E11" i="7"/>
  <c r="D11" i="7"/>
  <c r="C11" i="7"/>
  <c r="G10" i="7"/>
  <c r="F10" i="7"/>
  <c r="E10" i="7"/>
  <c r="D10" i="7"/>
  <c r="C10" i="7"/>
  <c r="G9" i="7"/>
  <c r="F9" i="7"/>
  <c r="E9" i="7"/>
  <c r="D9" i="7"/>
  <c r="C9" i="7"/>
  <c r="G8" i="7"/>
  <c r="F8" i="7"/>
  <c r="E8" i="7"/>
  <c r="D8" i="7"/>
  <c r="C8" i="7"/>
  <c r="G7" i="7"/>
  <c r="F7" i="7"/>
  <c r="E7" i="7"/>
  <c r="D7" i="7"/>
  <c r="C7" i="7"/>
  <c r="F6" i="7"/>
  <c r="E6" i="7"/>
  <c r="D6" i="7"/>
  <c r="C6" i="7"/>
  <c r="F5" i="7"/>
  <c r="E5" i="7"/>
  <c r="D5" i="7"/>
  <c r="C5" i="7"/>
  <c r="F4" i="7"/>
  <c r="E4" i="7"/>
  <c r="D4" i="7"/>
  <c r="C4" i="7"/>
  <c r="A2" i="7"/>
  <c r="F1" i="7"/>
  <c r="D1" i="7"/>
  <c r="C1" i="7"/>
  <c r="B1" i="7"/>
  <c r="A1" i="7"/>
  <c r="H148" i="5"/>
  <c r="G148" i="5"/>
  <c r="F148" i="5"/>
  <c r="E148" i="5"/>
  <c r="D148" i="5"/>
  <c r="C148" i="5"/>
  <c r="B148" i="5"/>
  <c r="A148" i="5"/>
  <c r="H147" i="5"/>
  <c r="G147" i="5"/>
  <c r="F147" i="5"/>
  <c r="E147" i="5"/>
  <c r="D147" i="5"/>
  <c r="C147" i="5"/>
  <c r="B147" i="5"/>
  <c r="A147" i="5"/>
  <c r="H146" i="5"/>
  <c r="G146" i="5"/>
  <c r="F146" i="5"/>
  <c r="E146" i="5"/>
  <c r="D146" i="5"/>
  <c r="C146" i="5"/>
  <c r="B146" i="5"/>
  <c r="A146" i="5"/>
  <c r="H145" i="5"/>
  <c r="G145" i="5"/>
  <c r="F145" i="5"/>
  <c r="E145" i="5"/>
  <c r="D145" i="5"/>
  <c r="C145" i="5"/>
  <c r="B145" i="5"/>
  <c r="A145" i="5"/>
  <c r="H144" i="5"/>
  <c r="G144" i="5"/>
  <c r="F144" i="5"/>
  <c r="E144" i="5"/>
  <c r="D144" i="5"/>
  <c r="C144" i="5"/>
  <c r="B144" i="5"/>
  <c r="A144" i="5"/>
  <c r="H143" i="5"/>
  <c r="G143" i="5"/>
  <c r="F143" i="5"/>
  <c r="E143" i="5"/>
  <c r="D143" i="5"/>
  <c r="C143" i="5"/>
  <c r="A143" i="5"/>
  <c r="G142" i="5"/>
  <c r="F142" i="5"/>
  <c r="E142" i="5"/>
  <c r="D142" i="5"/>
  <c r="C142" i="5"/>
  <c r="A142" i="5"/>
  <c r="G141" i="5"/>
  <c r="F141" i="5"/>
  <c r="E141" i="5"/>
  <c r="D141" i="5"/>
  <c r="C141" i="5"/>
  <c r="A141" i="5"/>
  <c r="G140" i="5"/>
  <c r="F140" i="5"/>
  <c r="E140" i="5"/>
  <c r="H139" i="5"/>
  <c r="G139" i="5"/>
  <c r="F139" i="5"/>
  <c r="E139" i="5"/>
  <c r="D139" i="5"/>
  <c r="C139" i="5"/>
  <c r="B139" i="5"/>
  <c r="A139" i="5"/>
  <c r="H138" i="5"/>
  <c r="H137" i="5"/>
  <c r="H136" i="5"/>
  <c r="H135" i="5"/>
  <c r="H134" i="5"/>
  <c r="H133" i="5"/>
  <c r="H132" i="5"/>
  <c r="H131" i="5"/>
  <c r="H130" i="5"/>
  <c r="H129" i="5"/>
  <c r="H128" i="5"/>
  <c r="H127" i="5"/>
  <c r="H126" i="5"/>
  <c r="H125" i="5"/>
  <c r="H124" i="5"/>
  <c r="H123" i="5"/>
  <c r="H122" i="5"/>
  <c r="H9" i="5"/>
  <c r="G9" i="5"/>
  <c r="F9" i="5"/>
  <c r="E9" i="5"/>
  <c r="D9" i="5"/>
  <c r="C9" i="5"/>
  <c r="A9" i="5"/>
  <c r="H8" i="5"/>
  <c r="G8" i="5"/>
  <c r="F8" i="5"/>
  <c r="E8" i="5"/>
  <c r="D8" i="5"/>
  <c r="C8" i="5"/>
  <c r="B8" i="5"/>
  <c r="A8" i="5"/>
  <c r="H7" i="5"/>
  <c r="G7" i="5"/>
  <c r="C7" i="5"/>
  <c r="B7" i="5"/>
  <c r="A7" i="5"/>
  <c r="H6" i="5"/>
  <c r="G6" i="5"/>
  <c r="F6" i="5"/>
  <c r="E6" i="5"/>
  <c r="D6" i="5"/>
  <c r="C6" i="5"/>
  <c r="B6" i="5"/>
  <c r="A6" i="5"/>
  <c r="H5" i="5"/>
  <c r="G5" i="5"/>
  <c r="F5" i="5"/>
  <c r="E5" i="5"/>
  <c r="D5" i="5"/>
  <c r="C5" i="5"/>
  <c r="B5" i="5"/>
  <c r="A5" i="5"/>
  <c r="H4" i="5"/>
  <c r="G4" i="5"/>
  <c r="F4" i="5"/>
  <c r="E4" i="5"/>
  <c r="D4" i="5"/>
  <c r="C4" i="5"/>
  <c r="B4" i="5"/>
  <c r="A4" i="5"/>
  <c r="A1" i="5"/>
  <c r="H158" i="6"/>
  <c r="G158" i="6"/>
  <c r="F158" i="6"/>
  <c r="E158" i="6"/>
  <c r="D158" i="6"/>
  <c r="C158" i="6"/>
  <c r="B158" i="6"/>
  <c r="A158" i="6"/>
  <c r="H157" i="6"/>
  <c r="G157" i="6"/>
  <c r="F157" i="6"/>
  <c r="E157" i="6"/>
  <c r="D157" i="6"/>
  <c r="C157" i="6"/>
  <c r="B157" i="6"/>
  <c r="A157" i="6"/>
  <c r="H156" i="6"/>
  <c r="G156" i="6"/>
  <c r="F156" i="6"/>
  <c r="E156" i="6"/>
  <c r="D156" i="6"/>
  <c r="C156" i="6"/>
  <c r="B156" i="6"/>
  <c r="A156" i="6"/>
  <c r="H155" i="6"/>
  <c r="G155" i="6"/>
  <c r="F155" i="6"/>
  <c r="E155" i="6"/>
  <c r="D155" i="6"/>
  <c r="C155" i="6"/>
  <c r="B155" i="6"/>
  <c r="A155" i="6"/>
  <c r="H154" i="6"/>
  <c r="G154" i="6"/>
  <c r="F154" i="6"/>
  <c r="E154" i="6"/>
  <c r="D154" i="6"/>
  <c r="C154" i="6"/>
  <c r="B154" i="6"/>
  <c r="A154" i="6"/>
  <c r="H153" i="6"/>
  <c r="G153" i="6"/>
  <c r="F153" i="6"/>
  <c r="E153" i="6"/>
  <c r="D153" i="6"/>
  <c r="C153" i="6"/>
  <c r="B153" i="6"/>
  <c r="A153" i="6"/>
  <c r="H152" i="6"/>
  <c r="G152" i="6"/>
  <c r="F152" i="6"/>
  <c r="E152" i="6"/>
  <c r="D152" i="6"/>
  <c r="C152" i="6"/>
  <c r="B152" i="6"/>
  <c r="A152" i="6"/>
  <c r="H151" i="6"/>
  <c r="G151" i="6"/>
  <c r="F151" i="6"/>
  <c r="E151" i="6"/>
  <c r="D151" i="6"/>
  <c r="C151" i="6"/>
  <c r="B151" i="6"/>
  <c r="A151" i="6"/>
  <c r="H150" i="6"/>
  <c r="G150" i="6"/>
  <c r="F150" i="6"/>
  <c r="E150" i="6"/>
  <c r="D150" i="6"/>
  <c r="C150" i="6"/>
  <c r="B150" i="6"/>
  <c r="A150" i="6"/>
  <c r="H149" i="6"/>
  <c r="G149" i="6"/>
  <c r="F149" i="6"/>
  <c r="E149" i="6"/>
  <c r="D149" i="6"/>
  <c r="C149" i="6"/>
  <c r="B149" i="6"/>
  <c r="A149" i="6"/>
  <c r="H148" i="6"/>
  <c r="G148" i="6"/>
  <c r="F148" i="6"/>
  <c r="E148" i="6"/>
  <c r="D148" i="6"/>
  <c r="C148" i="6"/>
  <c r="B148" i="6"/>
  <c r="A148" i="6"/>
  <c r="H147" i="6"/>
  <c r="G147" i="6"/>
  <c r="F147" i="6"/>
  <c r="E147" i="6"/>
  <c r="D147" i="6"/>
  <c r="C147" i="6"/>
  <c r="B147" i="6"/>
  <c r="A147" i="6"/>
  <c r="H146" i="6"/>
  <c r="G146" i="6"/>
  <c r="F146" i="6"/>
  <c r="E146" i="6"/>
  <c r="D146" i="6"/>
  <c r="C146" i="6"/>
  <c r="B146" i="6"/>
  <c r="A146" i="6"/>
  <c r="H145" i="6"/>
  <c r="G145" i="6"/>
  <c r="F145" i="6"/>
  <c r="E145" i="6"/>
  <c r="D145" i="6"/>
  <c r="C145" i="6"/>
  <c r="B145" i="6"/>
  <c r="A145" i="6"/>
  <c r="H144" i="6"/>
  <c r="G144" i="6"/>
  <c r="F144" i="6"/>
  <c r="E144" i="6"/>
  <c r="D144" i="6"/>
  <c r="C144" i="6"/>
  <c r="B144" i="6"/>
  <c r="A144" i="6"/>
  <c r="H143" i="6"/>
  <c r="G143" i="6"/>
  <c r="F143" i="6"/>
  <c r="E143" i="6"/>
  <c r="D143" i="6"/>
  <c r="C143" i="6"/>
  <c r="B143" i="6"/>
  <c r="A143" i="6"/>
  <c r="H142" i="6"/>
  <c r="G142" i="6"/>
  <c r="F142" i="6"/>
  <c r="E142" i="6"/>
  <c r="D142" i="6"/>
  <c r="C142" i="6"/>
  <c r="B142" i="6"/>
  <c r="A142" i="6"/>
  <c r="H141" i="6"/>
  <c r="G141" i="6"/>
  <c r="F141" i="6"/>
  <c r="E141" i="6"/>
  <c r="D141" i="6"/>
  <c r="C141" i="6"/>
  <c r="B141" i="6"/>
  <c r="A141" i="6"/>
  <c r="H140" i="6"/>
  <c r="G140" i="6"/>
  <c r="F140" i="6"/>
  <c r="E140" i="6"/>
  <c r="D140" i="6"/>
  <c r="C140" i="6"/>
  <c r="B140" i="6"/>
  <c r="A140" i="6"/>
  <c r="H139" i="6"/>
  <c r="G139" i="6"/>
  <c r="F139" i="6"/>
  <c r="E139" i="6"/>
  <c r="D139" i="6"/>
  <c r="C139" i="6"/>
  <c r="A139" i="6"/>
  <c r="H138" i="6"/>
  <c r="G138" i="6"/>
  <c r="F138" i="6"/>
  <c r="E138" i="6"/>
  <c r="D138" i="6"/>
  <c r="C138" i="6"/>
  <c r="A138" i="6"/>
  <c r="H137" i="6"/>
  <c r="G137" i="6"/>
  <c r="F137" i="6"/>
  <c r="E137" i="6"/>
  <c r="D137" i="6"/>
  <c r="C137" i="6"/>
  <c r="A137" i="6"/>
  <c r="H136" i="6"/>
  <c r="G136" i="6"/>
  <c r="F136" i="6"/>
  <c r="E136" i="6"/>
  <c r="D136" i="6"/>
  <c r="C136" i="6"/>
  <c r="B136" i="6"/>
  <c r="A136" i="6"/>
  <c r="H132" i="6"/>
  <c r="H9" i="6"/>
  <c r="G9" i="6"/>
  <c r="F9" i="6"/>
  <c r="E9" i="6"/>
  <c r="D9" i="6"/>
  <c r="C9" i="6"/>
  <c r="A9" i="6"/>
  <c r="H8" i="6"/>
  <c r="G8" i="6"/>
  <c r="F8" i="6"/>
  <c r="E8" i="6"/>
  <c r="D8" i="6"/>
  <c r="C8" i="6"/>
  <c r="B8" i="6"/>
  <c r="A8" i="6"/>
  <c r="H7" i="6"/>
  <c r="G7" i="6"/>
  <c r="C7" i="6"/>
  <c r="B7" i="6"/>
  <c r="A7" i="6"/>
  <c r="H6" i="6"/>
  <c r="G6" i="6"/>
  <c r="F6" i="6"/>
  <c r="E6" i="6"/>
  <c r="D6" i="6"/>
  <c r="C6" i="6"/>
  <c r="B6" i="6"/>
  <c r="A6" i="6"/>
  <c r="H5" i="6"/>
  <c r="G5" i="6"/>
  <c r="F5" i="6"/>
  <c r="E5" i="6"/>
  <c r="D5" i="6"/>
  <c r="C5" i="6"/>
  <c r="B5" i="6"/>
  <c r="A5" i="6"/>
  <c r="H4" i="6"/>
  <c r="G4" i="6"/>
  <c r="F4" i="6"/>
  <c r="E4" i="6"/>
  <c r="D4" i="6"/>
  <c r="C4" i="6"/>
  <c r="B4" i="6"/>
  <c r="A4" i="6"/>
  <c r="F2" i="6"/>
  <c r="E2" i="6"/>
  <c r="D2" i="6"/>
  <c r="C2" i="6"/>
  <c r="B2" i="6"/>
  <c r="A2" i="6"/>
  <c r="F1" i="6"/>
  <c r="D1" i="6"/>
  <c r="C1" i="6"/>
  <c r="B1" i="6"/>
  <c r="A1" i="6"/>
  <c r="B11" i="5" l="1"/>
  <c r="B12" i="6"/>
  <c r="B11" i="6"/>
  <c r="B10" i="6"/>
  <c r="B12" i="8"/>
  <c r="B11" i="8"/>
  <c r="B10" i="8"/>
  <c r="B12" i="9"/>
  <c r="B10" i="9"/>
  <c r="C153" i="10"/>
  <c r="C151" i="10"/>
  <c r="C150" i="10"/>
  <c r="C148" i="10"/>
  <c r="C147" i="10"/>
  <c r="C145" i="10"/>
  <c r="B153" i="10"/>
  <c r="B151" i="10"/>
  <c r="B150" i="10"/>
  <c r="B148" i="10"/>
  <c r="B147" i="10"/>
  <c r="B145" i="10"/>
  <c r="A153" i="10"/>
  <c r="A151" i="10"/>
  <c r="A150" i="10"/>
  <c r="A148" i="10"/>
  <c r="A147" i="10"/>
  <c r="A145" i="10"/>
  <c r="C78" i="10"/>
  <c r="C77" i="10"/>
  <c r="C76" i="10"/>
  <c r="C75" i="10"/>
  <c r="C74" i="10"/>
  <c r="C73" i="10"/>
  <c r="C72" i="10"/>
  <c r="C71" i="10"/>
  <c r="C70" i="10"/>
  <c r="C69" i="10"/>
  <c r="A78" i="10"/>
  <c r="A77" i="10"/>
  <c r="A76" i="10"/>
  <c r="A75" i="10"/>
  <c r="A74" i="10"/>
  <c r="A73" i="10"/>
  <c r="A72" i="10"/>
  <c r="A71" i="10"/>
  <c r="A70" i="10"/>
  <c r="A69" i="10"/>
  <c r="C10" i="10"/>
  <c r="C9" i="10"/>
  <c r="C8" i="10"/>
  <c r="C7" i="10"/>
  <c r="C6" i="10"/>
  <c r="C5" i="10"/>
  <c r="C4" i="10"/>
  <c r="C3" i="10"/>
  <c r="B10" i="10"/>
  <c r="B9" i="10"/>
  <c r="B8" i="10"/>
  <c r="B7" i="10"/>
  <c r="B6" i="10"/>
  <c r="B5" i="10"/>
  <c r="B4" i="10"/>
  <c r="B3" i="10"/>
  <c r="A4" i="10" l="1"/>
  <c r="A6" i="10"/>
  <c r="B9" i="9"/>
  <c r="B9" i="5"/>
  <c r="A3" i="10"/>
  <c r="B9" i="8"/>
  <c r="B9" i="6"/>
  <c r="A5" i="10"/>
</calcChain>
</file>

<file path=xl/comments1.xml><?xml version="1.0" encoding="utf-8"?>
<comments xmlns="http://schemas.openxmlformats.org/spreadsheetml/2006/main">
  <authors>
    <author>Administrator</author>
  </authors>
  <commentList>
    <comment ref="D3" authorId="0">
      <text>
        <r>
          <rPr>
            <b/>
            <sz val="8"/>
            <color indexed="81"/>
            <rFont val="Tahoma"/>
            <family val="2"/>
          </rPr>
          <t>Administrator:</t>
        </r>
        <r>
          <rPr>
            <sz val="8"/>
            <color indexed="81"/>
            <rFont val="Tahoma"/>
            <family val="2"/>
          </rPr>
          <t xml:space="preserve">
All signal lists circulated to EMS and ESBT for Review before issuance. </t>
        </r>
      </text>
    </comment>
  </commentList>
</comments>
</file>

<file path=xl/comments2.xml><?xml version="1.0" encoding="utf-8"?>
<comments xmlns="http://schemas.openxmlformats.org/spreadsheetml/2006/main">
  <authors>
    <author>Administrator</author>
    <author>Heaslip N</author>
    <author>goulding_o</author>
  </authors>
  <commentList>
    <comment ref="D1" authorId="0">
      <text>
        <r>
          <rPr>
            <b/>
            <sz val="8"/>
            <color indexed="81"/>
            <rFont val="Tahoma"/>
            <family val="2"/>
          </rPr>
          <t>Administrator:</t>
        </r>
        <r>
          <rPr>
            <sz val="8"/>
            <color indexed="81"/>
            <rFont val="Tahoma"/>
            <family val="2"/>
          </rPr>
          <t xml:space="preserve">
Insert the Type of the Wind Farm</t>
        </r>
      </text>
    </comment>
    <comment ref="E1" authorId="0">
      <text>
        <r>
          <rPr>
            <b/>
            <sz val="8"/>
            <color indexed="81"/>
            <rFont val="Tahoma"/>
            <family val="2"/>
          </rPr>
          <t>Administrator:</t>
        </r>
        <r>
          <rPr>
            <sz val="8"/>
            <color indexed="81"/>
            <rFont val="Tahoma"/>
            <family val="2"/>
          </rPr>
          <t xml:space="preserve">
Insert the Registered Capacity of the WFPS
</t>
        </r>
      </text>
    </comment>
    <comment ref="A5" authorId="1">
      <text>
        <r>
          <rPr>
            <b/>
            <sz val="8"/>
            <color indexed="81"/>
            <rFont val="Tahoma"/>
            <family val="2"/>
          </rPr>
          <t>EirGrid Telecoms Interface Enclosure</t>
        </r>
      </text>
    </comment>
    <comment ref="H5" authorId="2">
      <text>
        <r>
          <rPr>
            <sz val="8"/>
            <color indexed="81"/>
            <rFont val="Tahoma"/>
            <family val="2"/>
          </rPr>
          <t>No IPP involvement unless otherwise confirmed</t>
        </r>
      </text>
    </comment>
    <comment ref="E47" authorId="0">
      <text>
        <r>
          <rPr>
            <sz val="8"/>
            <color indexed="81"/>
            <rFont val="Tahoma"/>
            <family val="2"/>
          </rPr>
          <t xml:space="preserve"> +/-125%</t>
        </r>
      </text>
    </comment>
    <comment ref="E49" authorId="2">
      <text>
        <r>
          <rPr>
            <sz val="8"/>
            <color indexed="81"/>
            <rFont val="Tahoma"/>
            <family val="2"/>
          </rPr>
          <t xml:space="preserve">110kV: 0 to 132 kV
38kV: 0 to 45.6 kV
20kV: 0 to 24 kV
</t>
        </r>
      </text>
    </comment>
    <comment ref="E52" authorId="0">
      <text>
        <r>
          <rPr>
            <sz val="8"/>
            <color indexed="81"/>
            <rFont val="Tahoma"/>
            <family val="2"/>
          </rPr>
          <t xml:space="preserve">0-120%
</t>
        </r>
      </text>
    </comment>
    <comment ref="E53" authorId="0">
      <text>
        <r>
          <rPr>
            <sz val="8"/>
            <color indexed="81"/>
            <rFont val="Tahoma"/>
            <family val="2"/>
          </rPr>
          <t>0-120%</t>
        </r>
      </text>
    </comment>
    <comment ref="E54" authorId="2">
      <text>
        <r>
          <rPr>
            <sz val="8"/>
            <color indexed="81"/>
            <rFont val="Tahoma"/>
            <family val="2"/>
          </rPr>
          <t xml:space="preserve">110kV: 99 to 132 kV
38kV: 34.2 to 45.6 kV
20kV: 18 to 24 kV
</t>
        </r>
      </text>
    </comment>
    <comment ref="E110" authorId="0">
      <text>
        <r>
          <rPr>
            <sz val="8"/>
            <color indexed="81"/>
            <rFont val="Tahoma"/>
            <family val="2"/>
          </rPr>
          <t>0 to 125%</t>
        </r>
      </text>
    </comment>
  </commentList>
</comments>
</file>

<file path=xl/comments3.xml><?xml version="1.0" encoding="utf-8"?>
<comments xmlns="http://schemas.openxmlformats.org/spreadsheetml/2006/main">
  <authors>
    <author>Administrator</author>
    <author>Heaslip N</author>
  </authors>
  <commentList>
    <comment ref="A3" authorId="0">
      <text>
        <r>
          <rPr>
            <b/>
            <sz val="8"/>
            <color indexed="81"/>
            <rFont val="Tahoma"/>
            <family val="2"/>
          </rPr>
          <t>Administrator:</t>
        </r>
        <r>
          <rPr>
            <sz val="8"/>
            <color indexed="81"/>
            <rFont val="Tahoma"/>
            <family val="2"/>
          </rPr>
          <t xml:space="preserve">
To be completed by the IPP and sent to EirGrid to schedule ESBTS site attendance to perform continuity check
</t>
        </r>
      </text>
    </comment>
    <comment ref="A5" authorId="1">
      <text>
        <r>
          <rPr>
            <b/>
            <sz val="8"/>
            <color indexed="81"/>
            <rFont val="Tahoma"/>
            <family val="2"/>
          </rPr>
          <t>EirGrid Telecoms Interface Enclosure</t>
        </r>
      </text>
    </comment>
  </commentList>
</comments>
</file>

<file path=xl/comments4.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5.xml><?xml version="1.0" encoding="utf-8"?>
<comments xmlns="http://schemas.openxmlformats.org/spreadsheetml/2006/main">
  <authors>
    <author>Administrator</author>
  </authors>
  <commentList>
    <comment ref="A3" authorId="0">
      <text>
        <r>
          <rPr>
            <b/>
            <sz val="8"/>
            <color indexed="81"/>
            <rFont val="Tahoma"/>
            <family val="2"/>
          </rPr>
          <t>Administrator:</t>
        </r>
        <r>
          <rPr>
            <sz val="8"/>
            <color indexed="81"/>
            <rFont val="Tahoma"/>
            <family val="2"/>
          </rPr>
          <t xml:space="preserve">
DCC to be Informed
</t>
        </r>
      </text>
    </comment>
  </commentList>
</comments>
</file>

<file path=xl/comments6.xml><?xml version="1.0" encoding="utf-8"?>
<comments xmlns="http://schemas.openxmlformats.org/spreadsheetml/2006/main">
  <authors>
    <author>Administrator</author>
    <author>Heaslip N</author>
  </authors>
  <commentList>
    <comment ref="I1" authorId="0">
      <text>
        <r>
          <rPr>
            <b/>
            <sz val="8"/>
            <color indexed="81"/>
            <rFont val="Tahoma"/>
            <family val="2"/>
          </rPr>
          <t>Administrator:</t>
        </r>
        <r>
          <rPr>
            <sz val="8"/>
            <color indexed="81"/>
            <rFont val="Tahoma"/>
            <family val="2"/>
          </rPr>
          <t xml:space="preserve">
ESBTS Commission from NCC control desk to / via ETI to IPP plant.</t>
        </r>
      </text>
    </comment>
    <comment ref="I2" authorId="0">
      <text>
        <r>
          <rPr>
            <b/>
            <sz val="8"/>
            <color indexed="81"/>
            <rFont val="Tahoma"/>
            <family val="2"/>
          </rPr>
          <t>Administrator:</t>
        </r>
        <r>
          <rPr>
            <sz val="8"/>
            <color indexed="81"/>
            <rFont val="Tahoma"/>
            <family val="2"/>
          </rPr>
          <t xml:space="preserve">
the electrical characteristics of IPP signals not tested due to plant
unavailability must be simulated by IPP.</t>
        </r>
      </text>
    </comment>
    <comment ref="A5" authorId="1">
      <text>
        <r>
          <rPr>
            <b/>
            <sz val="8"/>
            <color indexed="81"/>
            <rFont val="Tahoma"/>
            <family val="2"/>
          </rPr>
          <t>EirGrid Telecoms Interface Enclosure</t>
        </r>
      </text>
    </comment>
  </commentList>
</comments>
</file>

<file path=xl/comments7.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8.xml><?xml version="1.0" encoding="utf-8"?>
<comments xmlns="http://schemas.openxmlformats.org/spreadsheetml/2006/main">
  <authors>
    <author>Administrator</author>
  </authors>
  <commentList>
    <comment ref="D2" authorId="0">
      <text>
        <r>
          <rPr>
            <sz val="8"/>
            <color indexed="81"/>
            <rFont val="Tahoma"/>
            <family val="2"/>
          </rPr>
          <t>There should be no Gaps between the individual Wiring references for Row 1, 2 and 4</t>
        </r>
      </text>
    </comment>
    <comment ref="D68" authorId="0">
      <text>
        <r>
          <rPr>
            <b/>
            <sz val="8"/>
            <color indexed="81"/>
            <rFont val="Tahoma"/>
            <family val="2"/>
          </rPr>
          <t>Administrator:</t>
        </r>
        <r>
          <rPr>
            <sz val="8"/>
            <color indexed="81"/>
            <rFont val="Tahoma"/>
            <family val="2"/>
          </rPr>
          <t xml:space="preserve">
Administrator:
There should be no Gaps between the individual Wiring references for Row 1, 2 and 4</t>
        </r>
      </text>
    </comment>
    <comment ref="D133" authorId="0">
      <text>
        <r>
          <rPr>
            <b/>
            <sz val="8"/>
            <color indexed="81"/>
            <rFont val="Tahoma"/>
            <family val="2"/>
          </rPr>
          <t>Administrator:</t>
        </r>
        <r>
          <rPr>
            <sz val="8"/>
            <color indexed="81"/>
            <rFont val="Tahoma"/>
            <family val="2"/>
          </rPr>
          <t xml:space="preserve">
There is a gap between the off / on commands for command negative</t>
        </r>
      </text>
    </comment>
    <comment ref="D144" authorId="0">
      <text>
        <r>
          <rPr>
            <b/>
            <sz val="8"/>
            <color indexed="81"/>
            <rFont val="Tahoma"/>
            <family val="2"/>
          </rPr>
          <t xml:space="preserve">Administrator:
</t>
        </r>
        <r>
          <rPr>
            <sz val="8"/>
            <color indexed="81"/>
            <rFont val="Tahoma"/>
            <family val="2"/>
          </rPr>
          <t>There should be no Gaps between the individual Wiring references for Row 1, 2 and 4</t>
        </r>
        <r>
          <rPr>
            <sz val="8"/>
            <color indexed="81"/>
            <rFont val="Tahoma"/>
            <family val="2"/>
          </rPr>
          <t xml:space="preserve">
</t>
        </r>
      </text>
    </comment>
  </commentList>
</comments>
</file>

<file path=xl/sharedStrings.xml><?xml version="1.0" encoding="utf-8"?>
<sst xmlns="http://schemas.openxmlformats.org/spreadsheetml/2006/main" count="1371" uniqueCount="619">
  <si>
    <t>pulse</t>
  </si>
  <si>
    <t>MW</t>
  </si>
  <si>
    <t>0-10</t>
  </si>
  <si>
    <t>mA</t>
  </si>
  <si>
    <t>Double Point Status Indications</t>
  </si>
  <si>
    <t>open</t>
  </si>
  <si>
    <t>closed</t>
  </si>
  <si>
    <t>off</t>
  </si>
  <si>
    <t>on</t>
  </si>
  <si>
    <t>Frequency Response System Mode Status</t>
  </si>
  <si>
    <t>Curve 1</t>
  </si>
  <si>
    <t>Curve 2</t>
  </si>
  <si>
    <t>4 - 20</t>
  </si>
  <si>
    <t>Double Command Outputs</t>
  </si>
  <si>
    <t>(each individual relay output identified separately)</t>
  </si>
  <si>
    <t>Frequency Response Curve Select</t>
  </si>
  <si>
    <t>Single Command Outputs</t>
  </si>
  <si>
    <t>(each individual input identified separately for clarity)</t>
  </si>
  <si>
    <t>Available Active Power</t>
  </si>
  <si>
    <t>Provided by</t>
  </si>
  <si>
    <t>Provided to</t>
  </si>
  <si>
    <t>A1</t>
  </si>
  <si>
    <t>A2</t>
  </si>
  <si>
    <t>A3</t>
  </si>
  <si>
    <t>A4</t>
  </si>
  <si>
    <t>A5</t>
  </si>
  <si>
    <t>A6</t>
  </si>
  <si>
    <t>B1</t>
  </si>
  <si>
    <t>B2</t>
  </si>
  <si>
    <t>B3</t>
  </si>
  <si>
    <t>B4</t>
  </si>
  <si>
    <t>B5</t>
  </si>
  <si>
    <t>B6</t>
  </si>
  <si>
    <t>C1</t>
  </si>
  <si>
    <t>C2</t>
  </si>
  <si>
    <t>D1</t>
  </si>
  <si>
    <t>D2</t>
  </si>
  <si>
    <t>E1</t>
  </si>
  <si>
    <t>E2</t>
  </si>
  <si>
    <t>E3</t>
  </si>
  <si>
    <t>E4</t>
  </si>
  <si>
    <t>E5</t>
  </si>
  <si>
    <t>E6</t>
  </si>
  <si>
    <t>F1</t>
  </si>
  <si>
    <t>F2</t>
  </si>
  <si>
    <t>E7</t>
  </si>
  <si>
    <t>G1</t>
  </si>
  <si>
    <t>Digital Input Signals from Sub Station to EirGrid</t>
  </si>
  <si>
    <t>Digital Input Signals from WTG  System to EirGrid</t>
  </si>
  <si>
    <t>Analogue Input Signals from Sub Station to EirGrid</t>
  </si>
  <si>
    <t>Analogue Input Signals from WTG System to EirGrid</t>
  </si>
  <si>
    <t>Analogue Input Signals (to EirGrid)</t>
  </si>
  <si>
    <t>Digital Output Signals (from EirGrid)</t>
  </si>
  <si>
    <t>Analogue Output Signals (from EirGrid)</t>
  </si>
  <si>
    <t>Digital Output Signals from EirGrid to WTG System</t>
  </si>
  <si>
    <t>Digital Output Signals from EirGrid to Sub Station</t>
  </si>
  <si>
    <t>Analogue Output Signals from EirGrid to WTG System</t>
  </si>
  <si>
    <t>A7</t>
  </si>
  <si>
    <t>A8</t>
  </si>
  <si>
    <t>A9</t>
  </si>
  <si>
    <t>A10</t>
  </si>
  <si>
    <t>C3</t>
  </si>
  <si>
    <t>kV</t>
  </si>
  <si>
    <t>D3</t>
  </si>
  <si>
    <t>D4</t>
  </si>
  <si>
    <t>%WTG not generating due to high wind</t>
  </si>
  <si>
    <t>%</t>
  </si>
  <si>
    <t xml:space="preserve">%WTG not generating due to low wind </t>
  </si>
  <si>
    <t>D5</t>
  </si>
  <si>
    <t>Wind Farm Availability</t>
  </si>
  <si>
    <t>D6</t>
  </si>
  <si>
    <t>0-70</t>
  </si>
  <si>
    <t>m/s</t>
  </si>
  <si>
    <t>D7</t>
  </si>
  <si>
    <t>0-360</t>
  </si>
  <si>
    <t>deg</t>
  </si>
  <si>
    <t>D8</t>
  </si>
  <si>
    <t>-40-70</t>
  </si>
  <si>
    <t>C</t>
  </si>
  <si>
    <t>D9</t>
  </si>
  <si>
    <t>735-1060</t>
  </si>
  <si>
    <t>mBar</t>
  </si>
  <si>
    <t>ETIE Ref</t>
  </si>
  <si>
    <t>A11</t>
  </si>
  <si>
    <t>A12</t>
  </si>
  <si>
    <t>0.5 seconds</t>
  </si>
  <si>
    <t>Active Power Control Setpoint (feedback)</t>
  </si>
  <si>
    <t>Wind Speed N</t>
  </si>
  <si>
    <t>Wind Direction  N</t>
  </si>
  <si>
    <t>Air Temperature N</t>
  </si>
  <si>
    <t>Air Pressure N</t>
  </si>
  <si>
    <t>PHONE:</t>
  </si>
  <si>
    <t>All cables for interfacing at station interface cabinet or at EirGrid telecoms interface cabinet must be clearly marked with labels for identification.</t>
  </si>
  <si>
    <t>All cables for interfacing at station interface cabinet or EirGrid telecoms interface cabinet must be terminated at connection terminals (i.e. stripped, crimped and marked at terminal connections).</t>
  </si>
  <si>
    <t xml:space="preserve">All cables for interfacing at station interface cabinet or EirGrid telecoms interface cabinet must use colour coding agreed by all parties i.e. ESBTS &amp; IPP. </t>
  </si>
  <si>
    <t>All analogue and digital interface signals must be tested and simulated for compliance with the frozen signal list agreed by all parties.</t>
  </si>
  <si>
    <t>ESBTS Satellite Dish bonded with 35 sq mm earth cable onto external station earth grid.</t>
  </si>
  <si>
    <t>ESBTS GPS clock antenna bonded with 35 sq mm earth cable onto external station earth grid.</t>
  </si>
  <si>
    <t>Wind Speed 1</t>
  </si>
  <si>
    <t>Wind Direction 1</t>
  </si>
  <si>
    <t>D10</t>
  </si>
  <si>
    <t>D11</t>
  </si>
  <si>
    <t>Air Pressure 1</t>
  </si>
  <si>
    <t>D12</t>
  </si>
  <si>
    <t>D13</t>
  </si>
  <si>
    <t xml:space="preserve">Safety &amp; Site information </t>
  </si>
  <si>
    <t xml:space="preserve">Single Line Diagram </t>
  </si>
  <si>
    <r>
      <t>Transmission System Frequency</t>
    </r>
    <r>
      <rPr>
        <i/>
        <sz val="10"/>
        <rFont val="Arial"/>
        <family val="2"/>
      </rPr>
      <t xml:space="preserve"> (Hz)</t>
    </r>
  </si>
  <si>
    <r>
      <t>F</t>
    </r>
    <r>
      <rPr>
        <b/>
        <i/>
        <vertAlign val="subscript"/>
        <sz val="10"/>
        <rFont val="Arial"/>
        <family val="2"/>
      </rPr>
      <t>A</t>
    </r>
  </si>
  <si>
    <r>
      <t>P</t>
    </r>
    <r>
      <rPr>
        <b/>
        <i/>
        <vertAlign val="subscript"/>
        <sz val="10"/>
        <rFont val="Arial"/>
        <family val="2"/>
      </rPr>
      <t>A</t>
    </r>
  </si>
  <si>
    <r>
      <t>F</t>
    </r>
    <r>
      <rPr>
        <b/>
        <i/>
        <vertAlign val="subscript"/>
        <sz val="10"/>
        <rFont val="Arial"/>
        <family val="2"/>
      </rPr>
      <t>B</t>
    </r>
  </si>
  <si>
    <r>
      <t>P</t>
    </r>
    <r>
      <rPr>
        <b/>
        <i/>
        <vertAlign val="subscript"/>
        <sz val="10"/>
        <rFont val="Arial"/>
        <family val="2"/>
      </rPr>
      <t>B</t>
    </r>
  </si>
  <si>
    <r>
      <t>F</t>
    </r>
    <r>
      <rPr>
        <b/>
        <i/>
        <vertAlign val="subscript"/>
        <sz val="10"/>
        <rFont val="Arial"/>
        <family val="2"/>
      </rPr>
      <t>C</t>
    </r>
  </si>
  <si>
    <r>
      <t>P</t>
    </r>
    <r>
      <rPr>
        <b/>
        <i/>
        <vertAlign val="subscript"/>
        <sz val="10"/>
        <rFont val="Arial"/>
        <family val="2"/>
      </rPr>
      <t>C</t>
    </r>
  </si>
  <si>
    <r>
      <t>F</t>
    </r>
    <r>
      <rPr>
        <b/>
        <i/>
        <vertAlign val="subscript"/>
        <sz val="10"/>
        <rFont val="Arial"/>
        <family val="2"/>
      </rPr>
      <t>D</t>
    </r>
  </si>
  <si>
    <r>
      <t>F</t>
    </r>
    <r>
      <rPr>
        <b/>
        <i/>
        <vertAlign val="subscript"/>
        <sz val="10"/>
        <rFont val="Arial"/>
        <family val="2"/>
      </rPr>
      <t>E</t>
    </r>
  </si>
  <si>
    <r>
      <t>P</t>
    </r>
    <r>
      <rPr>
        <b/>
        <i/>
        <vertAlign val="subscript"/>
        <sz val="10"/>
        <rFont val="Arial"/>
        <family val="2"/>
      </rPr>
      <t>E</t>
    </r>
  </si>
  <si>
    <t>Air Temperature 1</t>
  </si>
  <si>
    <t>Version</t>
  </si>
  <si>
    <t>Description of changes</t>
  </si>
  <si>
    <t>Change requested by</t>
  </si>
  <si>
    <t>Written by:</t>
  </si>
  <si>
    <t>Designation: Indications/Signals</t>
  </si>
  <si>
    <t>ETIE ROW 1</t>
  </si>
  <si>
    <t>+</t>
  </si>
  <si>
    <t>Designation: Measurands</t>
  </si>
  <si>
    <t>ETIE ROW 2</t>
  </si>
  <si>
    <t>Designation: Commands</t>
  </si>
  <si>
    <t>ETIE ROW 3</t>
  </si>
  <si>
    <t>Command Negative</t>
  </si>
  <si>
    <t xml:space="preserve">Command Output </t>
  </si>
  <si>
    <t>A13</t>
  </si>
  <si>
    <t>A14</t>
  </si>
  <si>
    <t>A15</t>
  </si>
  <si>
    <t>A16</t>
  </si>
  <si>
    <t>Required Active Power Output</t>
  </si>
  <si>
    <t>0-110</t>
  </si>
  <si>
    <t>IPP</t>
  </si>
  <si>
    <t>Continuity Check Complete</t>
  </si>
  <si>
    <t>ESBTS Signature</t>
  </si>
  <si>
    <t>Date</t>
  </si>
  <si>
    <t>IPP Name</t>
  </si>
  <si>
    <t>IPP Signature</t>
  </si>
  <si>
    <t>EMS Name</t>
  </si>
  <si>
    <t>EMS Signature</t>
  </si>
  <si>
    <t>Simulated □/Real □ value tested</t>
  </si>
  <si>
    <t>mA Range</t>
  </si>
  <si>
    <t>Value Range</t>
  </si>
  <si>
    <t>Comment</t>
  </si>
  <si>
    <t>Real □</t>
  </si>
  <si>
    <t>Simulated □</t>
  </si>
  <si>
    <t>ESB Telecoms Signature</t>
  </si>
  <si>
    <t>Designation: Controls</t>
  </si>
  <si>
    <t>ETIE ROW 4</t>
  </si>
  <si>
    <t>Single Controls</t>
  </si>
  <si>
    <t xml:space="preserve">Wiring Completion Cert </t>
  </si>
  <si>
    <t>A17</t>
  </si>
  <si>
    <t>A18</t>
  </si>
  <si>
    <t>TSO Pass-through to</t>
  </si>
  <si>
    <t>Recommended cable 15-pair, 15 x 2 x 0.6sqmm, Twisted-Pair (TP), stranded</t>
  </si>
  <si>
    <t>Met 1 (if Registered Capacity &gt;= 10 MW)</t>
  </si>
  <si>
    <t>Met N (if Registered Capacity &gt;= 10 MW)</t>
  </si>
  <si>
    <t xml:space="preserve">Note: Signals treated as 2-bit binary </t>
  </si>
  <si>
    <t>Type</t>
  </si>
  <si>
    <t xml:space="preserve"> Completion Cert</t>
  </si>
  <si>
    <t xml:space="preserve">Reviewed by: </t>
  </si>
  <si>
    <t xml:space="preserve">Approved by: </t>
  </si>
  <si>
    <t>Typical SLD for a wind farm connecting to the system through a 38/20 kV transformer</t>
  </si>
  <si>
    <t xml:space="preserve">Signals List </t>
  </si>
  <si>
    <t>Energy Management System (EMS) Database setup Certificate</t>
  </si>
  <si>
    <t>Distribution Code reference</t>
  </si>
  <si>
    <t>Simulation Point</t>
  </si>
  <si>
    <t>Simulation Method</t>
  </si>
  <si>
    <t>Digital Output Active Power Control Setpoint Enable</t>
  </si>
  <si>
    <t>Analogue Output Active Power Control Setpoint</t>
  </si>
  <si>
    <r>
      <t xml:space="preserve">Confirmed  </t>
    </r>
    <r>
      <rPr>
        <b/>
        <sz val="20"/>
        <rFont val="Arial"/>
        <family val="2"/>
      </rPr>
      <t></t>
    </r>
  </si>
  <si>
    <r>
      <t xml:space="preserve">Real </t>
    </r>
    <r>
      <rPr>
        <sz val="18"/>
        <rFont val="Arial"/>
        <family val="2"/>
      </rPr>
      <t>□</t>
    </r>
  </si>
  <si>
    <r>
      <t xml:space="preserve">Simulated </t>
    </r>
    <r>
      <rPr>
        <sz val="20"/>
        <rFont val="Arial"/>
        <family val="2"/>
      </rPr>
      <t>□</t>
    </r>
  </si>
  <si>
    <t>POSITIVE 24V or 48V DC DOUBLE POINT INDICATION</t>
  </si>
  <si>
    <t>POSITIVE 24V or 48V DC SINGLE POINT INDICATION</t>
  </si>
  <si>
    <t>Work Programme / Schedule (.mpp format)</t>
  </si>
  <si>
    <t>Site Layout Drawing on OS Map</t>
  </si>
  <si>
    <t>Substation &amp; Control Building Layout Drawing on OS Map</t>
  </si>
  <si>
    <t>Directions including Map to the Wind Farm Power Station</t>
  </si>
  <si>
    <t>Insert File</t>
  </si>
  <si>
    <t>Insert file</t>
  </si>
  <si>
    <t>(+    )</t>
  </si>
  <si>
    <t>ESB Telecom Services - Indicative Timelines for on site works</t>
  </si>
  <si>
    <t xml:space="preserve">ESBTS Standard Requirements from IPP (may be customised for particular sites): </t>
  </si>
  <si>
    <t>1) 3 weeks notice required by ESBTS to schedule resources.
2) ~1 week to install the RTU cabinet with integrated ETI and GPS clock, GPS clock antenna.                                                                                                                                                                                                                          3) ~1 week to pre commission the RTU referenced to frozen signal list with IPP electrical and WTG contractors.
4) ~1 week to install and commission the satellite link including antenna (if applicable).
5) ~2 days to commission the fibre link (if applicable).
6) ~1 week to commission the RTU with IPP electrical and WTG contractors.</t>
  </si>
  <si>
    <t>IPP to provide details</t>
  </si>
  <si>
    <t>EMS Generic Email: ems.services@eirgrid.com</t>
  </si>
  <si>
    <t>OSP Generic Email: Generator_testing@eirgrid.com</t>
  </si>
  <si>
    <t>ESBTS Generic Email: esbts.scada.services@esb.ie</t>
  </si>
  <si>
    <t>ESB Networks Build Generic Email: IPPdelivery@esb.ie</t>
  </si>
  <si>
    <t>1) 90sq mm earth for Telecoms earth bar.
2) 35sq mm bonded from external earth grid to GPS clock antenna mounting bracket and if applicable
Satellite antenna mounting bracket.
3) 48V DC Power System consisting of Switched Mode Power Supply (SMPS) with sealed cell battery.
4) If applicable - Fibre termination cabinet with fibre termination unit and fibre to distant station.
5) Satellite link consisting of Satellite transceiver and antenna if applicable. Satellite antenna preferably on a south facing wall with a clear view of the horizon.
6) Install and terminate process control and signal cables in ETI (the wiring schedule is available as a worksheet
in the signal list excel file).</t>
  </si>
  <si>
    <t>IPP Energy Management System %error</t>
  </si>
  <si>
    <t xml:space="preserve">N/A </t>
  </si>
  <si>
    <t xml:space="preserve">ESBTS Name / Position </t>
  </si>
  <si>
    <t xml:space="preserve">IPP Name / Position </t>
  </si>
  <si>
    <t>NOTE: Non operable IPP signals will result in  rescheduling for re-commissioning and require another Joint Signals Test Cert to be performed.</t>
  </si>
  <si>
    <t xml:space="preserve">Signals List is based on this Single Line Diagram (SLD) as inserted.  </t>
  </si>
  <si>
    <t xml:space="preserve">EMS Name </t>
  </si>
  <si>
    <t>IPP Name / Position</t>
  </si>
  <si>
    <t>ESB Telecoms Name / Position</t>
  </si>
  <si>
    <t>Recommended Cable 15-pair Screened Cable : 15 x 2 x 0.6sqmm, Twisted-Pair ( TP).</t>
  </si>
  <si>
    <t>-10 to 0 to 10</t>
  </si>
  <si>
    <t>Underfrequency stage 1 Setpoint</t>
  </si>
  <si>
    <t>f&lt;</t>
  </si>
  <si>
    <t>47.5 Hz</t>
  </si>
  <si>
    <t>If only two stages available for underfrequency on relay, use stage 2 and stage 3</t>
  </si>
  <si>
    <t xml:space="preserve">Underfrequency stage 1 time delay </t>
  </si>
  <si>
    <t>t&lt;</t>
  </si>
  <si>
    <t>3600 s</t>
  </si>
  <si>
    <t>Underfrequency stage 2 Setpoint</t>
  </si>
  <si>
    <t>f&lt;&lt;</t>
  </si>
  <si>
    <t>47.4 Hz</t>
  </si>
  <si>
    <t xml:space="preserve">Underfrequency stage 2 time delay </t>
  </si>
  <si>
    <t>t&lt;&lt;</t>
  </si>
  <si>
    <t xml:space="preserve">20 s </t>
  </si>
  <si>
    <t>Underfrequency stage 3 Setpoint</t>
  </si>
  <si>
    <t>f&lt;&lt;&lt;</t>
  </si>
  <si>
    <t>46.9 Hz</t>
  </si>
  <si>
    <t xml:space="preserve">Underfrequency stage 3 time delay </t>
  </si>
  <si>
    <t>t&lt;&lt;&lt;</t>
  </si>
  <si>
    <t>1 s</t>
  </si>
  <si>
    <t>Overfrequency stage 1 Setpoint</t>
  </si>
  <si>
    <t>f&gt;</t>
  </si>
  <si>
    <t>52Hz</t>
  </si>
  <si>
    <t xml:space="preserve">Overfrequency stage 1 time delay </t>
  </si>
  <si>
    <t>t&gt;</t>
  </si>
  <si>
    <t>Overfrequency stage 2 Setpoint</t>
  </si>
  <si>
    <t>f&gt;&gt;</t>
  </si>
  <si>
    <t>52.1 Hz</t>
  </si>
  <si>
    <t xml:space="preserve">Overfrequency stage 2 time delay </t>
  </si>
  <si>
    <t>t&gt;&gt;</t>
  </si>
  <si>
    <t>Rate of Change of Frequency setpoint</t>
  </si>
  <si>
    <t>df/dt</t>
  </si>
  <si>
    <t>Max</t>
  </si>
  <si>
    <t>Rate of Change of Frequency delay</t>
  </si>
  <si>
    <t>t</t>
  </si>
  <si>
    <t>Undervoltage stage 1 Setpoint</t>
  </si>
  <si>
    <t>U&lt;</t>
  </si>
  <si>
    <t>0.89 pu</t>
  </si>
  <si>
    <t xml:space="preserve">Undervoltage stage 1 time delay </t>
  </si>
  <si>
    <t>3 s</t>
  </si>
  <si>
    <t>Undervoltage stage 2 Setpoint</t>
  </si>
  <si>
    <t>U&lt;&lt;</t>
  </si>
  <si>
    <t>0.14 pu</t>
  </si>
  <si>
    <t>Undervoltage stage 2 time delay</t>
  </si>
  <si>
    <t>0.625 s</t>
  </si>
  <si>
    <t>Overvoltage stage 1 Setpoint</t>
  </si>
  <si>
    <t>U&gt;</t>
  </si>
  <si>
    <t>1.11 pu</t>
  </si>
  <si>
    <t xml:space="preserve">Overvoltage stage 1 time delay </t>
  </si>
  <si>
    <t>60 s</t>
  </si>
  <si>
    <t xml:space="preserve">This is the minimum time delay we would recommend. If the plant can operate at this voltage for longer periods, then a longer time delay (at the discretion of the IPP) should be implemented. </t>
  </si>
  <si>
    <t>Overvoltage stage 2 Setpoint</t>
  </si>
  <si>
    <t>U&gt;&gt;</t>
  </si>
  <si>
    <t>1.2 pu</t>
  </si>
  <si>
    <t xml:space="preserve">Overvoltage stage 2 time delay </t>
  </si>
  <si>
    <t>15 s</t>
  </si>
  <si>
    <r>
      <t>·</t>
    </r>
    <r>
      <rPr>
        <sz val="7"/>
        <rFont val="Times New Roman"/>
        <family val="1"/>
      </rPr>
      <t xml:space="preserve">         </t>
    </r>
    <r>
      <rPr>
        <sz val="10"/>
        <rFont val="Arial"/>
        <family val="2"/>
      </rPr>
      <t>Revision Number</t>
    </r>
  </si>
  <si>
    <r>
      <t>·</t>
    </r>
    <r>
      <rPr>
        <sz val="7"/>
        <rFont val="Times New Roman"/>
        <family val="1"/>
      </rPr>
      <t xml:space="preserve">         </t>
    </r>
    <r>
      <rPr>
        <sz val="10"/>
        <rFont val="Arial"/>
        <family val="2"/>
      </rPr>
      <t>HV CB positions (IPP and ESBN as applicable)</t>
    </r>
  </si>
  <si>
    <r>
      <t>·</t>
    </r>
    <r>
      <rPr>
        <sz val="7"/>
        <rFont val="Times New Roman"/>
        <family val="1"/>
      </rPr>
      <t xml:space="preserve">         </t>
    </r>
    <r>
      <rPr>
        <sz val="10"/>
        <rFont val="Arial"/>
        <family val="2"/>
      </rPr>
      <t>MV CB positions</t>
    </r>
  </si>
  <si>
    <r>
      <t>·</t>
    </r>
    <r>
      <rPr>
        <sz val="7"/>
        <rFont val="Times New Roman"/>
        <family val="1"/>
      </rPr>
      <t xml:space="preserve">         </t>
    </r>
    <r>
      <rPr>
        <sz val="10"/>
        <rFont val="Arial"/>
        <family val="2"/>
      </rPr>
      <t>MV Feeders</t>
    </r>
  </si>
  <si>
    <r>
      <t>·</t>
    </r>
    <r>
      <rPr>
        <sz val="7"/>
        <rFont val="Times New Roman"/>
        <family val="1"/>
      </rPr>
      <t xml:space="preserve">         </t>
    </r>
    <r>
      <rPr>
        <sz val="10"/>
        <rFont val="Arial"/>
        <family val="2"/>
      </rPr>
      <t>Ownership boundaries</t>
    </r>
  </si>
  <si>
    <t>WFPS Maximum Export Capacity</t>
  </si>
  <si>
    <t>Energisation Date</t>
  </si>
  <si>
    <t>Wind Farm Power Station (WFPS) Name (including alternative names)</t>
  </si>
  <si>
    <t>WFPS Installed Capacity (for Phase developments, i.e. MEC 20MW Phase 1 10MWQ1 2014, Phase 2 additional 10MW Q2 2015 )</t>
  </si>
  <si>
    <r>
      <t>If possible, ROCOF should be disabled on Transmission System-connected Windfarms. If this is not possible, ROCOF should be set to max that machine is capable of.</t>
    </r>
    <r>
      <rPr>
        <sz val="10"/>
        <color rgb="FFFF0000"/>
        <rFont val="Arial"/>
        <family val="2"/>
      </rPr>
      <t xml:space="preserve"> </t>
    </r>
    <r>
      <rPr>
        <b/>
        <sz val="10"/>
        <color rgb="FFFF0000"/>
        <rFont val="Arial"/>
        <family val="2"/>
      </rPr>
      <t>Under no circumstances should ROCOF be set to less than 0.5 Hz/s</t>
    </r>
  </si>
  <si>
    <t>Local SCADA Checks/Tests</t>
  </si>
  <si>
    <t>Post Energisation Signals and Controls Test</t>
  </si>
  <si>
    <t>Pre Energisation Signals and Controls Test</t>
  </si>
  <si>
    <t>All cables for interfacing at station interface cabinet or at EirGrid telecoms interface cabinet are installed and correct.</t>
  </si>
  <si>
    <r>
      <t xml:space="preserve">Pre Energisation Signals Testing Certificate to be sent by ESB Telecoms Services to EirGrid </t>
    </r>
    <r>
      <rPr>
        <b/>
        <sz val="10"/>
        <color rgb="FF0000FF"/>
        <rFont val="Arial"/>
        <family val="2"/>
      </rPr>
      <t>(generator_testing@eirgrid.com)</t>
    </r>
  </si>
  <si>
    <r>
      <t xml:space="preserve">Pre Energisation Signals &amp; Controls Certificate to be sent by ESBT to EirGrid </t>
    </r>
    <r>
      <rPr>
        <b/>
        <sz val="11"/>
        <color rgb="FF0000FF"/>
        <rFont val="Arial"/>
        <family val="2"/>
      </rPr>
      <t>(generator_testing@eirgrid.com)</t>
    </r>
  </si>
  <si>
    <t>Generator Modelled</t>
  </si>
  <si>
    <t>Lines Modelled</t>
  </si>
  <si>
    <t>Station Modelled</t>
  </si>
  <si>
    <t>Calculations Updated</t>
  </si>
  <si>
    <t>RTU Modelled</t>
  </si>
  <si>
    <t>Display Work Completed:</t>
  </si>
  <si>
    <t>WF SLD</t>
  </si>
  <si>
    <t>Station SLD</t>
  </si>
  <si>
    <t>Station List</t>
  </si>
  <si>
    <t>Windfarm List</t>
  </si>
  <si>
    <t>Embedded Wind</t>
  </si>
  <si>
    <t>Windfarm Control</t>
  </si>
  <si>
    <t>Station Wind MW</t>
  </si>
  <si>
    <t>Wind Overview</t>
  </si>
  <si>
    <t>Windfarm Availability Data</t>
  </si>
  <si>
    <t>Blue Alert Page</t>
  </si>
  <si>
    <t>Windfarm Weather Data</t>
  </si>
  <si>
    <t>Information may be sent to by email: generator_testing@eirgrid.com, Fax: +353 (0)1 661 5375 or Post to: Operational Services &amp; Performance, EirGrid, The Oval, 160 Shelbourne Road, Ballsbridge, Dublin 4</t>
  </si>
  <si>
    <t>Frequency Response Curve (feedback)</t>
  </si>
  <si>
    <t>Active Power Control facility status (feedback)</t>
  </si>
  <si>
    <t>Frequency Response System Mode Status (feedback)</t>
  </si>
  <si>
    <t xml:space="preserve">Active Power Control facility status </t>
  </si>
  <si>
    <t>Active Power Control facility status</t>
  </si>
  <si>
    <t>Number of Met Masts on site - (if WFPS ≥10MW)</t>
  </si>
  <si>
    <t>first draft</t>
  </si>
  <si>
    <t>Included in submission  </t>
  </si>
  <si>
    <t>Nearest 110kV Station - normal feeding arrangements for WFPS</t>
  </si>
  <si>
    <t>Disclaimer:</t>
  </si>
  <si>
    <t xml:space="preserve">This Signal List contains information (and/or attachments) which may be privileged or confidential. All content is intended solely for the use of the individual or entity to whom it is addressed. If you are not the intended recipient please be aware that any disclosure, copying, distribution or use of the contents of this message is prohibited. If you suspect that you have received this Signal List in error please notify EirGrid immediately. Further information can be found at: http://www.eirgrid.com/aboutus/legal/ </t>
  </si>
  <si>
    <t xml:space="preserve">on </t>
  </si>
  <si>
    <t xml:space="preserve">off </t>
  </si>
  <si>
    <t>DCC signals provided via ICCP</t>
  </si>
  <si>
    <t>DATE</t>
  </si>
  <si>
    <t>HV SUB STATION NAME</t>
  </si>
  <si>
    <t>ESBTS Team</t>
  </si>
  <si>
    <t>Liam Boland</t>
  </si>
  <si>
    <t>Nessan Heaslip</t>
  </si>
  <si>
    <t>Karl O'Keeffe</t>
  </si>
  <si>
    <t>Noel Cowhey</t>
  </si>
  <si>
    <t>EirGrid Contact Person</t>
  </si>
  <si>
    <t>Colm MacManus</t>
  </si>
  <si>
    <t>Robert Groarke</t>
  </si>
  <si>
    <t>Oisín Goulding</t>
  </si>
  <si>
    <t>Frank Donnelly</t>
  </si>
  <si>
    <t>Liam Delany</t>
  </si>
  <si>
    <t>C&amp;T Team</t>
  </si>
  <si>
    <t>ESBTS Project Manager</t>
  </si>
  <si>
    <t>ESBTS Commissioner</t>
  </si>
  <si>
    <t>ESB Networks (SPOC)</t>
  </si>
  <si>
    <t>ESB Networks (switchgear)</t>
  </si>
  <si>
    <t>ESB Networks (metering)</t>
  </si>
  <si>
    <t>IPP Project Manager</t>
  </si>
  <si>
    <t>Electrical Contractor</t>
  </si>
  <si>
    <t>Turbine Contractor</t>
  </si>
  <si>
    <t>Recommended Wind Farm Power Station (WFPS) Turbine Protection Settings to be applied by IPP</t>
  </si>
  <si>
    <t>Analogue WTG Availability</t>
  </si>
  <si>
    <t>EirGrid Sub-Remote Control</t>
  </si>
  <si>
    <t>Blackstart Shutdown</t>
  </si>
  <si>
    <t>B7</t>
  </si>
  <si>
    <t>B8</t>
  </si>
  <si>
    <t>B9</t>
  </si>
  <si>
    <t>B10</t>
  </si>
  <si>
    <t>B11</t>
  </si>
  <si>
    <t>B12</t>
  </si>
  <si>
    <t>Voltage Control Setpoint (feedback)</t>
  </si>
  <si>
    <t>Power Factor (PF) Control facility status (feedback)</t>
  </si>
  <si>
    <t>Power Factor (PF) Control Setpoint (feedback)</t>
  </si>
  <si>
    <t>Transformer Tap Position</t>
  </si>
  <si>
    <t>0-21</t>
  </si>
  <si>
    <t>Tap</t>
  </si>
  <si>
    <t>0 - 132</t>
  </si>
  <si>
    <t>99 - 132</t>
  </si>
  <si>
    <t>D14</t>
  </si>
  <si>
    <t>D15</t>
  </si>
  <si>
    <t>D16</t>
  </si>
  <si>
    <t>D17</t>
  </si>
  <si>
    <t>E8</t>
  </si>
  <si>
    <t>E9</t>
  </si>
  <si>
    <t>E10</t>
  </si>
  <si>
    <t>E11</t>
  </si>
  <si>
    <t>E12</t>
  </si>
  <si>
    <t>Voltage Control facility status</t>
  </si>
  <si>
    <t>Power Factor (PF) Control facility status</t>
  </si>
  <si>
    <t>E13</t>
  </si>
  <si>
    <t>Digital Output Power Factor Control (PF) Setpoint Enable</t>
  </si>
  <si>
    <t>Digital Output Voltage Control (kV) Setpoint Enable</t>
  </si>
  <si>
    <t>E14</t>
  </si>
  <si>
    <t>G2</t>
  </si>
  <si>
    <t>G3</t>
  </si>
  <si>
    <t>G4</t>
  </si>
  <si>
    <t>Analogue Voltage Control Setpoint</t>
  </si>
  <si>
    <t>Analogue Mvar (Q) Control Setpoint</t>
  </si>
  <si>
    <t>Analogue Power Factor (PF) Control Setpoint</t>
  </si>
  <si>
    <t>Mvar</t>
  </si>
  <si>
    <t>EirGrid Signals, Command &amp; Control Specification</t>
  </si>
  <si>
    <t>Grid Code Signals List #1 WFPS 1.7.1</t>
  </si>
  <si>
    <t>Connection CB Trip/ Inhibit function</t>
  </si>
  <si>
    <t>Grid Code Signals List #4 WFPS 1.7.1.4</t>
  </si>
  <si>
    <t xml:space="preserve">Grid Code Modification MPID 212 Approved by CER 14/10/2012 </t>
  </si>
  <si>
    <t>Grid Code Signals List #1 WFPS 1.7.1 (150% of Reactive Power at Registered Capacity)</t>
  </si>
  <si>
    <t>Grid Code Signals List #5 DCC11.5.2.3</t>
  </si>
  <si>
    <t>Grid Code Signals List #5 WFPS 1.7.1.5</t>
  </si>
  <si>
    <t>Grid Code Signals List #3 WFPS 1.7.1.3</t>
  </si>
  <si>
    <t>Grid Code Signals List #6 WFPS 1.7.1.6</t>
  </si>
  <si>
    <t>IPP Inputs for Signal List Development</t>
  </si>
  <si>
    <t>WINDFARM NAME</t>
  </si>
  <si>
    <t>WINDFARM T121 IPP 20 kV CB</t>
  </si>
  <si>
    <t>WINDFARM Feeder 1 20 kV CB</t>
  </si>
  <si>
    <t>WINDFARM Feeder 2 20 kV CB</t>
  </si>
  <si>
    <t>WINDFARM Feeder 3 20 kV CB</t>
  </si>
  <si>
    <t>WINDFARM Feeder 4 20 kV CB</t>
  </si>
  <si>
    <t>WINDFARM Feeder 5 20 kV CB</t>
  </si>
  <si>
    <t>XX</t>
  </si>
  <si>
    <t>Frequency Droop Setting (feedback)</t>
  </si>
  <si>
    <t>Grid Code Modification MPID 227 Approved by CER 26/02/2013</t>
  </si>
  <si>
    <t xml:space="preserve"> 0-12</t>
  </si>
  <si>
    <t>Digital Output Frequency Droop Setting Enable</t>
  </si>
  <si>
    <t>G5</t>
  </si>
  <si>
    <t>Frequency Droop Setting</t>
  </si>
  <si>
    <t>D18</t>
  </si>
  <si>
    <t>Curve 1: Wind Following Mode</t>
  </si>
  <si>
    <t>+/-0.2Hz Deadband</t>
  </si>
  <si>
    <t>Curve 1: Active Power Control Mode</t>
  </si>
  <si>
    <t>+/-0.015Hz Deadband</t>
  </si>
  <si>
    <t>20% of Registered Capacity per Minute</t>
  </si>
  <si>
    <t>Curve 2: Wind Following Mode</t>
  </si>
  <si>
    <t>Curve 2: Active Power Control Mode</t>
  </si>
  <si>
    <t xml:space="preserve">http://www.eirgrid.com/media/Grid%20Code%20Compliance%20Test%20Procedure%20for%20Wind%20Farms.pdf </t>
  </si>
  <si>
    <t>SCHEDULE OF GRID CODE COMPLIANCE TESTS</t>
  </si>
  <si>
    <t>Wind Farm:</t>
  </si>
  <si>
    <t>Date:</t>
  </si>
  <si>
    <t>ID</t>
  </si>
  <si>
    <t>Grid Code Compliance Test</t>
  </si>
  <si>
    <t>Grid Code Clause (V3.2)</t>
  </si>
  <si>
    <t>Test Procedure Reference</t>
  </si>
  <si>
    <t>Mandatory Test in Presence of Witness on Site</t>
  </si>
  <si>
    <t>Test Preferred in the Presence of Witness on Site</t>
  </si>
  <si>
    <t>Preferred Test from TSO</t>
  </si>
  <si>
    <t>Remote Control from TSO</t>
  </si>
  <si>
    <t>Current Test Status</t>
  </si>
  <si>
    <t>On Site Testing Date:</t>
  </si>
  <si>
    <t>Remote Testing Date:</t>
  </si>
  <si>
    <t>Sub-sequent Test Status</t>
  </si>
  <si>
    <t>Fault Ride Through</t>
  </si>
  <si>
    <t>WFPS1.4</t>
  </si>
  <si>
    <t>2</t>
  </si>
  <si>
    <t>Transmission System Frequency Ranges</t>
  </si>
  <si>
    <t>WFPS1.5.1</t>
  </si>
  <si>
    <t>Active Power Management</t>
  </si>
  <si>
    <t>WFPS1.5.2</t>
  </si>
  <si>
    <t>3</t>
  </si>
  <si>
    <t>Active Power Control</t>
  </si>
  <si>
    <t>WSPS1.5.2.1</t>
  </si>
  <si>
    <t>Yes</t>
  </si>
  <si>
    <t>4</t>
  </si>
  <si>
    <t>Frequency Response</t>
  </si>
  <si>
    <t>WFPS1.5.2.2</t>
  </si>
  <si>
    <t>5</t>
  </si>
  <si>
    <t>Ramp Rates and Start Up Test</t>
  </si>
  <si>
    <t>WSPS1.5.3</t>
  </si>
  <si>
    <t>Transmission System Voltage Requirements</t>
  </si>
  <si>
    <t>WFPS1.6</t>
  </si>
  <si>
    <t>6</t>
  </si>
  <si>
    <t>Transmission System Voltage Range</t>
  </si>
  <si>
    <t>WFPS1.6.1</t>
  </si>
  <si>
    <t>7</t>
  </si>
  <si>
    <t>Automatic Voltage Regulation</t>
  </si>
  <si>
    <t>WFPS1.6.2</t>
  </si>
  <si>
    <t>8</t>
  </si>
  <si>
    <t>Reactive Power Capability</t>
  </si>
  <si>
    <t>WFPS1.6.3</t>
  </si>
  <si>
    <t>9</t>
  </si>
  <si>
    <t>Voltage Step Emissions</t>
  </si>
  <si>
    <t>WFPS1.6.4</t>
  </si>
  <si>
    <t>Signals, Communications and Control</t>
  </si>
  <si>
    <t>WFPS1.7</t>
  </si>
  <si>
    <t>10.1 to 10.5</t>
  </si>
  <si>
    <t>Signals from Controllable WFPS to the TSO</t>
  </si>
  <si>
    <t>WFPS1.7.1</t>
  </si>
  <si>
    <t>Signal List #1</t>
  </si>
  <si>
    <t>WFPS1.7.1.1</t>
  </si>
  <si>
    <t>Signal List #2 - Meteorological Data</t>
  </si>
  <si>
    <t>WFPS1.7.1.2</t>
  </si>
  <si>
    <t>Signal List #3 – Availability Data</t>
  </si>
  <si>
    <t>WFPS1.7.1.3</t>
  </si>
  <si>
    <t>Signal List #4 – Active Power Control Data</t>
  </si>
  <si>
    <t>WFPS1.7.1.4</t>
  </si>
  <si>
    <t>Signal List #5 – Frequency Response System Data</t>
  </si>
  <si>
    <t>WFPS1.7.1.5</t>
  </si>
  <si>
    <t>10.6 to 10.9</t>
  </si>
  <si>
    <t>Control Signals from the TSO to the Controllable Wind Farm</t>
  </si>
  <si>
    <t>WFPS1.7.2</t>
  </si>
  <si>
    <t>WFPS1.7.2.2</t>
  </si>
  <si>
    <t>WFPS1.7.2.3</t>
  </si>
  <si>
    <t>Voltage Regulation</t>
  </si>
  <si>
    <t>WFPS1.7.2.4</t>
  </si>
  <si>
    <t>Black Start Shutdown</t>
  </si>
  <si>
    <t>WFPS1.7.2.5</t>
  </si>
  <si>
    <t>Capacity</t>
  </si>
  <si>
    <t>Protection Test – Under / Over Frequency and Under / Over Voltage.</t>
  </si>
  <si>
    <t>Protection Test – Trip and Close selected HV line(s) in Wind Farm feeder station</t>
  </si>
  <si>
    <t>Disturbance Test – Trip of HV line feeding wind farm with Standby Diesel Generator</t>
  </si>
  <si>
    <t>Disturbance Test – Trip of HV line feeding wind farm without Standby Diesel Generator</t>
  </si>
  <si>
    <t>Disturbance Test – Trip of grid connected power transformer with Standby Diesel Generator</t>
  </si>
  <si>
    <t>Disturbance Test – Trip of grid connected power transformer without Standby Diesel Generator</t>
  </si>
  <si>
    <t>Black Start Shutdown Test – Trip of main wind farm CB in response to Black Start Shutdown signal</t>
  </si>
  <si>
    <t>EirGrid Telecoms Interface Enclosure (ETIE)</t>
  </si>
  <si>
    <t xml:space="preserve">Typical EirGrid RTU cabinet with integrated ETI and GPS clock 2.0m x 0.8m x 0.6m (rear access not required).                                                                                                                                                                                                                                                                                                                                                               </t>
  </si>
  <si>
    <t>Note: This is for a typical installation and may vary from project to project. Any queries should be directed to generator_testing@eirgrid.com or esbts.scada.services@esb.ie</t>
  </si>
  <si>
    <t>ETIE General Description</t>
  </si>
  <si>
    <t>There will be four rows of terminals labelled Row 1, 2, 3, 4 as shown in the Layout drawing and Photograph above</t>
  </si>
  <si>
    <t>Trunking shall be separated into IPP and EirGrid Telecoms trunking.</t>
  </si>
  <si>
    <t>EirGrid Telecoms cabling to be in EirGrid Telecoms designated trunking only</t>
  </si>
  <si>
    <t>IPP cabling to be in IPP designated trunking only</t>
  </si>
  <si>
    <t>Access to terminals will be as follows:</t>
  </si>
  <si>
    <t>Upper side to be used for EirGrid Telecoms use only</t>
  </si>
  <si>
    <t>Lower side to be used for IPP use only</t>
  </si>
  <si>
    <t>Isolating link to sever all connection between the IPP connection and EirGrid Telecoms connection</t>
  </si>
  <si>
    <t>Command terminals to be covered with a Perspex cover and labelled "DO NOT ENERGISE"</t>
  </si>
  <si>
    <t>Earthing of cabinet to be completed in accordance with 35 sq mm earth cable to EirGrid Telecoms earth bar</t>
  </si>
  <si>
    <t>AVR (kV) Control facility status (feedback)</t>
  </si>
  <si>
    <t>Active Power Output at LV side of Grid Connected Transformer</t>
  </si>
  <si>
    <t>Reactive Power at LV side of Grid Connected Transformer</t>
  </si>
  <si>
    <t>Voltage at LV side of Grid Connected Transformer</t>
  </si>
  <si>
    <t>Ciarán Maguire</t>
  </si>
  <si>
    <t>Niall Molloy</t>
  </si>
  <si>
    <r>
      <t xml:space="preserve">IPP Wiring Completion Certificate (to EirGrid ETIE/RTU) to be sent by IPP to EirGrid </t>
    </r>
    <r>
      <rPr>
        <b/>
        <sz val="10"/>
        <color rgb="FF0000FF"/>
        <rFont val="Arial"/>
        <family val="2"/>
      </rPr>
      <t>(generator_testing@eirgrid.com)</t>
    </r>
    <r>
      <rPr>
        <b/>
        <sz val="20"/>
        <rFont val="Arial"/>
        <family val="2"/>
      </rPr>
      <t xml:space="preserve"> </t>
    </r>
  </si>
  <si>
    <t>Recommended cable 25-pair cable: 25 x 2 x 0.6sqmm TP, stranded, individually screened pairs. Screens to be terminated by IPP.</t>
  </si>
  <si>
    <t>Recommended cable 5-pair cable: 5 x 2 x 0.6sqmm TP, stranded, individually screened pairs. Screens to be terminated by IPP.</t>
  </si>
  <si>
    <t>Grid Code Signals List #6 WFPS 1.7.1.6 (0mA = 0deg (from the North), 2.5mA = 90deg (from the East), 5mA = 180deg (from the South),7.5mA = 270deg (from West), 10mA = 360deg (from the North)).</t>
  </si>
  <si>
    <t>Grid Code reference</t>
  </si>
  <si>
    <t>Frequency Response Mode On</t>
  </si>
  <si>
    <t>Frequency Response Mode OFF</t>
  </si>
  <si>
    <t>Voltage Regulation System Slope Setting</t>
  </si>
  <si>
    <t>Curve 1 and Curve 2: Wind Following Mode</t>
  </si>
  <si>
    <t>Curve 1 and Curve 2: Active Power Control Mode</t>
  </si>
  <si>
    <t>Frequency, Ramp Rate and Voltage Settings to be implemented in Wind Farm Control System</t>
  </si>
  <si>
    <r>
      <t>Transmission System Frequency</t>
    </r>
    <r>
      <rPr>
        <i/>
        <sz val="10"/>
        <rFont val="Arial"/>
        <family val="2"/>
      </rPr>
      <t xml:space="preserve">          f (Hz)</t>
    </r>
  </si>
  <si>
    <t>f &lt; 48</t>
  </si>
  <si>
    <t>48 &lt; f &lt; 49.8</t>
  </si>
  <si>
    <t>f = 49.8</t>
  </si>
  <si>
    <t>f = 50.2</t>
  </si>
  <si>
    <t>50.2  &lt; f &lt; 50.79</t>
  </si>
  <si>
    <t>Over Frequency Response</t>
  </si>
  <si>
    <t>f = 50.79</t>
  </si>
  <si>
    <t>f = 50.8</t>
  </si>
  <si>
    <t xml:space="preserve"> f &gt; 50.8</t>
  </si>
  <si>
    <t xml:space="preserve"> f &lt; 48</t>
  </si>
  <si>
    <t>f = 48</t>
  </si>
  <si>
    <t>48 &lt; f &lt; 49.985</t>
  </si>
  <si>
    <t>Under Frequency Response</t>
  </si>
  <si>
    <t>f = 49.985</t>
  </si>
  <si>
    <t>49.985 &lt; f &lt; 50.015</t>
  </si>
  <si>
    <t>f = 50.015</t>
  </si>
  <si>
    <t>50.015 &lt; f &lt; 50.79</t>
  </si>
  <si>
    <t>f &gt; 50.8</t>
  </si>
  <si>
    <t xml:space="preserve"> f &lt;49.3</t>
  </si>
  <si>
    <t>f = 49.3</t>
  </si>
  <si>
    <t>49.3 &lt; f &lt; 49.985</t>
  </si>
  <si>
    <t xml:space="preserve"> f &lt; 49.3 </t>
  </si>
  <si>
    <t xml:space="preserve">Proposed Modification to Grid Code. (Ref#MPID 229). </t>
  </si>
  <si>
    <t>If possible, ROCOF should be disabled on Transmission System-connected Windfarms. If this is not possible, ROCOF should be set to max that machine is capable of. Under no circumstances should ROCOF be set to less than 0.5 Hz/s</t>
  </si>
  <si>
    <r>
      <t xml:space="preserve">47.5 </t>
    </r>
    <r>
      <rPr>
        <b/>
        <sz val="10"/>
        <rFont val="Arial"/>
        <family val="2"/>
      </rPr>
      <t>≤</t>
    </r>
    <r>
      <rPr>
        <b/>
        <i/>
        <sz val="10"/>
        <rFont val="Arial"/>
        <family val="2"/>
      </rPr>
      <t xml:space="preserve"> f </t>
    </r>
    <r>
      <rPr>
        <b/>
        <sz val="10"/>
        <rFont val="Arial"/>
        <family val="2"/>
      </rPr>
      <t xml:space="preserve">≥ </t>
    </r>
    <r>
      <rPr>
        <b/>
        <i/>
        <sz val="10"/>
        <rFont val="Arial"/>
        <family val="2"/>
      </rPr>
      <t>52</t>
    </r>
  </si>
  <si>
    <r>
      <t xml:space="preserve">47.5 ≤ f ≥ </t>
    </r>
    <r>
      <rPr>
        <b/>
        <i/>
        <sz val="10"/>
        <rFont val="Arial"/>
        <family val="2"/>
      </rPr>
      <t>52</t>
    </r>
  </si>
  <si>
    <t>49.8 &lt; f &lt; 50.2</t>
  </si>
  <si>
    <t>Single Line Diagram (Note that for changes in SLD's, the Signal list requirements may change)</t>
  </si>
  <si>
    <t xml:space="preserve">The number of Market Units at the WFPS (Phase 1 &amp;2 is one market unit or two separate market units, noting that if the WFPS consists of two market units then additional signals will be required). </t>
  </si>
  <si>
    <t>How is Black Start Shutdown implemented?</t>
  </si>
  <si>
    <t>Definitions:</t>
  </si>
  <si>
    <t>AAP</t>
  </si>
  <si>
    <t>DMOL</t>
  </si>
  <si>
    <t>Designed Minimum Operating Level</t>
  </si>
  <si>
    <t>APC</t>
  </si>
  <si>
    <t>100% of AAP</t>
  </si>
  <si>
    <r>
      <t>P</t>
    </r>
    <r>
      <rPr>
        <b/>
        <i/>
        <vertAlign val="subscript"/>
        <sz val="10"/>
        <rFont val="Arial"/>
        <family val="2"/>
      </rPr>
      <t>D</t>
    </r>
  </si>
  <si>
    <t>Minimum of: APC Setpoint + ∆MW and AAP</t>
  </si>
  <si>
    <t>Minimum of: APC Setpoint and AAP</t>
  </si>
  <si>
    <t>Minimum of: AAP and APC Setpoint + ∆MW</t>
  </si>
  <si>
    <t>No governor action</t>
  </si>
  <si>
    <t xml:space="preserve">Minimum of: AAP and APC Setpoint </t>
  </si>
  <si>
    <t>DMOL shall not be greater than 12% of Registered Capacity</t>
  </si>
  <si>
    <r>
      <t>If AAP &lt; DMOL and f &lt; F</t>
    </r>
    <r>
      <rPr>
        <vertAlign val="subscript"/>
        <sz val="10"/>
        <color theme="1"/>
        <rFont val="Arial"/>
        <family val="2"/>
      </rPr>
      <t>E</t>
    </r>
    <r>
      <rPr>
        <sz val="10"/>
        <color theme="1"/>
        <rFont val="Arial"/>
        <family val="2"/>
      </rPr>
      <t>, maximise output</t>
    </r>
  </si>
  <si>
    <t>Ramp Rates:</t>
  </si>
  <si>
    <t>Mode</t>
  </si>
  <si>
    <t>Rate</t>
  </si>
  <si>
    <t>Priority</t>
  </si>
  <si>
    <t>Active Power Dispatch</t>
  </si>
  <si>
    <t>Wind Following</t>
  </si>
  <si>
    <t>Frequency Droop:</t>
  </si>
  <si>
    <t>Frequency Droop</t>
  </si>
  <si>
    <t>Droop Calculation</t>
  </si>
  <si>
    <t>Rate of Change of Frequency:</t>
  </si>
  <si>
    <t>The WFPS shall latch its AAP when the frequency excursion occurs and calculate its expected response based on this value.</t>
  </si>
  <si>
    <t>As fast as technically possible.
60% of its expected Active Power response within 5 seconds
100% of its expected Active Power response within 15 seconds.</t>
  </si>
  <si>
    <t>Voltage Calculation</t>
  </si>
  <si>
    <t>Minimum reserve level in Curve 2 is 5% of Registered Capacity, not lower than DMOL (settable between DMOL and 100%)</t>
  </si>
  <si>
    <t>Q (Mvar) Control facility status (feedback)</t>
  </si>
  <si>
    <t>Mvar (Q) Control Setpoint (feedback)</t>
  </si>
  <si>
    <t>Mvar (Q) Control Facility status</t>
  </si>
  <si>
    <t>Reactive Device &gt;5 Mvar 1</t>
  </si>
  <si>
    <t>Digital Output Mvar Control (Q) Setpoint Enable</t>
  </si>
  <si>
    <t>Digital Input Signals (signals sent to EirGrid)</t>
  </si>
  <si>
    <t>Insert Map and brief description</t>
  </si>
  <si>
    <r>
      <t xml:space="preserve">Post Energisation Signals and Controls (Pre Grid Code Check) Cert to be sent by ESBT to EirGrid </t>
    </r>
    <r>
      <rPr>
        <b/>
        <sz val="11"/>
        <color rgb="FF0000FF"/>
        <rFont val="Arial"/>
        <family val="2"/>
      </rPr>
      <t>(generator_testing@eirgrid.com)</t>
    </r>
  </si>
  <si>
    <t>Settable between: 1-100% Registered Capacity per Minute</t>
  </si>
  <si>
    <t>90% of steady State Reactive Power response within 1 second including transition from maximum Mvar production to maximum Mvar absorption or vice-versa.</t>
  </si>
  <si>
    <t>Grid Code Compliance Tests and Test Procedures</t>
  </si>
  <si>
    <t xml:space="preserve">Test Template located at the following: </t>
  </si>
  <si>
    <t>Strobe Enable Pulse</t>
  </si>
  <si>
    <t>Frequency Response Diagrams</t>
  </si>
  <si>
    <t xml:space="preserve">Grid Code Modification MPID 212 Approved by CER 14/10/2012. Phase angle will be sent by NCC to WFPS Controller.  </t>
  </si>
  <si>
    <t xml:space="preserve"> +/- 90</t>
  </si>
  <si>
    <t>degrees</t>
  </si>
  <si>
    <t>Voltage System Slope</t>
  </si>
  <si>
    <t>A</t>
  </si>
  <si>
    <t>How is NOIS implemented?</t>
  </si>
  <si>
    <t>Information to be submitted to generator_testing@eirgrid.com via NDCC/SDCC</t>
  </si>
  <si>
    <t>WFPS Connection Type as per the Distribution Code DCC11.1.4</t>
  </si>
  <si>
    <t>Confirmation of DSO RTU for the WFPS?</t>
  </si>
  <si>
    <t xml:space="preserve">If there is no DSO RTU submission of DCC signals to be included within the DSO RTU (1-18). </t>
  </si>
  <si>
    <t>Settable between: 2-10%, online</t>
  </si>
  <si>
    <t>95% of Available Active Power + ∆MW</t>
  </si>
  <si>
    <t xml:space="preserve">95% of Available Active Power. This is = to 5% Reserve. </t>
  </si>
  <si>
    <t>Minimum of: APC Setpoint and 95% of AAP</t>
  </si>
  <si>
    <t>Grid Code Signals List #1 WFPS 1.7.1 (125% of Registered Capacity)</t>
  </si>
  <si>
    <t>Grid Code Signals List #4 WFPS 1.7.1.4 (125% of Registered Capacity)</t>
  </si>
  <si>
    <t>Grid Code Signals List #1 WFPS 1.7.1 (125% of nominal connection voltage)</t>
  </si>
  <si>
    <t>Grid Connected Transformer tap range</t>
  </si>
  <si>
    <r>
      <t>AAP + ∆MW</t>
    </r>
    <r>
      <rPr>
        <i/>
        <vertAlign val="superscript"/>
        <sz val="10"/>
        <rFont val="Arial"/>
        <family val="2"/>
      </rPr>
      <t>2</t>
    </r>
  </si>
  <si>
    <r>
      <rPr>
        <i/>
        <sz val="10"/>
        <color rgb="FFFF0000"/>
        <rFont val="Arial"/>
        <family val="2"/>
      </rPr>
      <t xml:space="preserve">Minimum of: AAP and </t>
    </r>
    <r>
      <rPr>
        <i/>
        <sz val="10"/>
        <rFont val="Arial"/>
        <family val="2"/>
      </rPr>
      <t>DMOL</t>
    </r>
  </si>
  <si>
    <r>
      <t>0%</t>
    </r>
    <r>
      <rPr>
        <i/>
        <vertAlign val="superscript"/>
        <sz val="10"/>
        <rFont val="Arial"/>
        <family val="2"/>
      </rPr>
      <t>3</t>
    </r>
  </si>
  <si>
    <r>
      <t>Minimum of: APC Setpoint + ∆MW and AAP + ∆MW</t>
    </r>
    <r>
      <rPr>
        <i/>
        <vertAlign val="superscript"/>
        <sz val="10"/>
        <color rgb="FFFF0000"/>
        <rFont val="Arial"/>
        <family val="2"/>
      </rPr>
      <t>1</t>
    </r>
    <r>
      <rPr>
        <i/>
        <vertAlign val="superscript"/>
        <sz val="10"/>
        <rFont val="Arial"/>
        <family val="2"/>
      </rPr>
      <t>, 2</t>
    </r>
  </si>
  <si>
    <r>
      <rPr>
        <i/>
        <sz val="10"/>
        <color rgb="FFFF0000"/>
        <rFont val="Arial"/>
        <family val="2"/>
      </rPr>
      <t xml:space="preserve">Minimum of: APC Setpoint and AAP and </t>
    </r>
    <r>
      <rPr>
        <i/>
        <sz val="10"/>
        <rFont val="Arial"/>
        <family val="2"/>
      </rPr>
      <t>DMOL</t>
    </r>
  </si>
  <si>
    <r>
      <t>95% of AAP + ∆MW</t>
    </r>
    <r>
      <rPr>
        <i/>
        <vertAlign val="superscript"/>
        <sz val="10"/>
        <rFont val="Arial"/>
        <family val="2"/>
      </rPr>
      <t>2</t>
    </r>
  </si>
  <si>
    <r>
      <t>Minimum of: APC Setpoint + ∆MW and 95% of AAP + ∆MW</t>
    </r>
    <r>
      <rPr>
        <i/>
        <vertAlign val="superscript"/>
        <sz val="10"/>
        <color rgb="FFFF0000"/>
        <rFont val="Arial"/>
        <family val="2"/>
      </rPr>
      <t>1</t>
    </r>
    <r>
      <rPr>
        <i/>
        <vertAlign val="superscript"/>
        <sz val="10"/>
        <rFont val="Arial"/>
        <family val="2"/>
      </rPr>
      <t>, 2</t>
    </r>
  </si>
  <si>
    <r>
      <rPr>
        <vertAlign val="superscript"/>
        <sz val="10"/>
        <color theme="1"/>
        <rFont val="Arial"/>
        <family val="2"/>
      </rPr>
      <t>1</t>
    </r>
    <r>
      <rPr>
        <sz val="10"/>
        <color theme="1"/>
        <rFont val="Arial"/>
        <family val="2"/>
      </rPr>
      <t xml:space="preserve"> APC Setpoint + ∆MW shall have a lower limit of</t>
    </r>
    <r>
      <rPr>
        <sz val="10"/>
        <color rgb="FFFF0000"/>
        <rFont val="Arial"/>
        <family val="2"/>
      </rPr>
      <t xml:space="preserve"> the minimum of: APC Setpoint and</t>
    </r>
    <r>
      <rPr>
        <sz val="10"/>
        <color theme="1"/>
        <rFont val="Arial"/>
        <family val="2"/>
      </rPr>
      <t xml:space="preserve"> DMOL.</t>
    </r>
  </si>
  <si>
    <r>
      <rPr>
        <vertAlign val="superscript"/>
        <sz val="10"/>
        <rFont val="Arial"/>
        <family val="2"/>
      </rPr>
      <t>2</t>
    </r>
    <r>
      <rPr>
        <sz val="10"/>
        <rFont val="Arial"/>
        <family val="2"/>
      </rPr>
      <t xml:space="preserve"> </t>
    </r>
    <r>
      <rPr>
        <sz val="10"/>
        <color rgb="FFFF0000"/>
        <rFont val="Arial"/>
        <family val="2"/>
      </rPr>
      <t>(95% of)</t>
    </r>
    <r>
      <rPr>
        <sz val="10"/>
        <color theme="1"/>
        <rFont val="Arial"/>
        <family val="2"/>
      </rPr>
      <t xml:space="preserve"> AAP + ∆MW shall have a lower limit of</t>
    </r>
    <r>
      <rPr>
        <sz val="10"/>
        <color rgb="FFFF0000"/>
        <rFont val="Arial"/>
        <family val="2"/>
      </rPr>
      <t xml:space="preserve"> the minimum of AAP and </t>
    </r>
    <r>
      <rPr>
        <sz val="10"/>
        <color theme="1"/>
        <rFont val="Arial"/>
        <family val="2"/>
      </rPr>
      <t>DMOL</t>
    </r>
  </si>
  <si>
    <r>
      <rPr>
        <vertAlign val="superscript"/>
        <sz val="10"/>
        <rFont val="Arial"/>
        <family val="2"/>
      </rPr>
      <t>3</t>
    </r>
    <r>
      <rPr>
        <sz val="10"/>
        <rFont val="Arial"/>
        <family val="2"/>
      </rPr>
      <t xml:space="preserve"> Any WTG which has disconnected due to high frequency shall be brought back on load as fast as technically feasible, provided the Frequency has fallen below 50.2Hz.</t>
    </r>
  </si>
  <si>
    <t>v0.2</t>
  </si>
  <si>
    <t>Frequency Response updated to clarify performance below DMOL per feedback from industry</t>
  </si>
  <si>
    <r>
      <rPr>
        <b/>
        <sz val="10"/>
        <color rgb="FFFF0000"/>
        <rFont val="Arial"/>
        <family val="2"/>
      </rPr>
      <t>Note.</t>
    </r>
    <r>
      <rPr>
        <sz val="10"/>
        <color rgb="FFFF0000"/>
        <rFont val="Arial"/>
        <family val="2"/>
      </rPr>
      <t xml:space="preserve"> Frequency Response settings have been updated to clarify expected performance below DMOL - per feedback from industry. Changes are highlighted in red.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</si>
</sst>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62" x14ac:knownFonts="1">
    <font>
      <sz val="10"/>
      <name val="Arial"/>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8"/>
      <name val="Arial"/>
      <family val="2"/>
    </font>
    <font>
      <b/>
      <sz val="10"/>
      <name val="Arial"/>
      <family val="2"/>
    </font>
    <font>
      <sz val="10"/>
      <name val="Arial"/>
      <family val="2"/>
    </font>
    <font>
      <b/>
      <i/>
      <sz val="10"/>
      <name val="Arial"/>
      <family val="2"/>
    </font>
    <font>
      <b/>
      <sz val="26"/>
      <name val="Arial"/>
      <family val="2"/>
    </font>
    <font>
      <sz val="26"/>
      <name val="Arial"/>
      <family val="2"/>
    </font>
    <font>
      <b/>
      <sz val="8"/>
      <color indexed="81"/>
      <name val="Tahoma"/>
      <family val="2"/>
    </font>
    <font>
      <b/>
      <sz val="20"/>
      <name val="Arial"/>
      <family val="2"/>
    </font>
    <font>
      <sz val="20"/>
      <name val="Arial"/>
      <family val="2"/>
    </font>
    <font>
      <b/>
      <sz val="14"/>
      <name val="Arial"/>
      <family val="2"/>
    </font>
    <font>
      <b/>
      <sz val="12"/>
      <name val="Arial"/>
      <family val="2"/>
    </font>
    <font>
      <sz val="12"/>
      <name val="Arial"/>
      <family val="2"/>
    </font>
    <font>
      <i/>
      <sz val="10"/>
      <name val="Arial"/>
      <family val="2"/>
    </font>
    <font>
      <sz val="14"/>
      <name val="Arial"/>
      <family val="2"/>
    </font>
    <font>
      <b/>
      <sz val="15.5"/>
      <color indexed="8"/>
      <name val="Arial"/>
      <family val="2"/>
    </font>
    <font>
      <b/>
      <i/>
      <vertAlign val="subscript"/>
      <sz val="10"/>
      <name val="Arial"/>
      <family val="2"/>
    </font>
    <font>
      <sz val="8"/>
      <color indexed="81"/>
      <name val="Tahoma"/>
      <family val="2"/>
    </font>
    <font>
      <b/>
      <sz val="16"/>
      <name val="Arial"/>
      <family val="2"/>
    </font>
    <font>
      <sz val="16"/>
      <name val="Arial"/>
      <family val="2"/>
    </font>
    <font>
      <sz val="14"/>
      <color indexed="8"/>
      <name val="Arial"/>
      <family val="2"/>
    </font>
    <font>
      <b/>
      <sz val="11"/>
      <name val="Arial"/>
      <family val="2"/>
    </font>
    <font>
      <sz val="11"/>
      <name val="Arial"/>
      <family val="2"/>
    </font>
    <font>
      <b/>
      <i/>
      <sz val="11"/>
      <name val="Arial"/>
      <family val="2"/>
    </font>
    <font>
      <i/>
      <sz val="12"/>
      <name val="Arial"/>
      <family val="2"/>
    </font>
    <font>
      <u/>
      <sz val="10"/>
      <color theme="10"/>
      <name val="Arial"/>
      <family val="2"/>
    </font>
    <font>
      <sz val="18"/>
      <name val="Arial"/>
      <family val="2"/>
    </font>
    <font>
      <sz val="11"/>
      <color rgb="FF000000"/>
      <name val="Calibri"/>
      <family val="2"/>
    </font>
    <font>
      <sz val="10"/>
      <color rgb="FFFF0000"/>
      <name val="Arial"/>
      <family val="2"/>
    </font>
    <font>
      <sz val="10"/>
      <name val="Symbol"/>
      <family val="1"/>
      <charset val="2"/>
    </font>
    <font>
      <sz val="7"/>
      <name val="Times New Roman"/>
      <family val="1"/>
    </font>
    <font>
      <b/>
      <sz val="10"/>
      <color rgb="FFFF0000"/>
      <name val="Arial"/>
      <family val="2"/>
    </font>
    <font>
      <b/>
      <sz val="10"/>
      <color rgb="FF0000FF"/>
      <name val="Arial"/>
      <family val="2"/>
    </font>
    <font>
      <b/>
      <sz val="11"/>
      <color rgb="FF0000FF"/>
      <name val="Arial"/>
      <family val="2"/>
    </font>
    <font>
      <b/>
      <sz val="12"/>
      <color theme="1"/>
      <name val="Arial"/>
      <family val="2"/>
    </font>
    <font>
      <sz val="9"/>
      <name val="Arial"/>
      <family val="2"/>
    </font>
    <font>
      <i/>
      <sz val="11"/>
      <name val="Arial"/>
      <family val="2"/>
    </font>
    <font>
      <b/>
      <sz val="28"/>
      <name val="Arial"/>
      <family val="2"/>
    </font>
    <font>
      <sz val="28"/>
      <name val="Arial"/>
      <family val="2"/>
    </font>
    <font>
      <sz val="12"/>
      <name val="Times New Roman"/>
      <family val="1"/>
    </font>
    <font>
      <sz val="10"/>
      <name val="Times New Roman"/>
      <family val="1"/>
    </font>
    <font>
      <b/>
      <u/>
      <sz val="11"/>
      <name val="Arial"/>
      <family val="2"/>
    </font>
    <font>
      <u/>
      <sz val="11"/>
      <name val="Arial"/>
      <family val="2"/>
    </font>
    <font>
      <sz val="11"/>
      <color rgb="FFFF0000"/>
      <name val="Arial"/>
      <family val="2"/>
    </font>
    <font>
      <b/>
      <i/>
      <sz val="10"/>
      <color theme="1"/>
      <name val="Arial"/>
      <family val="2"/>
    </font>
    <font>
      <u/>
      <sz val="28"/>
      <color theme="10"/>
      <name val="Arial"/>
      <family val="2"/>
    </font>
    <font>
      <b/>
      <sz val="12"/>
      <name val="Times New Roman"/>
      <family val="1"/>
    </font>
    <font>
      <b/>
      <sz val="30"/>
      <name val="Arial"/>
      <family val="2"/>
    </font>
    <font>
      <sz val="30"/>
      <name val="Arial"/>
      <family val="2"/>
    </font>
    <font>
      <sz val="11"/>
      <color theme="1"/>
      <name val="Arial"/>
      <family val="2"/>
    </font>
    <font>
      <b/>
      <i/>
      <sz val="10"/>
      <color rgb="FFFF0000"/>
      <name val="Arial"/>
      <family val="2"/>
    </font>
    <font>
      <vertAlign val="subscript"/>
      <sz val="10"/>
      <color theme="1"/>
      <name val="Arial"/>
      <family val="2"/>
    </font>
    <font>
      <i/>
      <vertAlign val="superscript"/>
      <sz val="10"/>
      <name val="Arial"/>
      <family val="2"/>
    </font>
    <font>
      <i/>
      <sz val="10"/>
      <color rgb="FFFF0000"/>
      <name val="Arial"/>
      <family val="2"/>
    </font>
    <font>
      <i/>
      <vertAlign val="superscript"/>
      <sz val="10"/>
      <color rgb="FFFF0000"/>
      <name val="Arial"/>
      <family val="2"/>
    </font>
    <font>
      <vertAlign val="superscript"/>
      <sz val="10"/>
      <color theme="1"/>
      <name val="Arial"/>
      <family val="2"/>
    </font>
    <font>
      <vertAlign val="superscript"/>
      <sz val="10"/>
      <name val="Arial"/>
      <family val="2"/>
    </font>
  </fonts>
  <fills count="13">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rgb="FFC0C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2"/>
        <bgColor indexed="64"/>
      </patternFill>
    </fill>
    <fill>
      <patternFill patternType="solid">
        <fgColor theme="0" tint="-0.249977111117893"/>
        <bgColor indexed="64"/>
      </patternFill>
    </fill>
    <fill>
      <patternFill patternType="solid">
        <fgColor theme="6" tint="0.39997558519241921"/>
        <bgColor indexed="64"/>
      </patternFill>
    </fill>
  </fills>
  <borders count="86">
    <border>
      <left/>
      <right/>
      <top/>
      <bottom/>
      <diagonal/>
    </border>
    <border>
      <left style="thin">
        <color indexed="64"/>
      </left>
      <right/>
      <top/>
      <bottom/>
      <diagonal/>
    </border>
    <border>
      <left style="medium">
        <color indexed="64"/>
      </left>
      <right/>
      <top/>
      <bottom/>
      <diagonal/>
    </border>
    <border>
      <left style="medium">
        <color indexed="64"/>
      </left>
      <right style="thin">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diagonal/>
    </border>
    <border>
      <left/>
      <right style="medium">
        <color indexed="64"/>
      </right>
      <top style="double">
        <color indexed="64"/>
      </top>
      <bottom/>
      <diagonal/>
    </border>
    <border>
      <left style="medium">
        <color indexed="64"/>
      </left>
      <right/>
      <top style="double">
        <color indexed="64"/>
      </top>
      <bottom/>
      <diagonal/>
    </border>
    <border>
      <left/>
      <right style="medium">
        <color indexed="64"/>
      </right>
      <top style="thin">
        <color indexed="64"/>
      </top>
      <bottom style="double">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bottom style="medium">
        <color indexed="64"/>
      </bottom>
      <diagonal/>
    </border>
  </borders>
  <cellStyleXfs count="7">
    <xf numFmtId="0" fontId="0" fillId="0" borderId="0"/>
    <xf numFmtId="0" fontId="30" fillId="0" borderId="0" applyNumberFormat="0" applyFill="0" applyBorder="0" applyAlignment="0" applyProtection="0">
      <alignment vertical="top"/>
      <protection locked="0"/>
    </xf>
    <xf numFmtId="0" fontId="5" fillId="0" borderId="0"/>
    <xf numFmtId="0" fontId="4" fillId="0" borderId="0"/>
    <xf numFmtId="0" fontId="3" fillId="0" borderId="0"/>
    <xf numFmtId="0" fontId="2" fillId="0" borderId="0"/>
    <xf numFmtId="0" fontId="1" fillId="0" borderId="0"/>
  </cellStyleXfs>
  <cellXfs count="776">
    <xf numFmtId="0" fontId="0" fillId="0" borderId="0" xfId="0"/>
    <xf numFmtId="0" fontId="10" fillId="0" borderId="0" xfId="0" applyFont="1" applyFill="1" applyBorder="1"/>
    <xf numFmtId="0" fontId="11" fillId="0" borderId="0" xfId="0" applyFont="1" applyFill="1" applyBorder="1"/>
    <xf numFmtId="0" fontId="8" fillId="0" borderId="0" xfId="0" applyFont="1" applyFill="1" applyBorder="1" applyAlignment="1">
      <alignment horizontal="right"/>
    </xf>
    <xf numFmtId="0" fontId="8" fillId="0" borderId="1" xfId="0" applyFont="1" applyFill="1" applyBorder="1" applyAlignment="1">
      <alignment horizontal="center"/>
    </xf>
    <xf numFmtId="0" fontId="8" fillId="0" borderId="0" xfId="0" applyFont="1" applyFill="1" applyBorder="1" applyAlignment="1">
      <alignment horizontal="center"/>
    </xf>
    <xf numFmtId="0" fontId="13" fillId="0" borderId="2" xfId="0" applyFont="1" applyFill="1" applyBorder="1"/>
    <xf numFmtId="0" fontId="8" fillId="0" borderId="2" xfId="0" applyFont="1" applyFill="1" applyBorder="1" applyAlignment="1">
      <alignment horizontal="center"/>
    </xf>
    <xf numFmtId="0" fontId="8" fillId="0" borderId="3" xfId="0" applyFont="1" applyFill="1" applyBorder="1" applyAlignment="1">
      <alignment horizontal="center"/>
    </xf>
    <xf numFmtId="0" fontId="13" fillId="0" borderId="4" xfId="0" applyFont="1" applyFill="1" applyBorder="1" applyAlignment="1">
      <alignment horizontal="center"/>
    </xf>
    <xf numFmtId="0" fontId="14" fillId="0" borderId="4" xfId="0" applyFont="1" applyFill="1" applyBorder="1"/>
    <xf numFmtId="0" fontId="14" fillId="0" borderId="0" xfId="0" applyFont="1" applyFill="1" applyBorder="1"/>
    <xf numFmtId="0" fontId="11" fillId="0" borderId="0" xfId="0" applyFont="1" applyFill="1" applyBorder="1" applyAlignment="1">
      <alignment horizontal="right"/>
    </xf>
    <xf numFmtId="0" fontId="10" fillId="0" borderId="0" xfId="0" applyFont="1" applyFill="1" applyBorder="1" applyAlignment="1">
      <alignment horizontal="center"/>
    </xf>
    <xf numFmtId="0" fontId="11" fillId="0" borderId="6" xfId="0" applyFont="1" applyFill="1" applyBorder="1" applyAlignment="1">
      <alignment horizontal="left"/>
    </xf>
    <xf numFmtId="0" fontId="7" fillId="0" borderId="0" xfId="0" applyFont="1" applyFill="1" applyBorder="1" applyAlignment="1">
      <alignment horizontal="center"/>
    </xf>
    <xf numFmtId="0" fontId="8" fillId="0" borderId="6" xfId="0" applyFont="1" applyFill="1" applyBorder="1" applyAlignment="1">
      <alignment horizontal="left"/>
    </xf>
    <xf numFmtId="0" fontId="7" fillId="0" borderId="7" xfId="0" applyFont="1" applyFill="1" applyBorder="1" applyAlignment="1">
      <alignment horizontal="center"/>
    </xf>
    <xf numFmtId="0" fontId="7" fillId="0" borderId="8" xfId="0" applyFont="1" applyFill="1" applyBorder="1"/>
    <xf numFmtId="0" fontId="8" fillId="0" borderId="8" xfId="0" applyFont="1" applyFill="1" applyBorder="1" applyAlignment="1">
      <alignment horizontal="right"/>
    </xf>
    <xf numFmtId="0" fontId="7" fillId="0" borderId="9" xfId="0" applyFont="1" applyFill="1" applyBorder="1" applyAlignment="1">
      <alignment horizontal="center"/>
    </xf>
    <xf numFmtId="0" fontId="7" fillId="0" borderId="11" xfId="0" applyFont="1" applyFill="1" applyBorder="1" applyAlignment="1">
      <alignment horizontal="center"/>
    </xf>
    <xf numFmtId="0" fontId="9" fillId="0" borderId="0" xfId="0" applyFont="1" applyFill="1" applyBorder="1"/>
    <xf numFmtId="0" fontId="8" fillId="0" borderId="0" xfId="0" applyFont="1" applyFill="1" applyBorder="1"/>
    <xf numFmtId="0" fontId="8" fillId="0" borderId="0" xfId="0" applyFont="1" applyFill="1" applyBorder="1" applyAlignment="1">
      <alignment horizontal="left"/>
    </xf>
    <xf numFmtId="0" fontId="8" fillId="0" borderId="0" xfId="0" applyFont="1" applyFill="1" applyBorder="1" applyAlignment="1">
      <alignment horizontal="right" vertical="center" wrapText="1"/>
    </xf>
    <xf numFmtId="0" fontId="8" fillId="0" borderId="13" xfId="0" applyFont="1" applyFill="1" applyBorder="1"/>
    <xf numFmtId="0" fontId="8" fillId="0" borderId="13" xfId="0" applyFont="1" applyFill="1" applyBorder="1" applyAlignment="1">
      <alignment horizontal="right"/>
    </xf>
    <xf numFmtId="0" fontId="8" fillId="0" borderId="0" xfId="0" applyFont="1" applyFill="1" applyAlignment="1">
      <alignment horizontal="right"/>
    </xf>
    <xf numFmtId="0" fontId="8" fillId="0" borderId="8" xfId="0" applyFont="1" applyFill="1" applyBorder="1"/>
    <xf numFmtId="0" fontId="8" fillId="0" borderId="3" xfId="0" applyFont="1" applyFill="1" applyBorder="1" applyAlignment="1">
      <alignment horizontal="left"/>
    </xf>
    <xf numFmtId="0" fontId="8" fillId="0" borderId="3" xfId="0" applyFont="1" applyFill="1" applyBorder="1"/>
    <xf numFmtId="49" fontId="8" fillId="0" borderId="8" xfId="0" applyNumberFormat="1" applyFont="1" applyFill="1" applyBorder="1"/>
    <xf numFmtId="49" fontId="8" fillId="0" borderId="0" xfId="0" applyNumberFormat="1" applyFont="1" applyFill="1" applyBorder="1"/>
    <xf numFmtId="49" fontId="8" fillId="0" borderId="3" xfId="0" applyNumberFormat="1" applyFont="1" applyFill="1" applyBorder="1"/>
    <xf numFmtId="0" fontId="8" fillId="0" borderId="0" xfId="0" applyFont="1" applyFill="1"/>
    <xf numFmtId="0" fontId="5" fillId="0" borderId="0" xfId="0" applyFont="1"/>
    <xf numFmtId="0" fontId="8" fillId="0" borderId="0" xfId="0" applyFont="1"/>
    <xf numFmtId="0" fontId="7" fillId="0" borderId="0" xfId="0" applyFont="1" applyFill="1" applyBorder="1"/>
    <xf numFmtId="0" fontId="8" fillId="0" borderId="11" xfId="0" applyFont="1" applyFill="1" applyBorder="1" applyAlignment="1">
      <alignment horizontal="left"/>
    </xf>
    <xf numFmtId="0" fontId="7" fillId="0" borderId="17" xfId="0" applyFont="1" applyFill="1" applyBorder="1" applyAlignment="1">
      <alignment horizontal="center"/>
    </xf>
    <xf numFmtId="0" fontId="0" fillId="0" borderId="0" xfId="0" applyAlignment="1">
      <alignment horizontal="center"/>
    </xf>
    <xf numFmtId="0" fontId="7" fillId="0" borderId="0" xfId="0" applyFont="1"/>
    <xf numFmtId="0" fontId="7" fillId="0" borderId="34" xfId="0" applyFont="1" applyBorder="1"/>
    <xf numFmtId="0" fontId="7" fillId="0" borderId="35" xfId="0" applyFont="1" applyBorder="1"/>
    <xf numFmtId="0" fontId="7" fillId="0" borderId="36" xfId="0" applyFont="1" applyBorder="1"/>
    <xf numFmtId="0" fontId="0" fillId="0" borderId="25" xfId="0" applyBorder="1"/>
    <xf numFmtId="0" fontId="0" fillId="0" borderId="18" xfId="0" applyBorder="1"/>
    <xf numFmtId="0" fontId="0" fillId="0" borderId="39" xfId="0" applyBorder="1"/>
    <xf numFmtId="0" fontId="7" fillId="0" borderId="18" xfId="0" applyFont="1" applyFill="1" applyBorder="1" applyAlignment="1">
      <alignment horizontal="center" vertical="center"/>
    </xf>
    <xf numFmtId="0" fontId="8" fillId="0" borderId="18"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0" fillId="0" borderId="0" xfId="0" applyAlignment="1">
      <alignment horizontal="center" vertical="center"/>
    </xf>
    <xf numFmtId="0" fontId="8" fillId="6" borderId="25" xfId="0" applyFont="1" applyFill="1" applyBorder="1"/>
    <xf numFmtId="0" fontId="8" fillId="6" borderId="18" xfId="0" applyFont="1" applyFill="1" applyBorder="1"/>
    <xf numFmtId="0" fontId="8" fillId="6" borderId="39" xfId="0" applyFont="1" applyFill="1" applyBorder="1"/>
    <xf numFmtId="0" fontId="13" fillId="0" borderId="0" xfId="0" applyFont="1" applyFill="1" applyBorder="1" applyAlignment="1">
      <alignment horizontal="left"/>
    </xf>
    <xf numFmtId="0" fontId="13" fillId="0" borderId="2" xfId="0" applyFont="1" applyFill="1" applyBorder="1" applyAlignment="1">
      <alignment horizontal="left"/>
    </xf>
    <xf numFmtId="0" fontId="13" fillId="0" borderId="0" xfId="0" applyFont="1" applyFill="1" applyBorder="1" applyAlignment="1">
      <alignment horizontal="left"/>
    </xf>
    <xf numFmtId="0" fontId="10" fillId="0" borderId="0" xfId="0" applyFont="1" applyFill="1" applyBorder="1" applyAlignment="1">
      <alignment horizontal="center"/>
    </xf>
    <xf numFmtId="0" fontId="5" fillId="0" borderId="0" xfId="0" applyFont="1" applyFill="1" applyBorder="1"/>
    <xf numFmtId="0" fontId="5" fillId="0" borderId="11" xfId="0" applyFont="1" applyFill="1" applyBorder="1" applyAlignment="1">
      <alignment horizontal="left"/>
    </xf>
    <xf numFmtId="0" fontId="5" fillId="0" borderId="0" xfId="0" applyFont="1" applyFill="1" applyBorder="1" applyAlignment="1">
      <alignment horizontal="right"/>
    </xf>
    <xf numFmtId="0" fontId="19" fillId="0" borderId="0" xfId="0" applyFont="1" applyFill="1" applyBorder="1"/>
    <xf numFmtId="0" fontId="19" fillId="0" borderId="0" xfId="0" applyFont="1" applyFill="1" applyBorder="1" applyAlignment="1">
      <alignment horizontal="right"/>
    </xf>
    <xf numFmtId="0" fontId="19" fillId="0" borderId="0" xfId="0" applyFont="1" applyFill="1" applyBorder="1" applyAlignment="1">
      <alignment horizontal="center"/>
    </xf>
    <xf numFmtId="0" fontId="0" fillId="0" borderId="6" xfId="0" applyBorder="1" applyAlignment="1"/>
    <xf numFmtId="0" fontId="8" fillId="0" borderId="37" xfId="0" applyFont="1" applyFill="1" applyBorder="1"/>
    <xf numFmtId="0" fontId="8" fillId="0" borderId="46" xfId="0" applyFont="1" applyFill="1" applyBorder="1"/>
    <xf numFmtId="0" fontId="8" fillId="0" borderId="46" xfId="0" applyFont="1" applyFill="1" applyBorder="1" applyAlignment="1">
      <alignment horizontal="right" vertical="center" wrapText="1"/>
    </xf>
    <xf numFmtId="0" fontId="7" fillId="0" borderId="19" xfId="0" applyFont="1" applyFill="1" applyBorder="1" applyAlignment="1">
      <alignment horizontal="center"/>
    </xf>
    <xf numFmtId="0" fontId="13" fillId="7" borderId="5" xfId="0" applyFont="1" applyFill="1" applyBorder="1"/>
    <xf numFmtId="0" fontId="14" fillId="7" borderId="4" xfId="0" applyFont="1" applyFill="1" applyBorder="1"/>
    <xf numFmtId="0" fontId="10" fillId="0" borderId="6" xfId="0" applyFont="1" applyFill="1" applyBorder="1" applyAlignment="1">
      <alignment horizontal="left"/>
    </xf>
    <xf numFmtId="0" fontId="10" fillId="0" borderId="0" xfId="0" applyFont="1" applyFill="1" applyBorder="1" applyAlignment="1">
      <alignment horizontal="left"/>
    </xf>
    <xf numFmtId="0" fontId="24" fillId="0" borderId="51" xfId="0" applyFont="1" applyFill="1" applyBorder="1" applyAlignment="1">
      <alignment horizontal="left"/>
    </xf>
    <xf numFmtId="0" fontId="26" fillId="0" borderId="7" xfId="0" applyFont="1" applyFill="1" applyBorder="1" applyAlignment="1">
      <alignment horizontal="center"/>
    </xf>
    <xf numFmtId="0" fontId="26" fillId="0" borderId="8" xfId="0" applyFont="1" applyFill="1" applyBorder="1"/>
    <xf numFmtId="0" fontId="27" fillId="0" borderId="8" xfId="0" applyFont="1" applyFill="1" applyBorder="1"/>
    <xf numFmtId="0" fontId="27" fillId="0" borderId="8" xfId="0" applyFont="1" applyFill="1" applyBorder="1" applyAlignment="1">
      <alignment horizontal="right"/>
    </xf>
    <xf numFmtId="0" fontId="26" fillId="0" borderId="9" xfId="0" applyFont="1" applyFill="1" applyBorder="1" applyAlignment="1">
      <alignment horizontal="center"/>
    </xf>
    <xf numFmtId="0" fontId="27" fillId="0" borderId="3" xfId="0" applyFont="1" applyFill="1" applyBorder="1" applyAlignment="1">
      <alignment horizontal="center"/>
    </xf>
    <xf numFmtId="0" fontId="27" fillId="0" borderId="0" xfId="0" applyFont="1" applyFill="1" applyBorder="1"/>
    <xf numFmtId="0" fontId="27" fillId="0" borderId="0" xfId="0" applyFont="1" applyFill="1" applyBorder="1" applyAlignment="1">
      <alignment horizontal="right"/>
    </xf>
    <xf numFmtId="0" fontId="26" fillId="0" borderId="17" xfId="0" applyFont="1" applyFill="1" applyBorder="1" applyAlignment="1">
      <alignment horizontal="center"/>
    </xf>
    <xf numFmtId="0" fontId="27" fillId="0" borderId="6" xfId="0" applyFont="1" applyFill="1" applyBorder="1" applyAlignment="1">
      <alignment horizontal="left"/>
    </xf>
    <xf numFmtId="0" fontId="28" fillId="0" borderId="0" xfId="0" applyFont="1" applyFill="1" applyBorder="1"/>
    <xf numFmtId="0" fontId="26" fillId="0" borderId="11" xfId="0" applyFont="1" applyFill="1" applyBorder="1" applyAlignment="1">
      <alignment horizontal="center"/>
    </xf>
    <xf numFmtId="0" fontId="27" fillId="0" borderId="11" xfId="0" applyFont="1" applyFill="1" applyBorder="1" applyAlignment="1">
      <alignment horizontal="left"/>
    </xf>
    <xf numFmtId="0" fontId="27" fillId="0" borderId="0" xfId="0" applyFont="1" applyFill="1" applyBorder="1" applyAlignment="1">
      <alignment horizontal="center"/>
    </xf>
    <xf numFmtId="0" fontId="27" fillId="0" borderId="0" xfId="0" applyFont="1" applyFill="1" applyBorder="1" applyAlignment="1">
      <alignment horizontal="left"/>
    </xf>
    <xf numFmtId="0" fontId="27" fillId="0" borderId="0" xfId="0" applyFont="1" applyFill="1" applyBorder="1" applyAlignment="1">
      <alignment horizontal="right" vertical="center" wrapText="1"/>
    </xf>
    <xf numFmtId="0" fontId="27" fillId="0" borderId="6" xfId="0" applyFont="1" applyFill="1" applyBorder="1"/>
    <xf numFmtId="0" fontId="27" fillId="0" borderId="3" xfId="0" applyFont="1" applyFill="1" applyBorder="1" applyAlignment="1">
      <alignment horizontal="left"/>
    </xf>
    <xf numFmtId="0" fontId="27" fillId="0" borderId="6" xfId="0" applyFont="1" applyFill="1" applyBorder="1" applyAlignment="1">
      <alignment horizontal="left" wrapText="1"/>
    </xf>
    <xf numFmtId="0" fontId="27" fillId="0" borderId="3" xfId="0" applyFont="1" applyFill="1" applyBorder="1"/>
    <xf numFmtId="49" fontId="27" fillId="0" borderId="0" xfId="0" applyNumberFormat="1" applyFont="1" applyFill="1" applyBorder="1" applyAlignment="1">
      <alignment horizontal="right"/>
    </xf>
    <xf numFmtId="49" fontId="27" fillId="0" borderId="8" xfId="0" applyNumberFormat="1" applyFont="1" applyFill="1" applyBorder="1"/>
    <xf numFmtId="49" fontId="27" fillId="0" borderId="0" xfId="0" applyNumberFormat="1" applyFont="1" applyFill="1" applyBorder="1"/>
    <xf numFmtId="0" fontId="26" fillId="0" borderId="10" xfId="0" applyFont="1" applyFill="1" applyBorder="1" applyAlignment="1">
      <alignment horizontal="left"/>
    </xf>
    <xf numFmtId="49" fontId="27" fillId="0" borderId="7" xfId="0" applyNumberFormat="1" applyFont="1" applyFill="1" applyBorder="1"/>
    <xf numFmtId="49" fontId="27" fillId="0" borderId="3" xfId="0" applyNumberFormat="1" applyFont="1" applyFill="1" applyBorder="1"/>
    <xf numFmtId="0" fontId="29" fillId="0" borderId="15" xfId="0" applyFont="1" applyFill="1" applyBorder="1" applyAlignment="1">
      <alignment horizontal="left" wrapText="1"/>
    </xf>
    <xf numFmtId="0" fontId="26" fillId="0" borderId="10" xfId="0" applyFont="1" applyFill="1" applyBorder="1" applyAlignment="1">
      <alignment horizontal="left" wrapText="1"/>
    </xf>
    <xf numFmtId="0" fontId="27" fillId="0" borderId="12" xfId="0" applyFont="1" applyFill="1" applyBorder="1" applyAlignment="1">
      <alignment horizontal="center"/>
    </xf>
    <xf numFmtId="0" fontId="27" fillId="0" borderId="13" xfId="0" applyFont="1" applyFill="1" applyBorder="1"/>
    <xf numFmtId="49" fontId="27" fillId="0" borderId="13" xfId="0" applyNumberFormat="1" applyFont="1" applyFill="1" applyBorder="1"/>
    <xf numFmtId="0" fontId="27" fillId="0" borderId="13" xfId="0" applyFont="1" applyFill="1" applyBorder="1" applyAlignment="1">
      <alignment horizontal="right"/>
    </xf>
    <xf numFmtId="0" fontId="26" fillId="0" borderId="14" xfId="0" applyFont="1" applyFill="1" applyBorder="1" applyAlignment="1">
      <alignment horizontal="center"/>
    </xf>
    <xf numFmtId="0" fontId="27" fillId="0" borderId="16" xfId="0" applyFont="1" applyFill="1" applyBorder="1" applyAlignment="1">
      <alignment horizontal="left"/>
    </xf>
    <xf numFmtId="0" fontId="8" fillId="6" borderId="25" xfId="0" applyFont="1" applyFill="1" applyBorder="1" applyAlignment="1">
      <alignment horizontal="left" vertical="center" wrapText="1"/>
    </xf>
    <xf numFmtId="0" fontId="8" fillId="6" borderId="18" xfId="0" applyFont="1" applyFill="1" applyBorder="1" applyAlignment="1">
      <alignment horizontal="left" vertical="center" wrapText="1"/>
    </xf>
    <xf numFmtId="0" fontId="8" fillId="6" borderId="39" xfId="0" applyFont="1" applyFill="1" applyBorder="1" applyAlignment="1">
      <alignment horizontal="left" vertical="center" wrapText="1"/>
    </xf>
    <xf numFmtId="0" fontId="14" fillId="0" borderId="31" xfId="0" applyFont="1" applyFill="1" applyBorder="1" applyAlignment="1">
      <alignment horizontal="center" wrapText="1"/>
    </xf>
    <xf numFmtId="0" fontId="23" fillId="0" borderId="51" xfId="0" applyFont="1" applyFill="1" applyBorder="1" applyAlignment="1">
      <alignment horizontal="left"/>
    </xf>
    <xf numFmtId="0" fontId="7" fillId="0" borderId="55" xfId="0" applyFont="1" applyFill="1" applyBorder="1" applyAlignment="1">
      <alignment horizontal="center"/>
    </xf>
    <xf numFmtId="0" fontId="7" fillId="0" borderId="56" xfId="0" applyFont="1" applyFill="1" applyBorder="1" applyAlignment="1">
      <alignment horizontal="center"/>
    </xf>
    <xf numFmtId="0" fontId="7" fillId="0" borderId="1" xfId="0" applyFont="1" applyFill="1" applyBorder="1" applyAlignment="1">
      <alignment horizontal="center"/>
    </xf>
    <xf numFmtId="0" fontId="8" fillId="0" borderId="1" xfId="0" applyFont="1" applyFill="1" applyBorder="1" applyAlignment="1">
      <alignment horizontal="left"/>
    </xf>
    <xf numFmtId="0" fontId="7" fillId="0" borderId="45" xfId="0" applyFont="1" applyFill="1" applyBorder="1" applyAlignment="1">
      <alignment horizontal="center"/>
    </xf>
    <xf numFmtId="0" fontId="0" fillId="0" borderId="2" xfId="0" applyBorder="1"/>
    <xf numFmtId="0" fontId="0" fillId="0" borderId="0" xfId="0" applyBorder="1"/>
    <xf numFmtId="0" fontId="0" fillId="0" borderId="6" xfId="0" applyBorder="1"/>
    <xf numFmtId="0" fontId="0" fillId="0" borderId="28" xfId="0" applyBorder="1"/>
    <xf numFmtId="0" fontId="0" fillId="0" borderId="13" xfId="0" applyBorder="1"/>
    <xf numFmtId="0" fontId="0" fillId="0" borderId="16" xfId="0" applyBorder="1"/>
    <xf numFmtId="0" fontId="26" fillId="0" borderId="55" xfId="0" applyFont="1" applyFill="1" applyBorder="1" applyAlignment="1">
      <alignment horizontal="center"/>
    </xf>
    <xf numFmtId="0" fontId="26" fillId="0" borderId="10" xfId="0" applyFont="1" applyFill="1" applyBorder="1" applyAlignment="1">
      <alignment horizontal="center"/>
    </xf>
    <xf numFmtId="0" fontId="26" fillId="0" borderId="56" xfId="0" applyFont="1" applyFill="1" applyBorder="1" applyAlignment="1">
      <alignment horizontal="center"/>
    </xf>
    <xf numFmtId="0" fontId="27" fillId="0" borderId="2" xfId="0" applyFont="1" applyBorder="1"/>
    <xf numFmtId="0" fontId="27" fillId="0" borderId="0" xfId="0" applyFont="1" applyBorder="1"/>
    <xf numFmtId="0" fontId="27" fillId="0" borderId="6" xfId="0" applyFont="1" applyBorder="1"/>
    <xf numFmtId="0" fontId="26" fillId="0" borderId="1" xfId="0" applyFont="1" applyFill="1" applyBorder="1" applyAlignment="1">
      <alignment horizontal="center"/>
    </xf>
    <xf numFmtId="0" fontId="27" fillId="0" borderId="1" xfId="0" applyFont="1" applyFill="1" applyBorder="1" applyAlignment="1">
      <alignment horizontal="left"/>
    </xf>
    <xf numFmtId="0" fontId="27" fillId="6" borderId="25" xfId="0" applyFont="1" applyFill="1" applyBorder="1"/>
    <xf numFmtId="0" fontId="27" fillId="6" borderId="18" xfId="0" applyFont="1" applyFill="1" applyBorder="1"/>
    <xf numFmtId="0" fontId="27" fillId="6" borderId="39" xfId="0" applyFont="1" applyFill="1" applyBorder="1"/>
    <xf numFmtId="49" fontId="26" fillId="0" borderId="8" xfId="0" applyNumberFormat="1" applyFont="1" applyFill="1" applyBorder="1"/>
    <xf numFmtId="0" fontId="27" fillId="0" borderId="28" xfId="0" applyFont="1" applyBorder="1"/>
    <xf numFmtId="0" fontId="27" fillId="0" borderId="13" xfId="0" applyFont="1" applyBorder="1"/>
    <xf numFmtId="0" fontId="27" fillId="0" borderId="16" xfId="0" applyFont="1" applyBorder="1"/>
    <xf numFmtId="0" fontId="26" fillId="0" borderId="54" xfId="0" applyFont="1" applyFill="1" applyBorder="1" applyAlignment="1">
      <alignment horizontal="center"/>
    </xf>
    <xf numFmtId="0" fontId="23" fillId="0" borderId="49" xfId="0" applyFont="1" applyFill="1" applyBorder="1" applyAlignment="1">
      <alignment horizontal="left"/>
    </xf>
    <xf numFmtId="0" fontId="14" fillId="0" borderId="32" xfId="0" applyFont="1" applyFill="1" applyBorder="1" applyAlignment="1">
      <alignment horizontal="center" wrapText="1"/>
    </xf>
    <xf numFmtId="0" fontId="5" fillId="0" borderId="29" xfId="0" applyFont="1" applyFill="1" applyBorder="1" applyAlignment="1">
      <alignment horizontal="center" wrapText="1"/>
    </xf>
    <xf numFmtId="0" fontId="26" fillId="0" borderId="59" xfId="0" applyFont="1" applyFill="1" applyBorder="1" applyAlignment="1">
      <alignment horizontal="center"/>
    </xf>
    <xf numFmtId="0" fontId="8" fillId="0" borderId="60" xfId="0" applyFont="1" applyFill="1" applyBorder="1" applyAlignment="1"/>
    <xf numFmtId="0" fontId="0" fillId="0" borderId="61" xfId="0" applyBorder="1" applyAlignment="1"/>
    <xf numFmtId="0" fontId="8" fillId="0" borderId="29" xfId="0" applyFont="1" applyFill="1" applyBorder="1" applyAlignment="1"/>
    <xf numFmtId="0" fontId="27" fillId="0" borderId="59" xfId="0" applyFont="1" applyFill="1" applyBorder="1" applyAlignment="1">
      <alignment horizontal="left"/>
    </xf>
    <xf numFmtId="0" fontId="8" fillId="7" borderId="29" xfId="0" applyFont="1" applyFill="1" applyBorder="1"/>
    <xf numFmtId="0" fontId="8" fillId="0" borderId="33" xfId="0" applyFont="1" applyFill="1" applyBorder="1" applyAlignment="1"/>
    <xf numFmtId="0" fontId="24" fillId="0" borderId="49" xfId="0" applyFont="1" applyFill="1" applyBorder="1" applyAlignment="1">
      <alignment horizontal="left"/>
    </xf>
    <xf numFmtId="0" fontId="8" fillId="0" borderId="29" xfId="0" applyFont="1" applyFill="1" applyBorder="1" applyAlignment="1">
      <alignment horizontal="center" wrapText="1"/>
    </xf>
    <xf numFmtId="0" fontId="0" fillId="0" borderId="0" xfId="0" applyBorder="1" applyAlignment="1"/>
    <xf numFmtId="0" fontId="29" fillId="7" borderId="15" xfId="0" applyFont="1" applyFill="1" applyBorder="1" applyAlignment="1">
      <alignment horizontal="left" vertical="center" wrapText="1"/>
    </xf>
    <xf numFmtId="0" fontId="27" fillId="0" borderId="12" xfId="0" applyFont="1" applyFill="1" applyBorder="1"/>
    <xf numFmtId="0" fontId="13" fillId="7" borderId="4" xfId="0" applyFont="1" applyFill="1" applyBorder="1"/>
    <xf numFmtId="0" fontId="27" fillId="0" borderId="13" xfId="0" applyFont="1" applyFill="1" applyBorder="1" applyAlignment="1">
      <alignment horizontal="right" vertical="center" wrapText="1"/>
    </xf>
    <xf numFmtId="0" fontId="26" fillId="0" borderId="63" xfId="0" applyFont="1" applyFill="1" applyBorder="1" applyAlignment="1">
      <alignment horizontal="center"/>
    </xf>
    <xf numFmtId="0" fontId="13" fillId="0" borderId="29" xfId="0" applyFont="1" applyFill="1" applyBorder="1" applyAlignment="1">
      <alignment horizontal="left"/>
    </xf>
    <xf numFmtId="0" fontId="13" fillId="0" borderId="30" xfId="0" applyFont="1" applyFill="1" applyBorder="1" applyAlignment="1">
      <alignment horizontal="left"/>
    </xf>
    <xf numFmtId="0" fontId="5" fillId="6" borderId="25" xfId="0" applyFont="1" applyFill="1" applyBorder="1" applyAlignment="1">
      <alignment horizontal="left" vertical="center" wrapText="1"/>
    </xf>
    <xf numFmtId="0" fontId="8" fillId="2" borderId="25" xfId="0" applyFont="1" applyFill="1" applyBorder="1"/>
    <xf numFmtId="0" fontId="8" fillId="3" borderId="25" xfId="0" applyFont="1" applyFill="1" applyBorder="1"/>
    <xf numFmtId="0" fontId="8" fillId="0" borderId="25" xfId="0" applyFont="1" applyFill="1" applyBorder="1"/>
    <xf numFmtId="0" fontId="0" fillId="0" borderId="25" xfId="0" applyFill="1" applyBorder="1" applyAlignment="1">
      <alignment horizontal="left"/>
    </xf>
    <xf numFmtId="0" fontId="0" fillId="0" borderId="25" xfId="0" applyFill="1" applyBorder="1" applyAlignment="1">
      <alignment horizontal="center"/>
    </xf>
    <xf numFmtId="0" fontId="0" fillId="3" borderId="25" xfId="0" applyFill="1" applyBorder="1"/>
    <xf numFmtId="0" fontId="0" fillId="3" borderId="25" xfId="0" applyFill="1" applyBorder="1" applyAlignment="1"/>
    <xf numFmtId="0" fontId="8" fillId="3" borderId="25" xfId="0" applyFont="1" applyFill="1" applyBorder="1" applyAlignment="1"/>
    <xf numFmtId="0" fontId="0" fillId="2" borderId="25" xfId="0" applyFill="1" applyBorder="1" applyAlignment="1">
      <alignment horizontal="left"/>
    </xf>
    <xf numFmtId="0" fontId="0" fillId="0" borderId="25" xfId="0" applyFill="1" applyBorder="1"/>
    <xf numFmtId="0" fontId="0" fillId="3" borderId="25" xfId="0" applyFill="1" applyBorder="1" applyAlignment="1">
      <alignment horizontal="left"/>
    </xf>
    <xf numFmtId="0" fontId="8" fillId="5" borderId="35"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7" fillId="0" borderId="35" xfId="0" applyFont="1" applyBorder="1" applyAlignment="1">
      <alignment horizontal="center" vertical="center"/>
    </xf>
    <xf numFmtId="0" fontId="7" fillId="0" borderId="36" xfId="0" applyFont="1" applyBorder="1" applyAlignment="1">
      <alignment horizontal="center" vertical="center"/>
    </xf>
    <xf numFmtId="0" fontId="8" fillId="2" borderId="37" xfId="0" applyFont="1" applyFill="1" applyBorder="1"/>
    <xf numFmtId="0" fontId="8" fillId="0" borderId="67" xfId="0" applyFont="1" applyFill="1" applyBorder="1" applyAlignment="1">
      <alignment horizontal="center" vertical="center" wrapText="1"/>
    </xf>
    <xf numFmtId="0" fontId="8" fillId="3" borderId="37" xfId="0" applyFont="1" applyFill="1" applyBorder="1"/>
    <xf numFmtId="0" fontId="0" fillId="0" borderId="66" xfId="0" applyFill="1" applyBorder="1" applyAlignment="1">
      <alignment horizontal="left"/>
    </xf>
    <xf numFmtId="0" fontId="7" fillId="0" borderId="34" xfId="0" applyFont="1" applyFill="1" applyBorder="1"/>
    <xf numFmtId="0" fontId="8" fillId="0" borderId="35" xfId="0" applyFont="1" applyFill="1" applyBorder="1" applyAlignment="1">
      <alignment horizontal="center" vertical="center" wrapText="1"/>
    </xf>
    <xf numFmtId="0" fontId="7" fillId="0" borderId="70" xfId="0" applyFont="1" applyFill="1" applyBorder="1" applyAlignment="1">
      <alignment horizontal="center" vertical="center"/>
    </xf>
    <xf numFmtId="0" fontId="7" fillId="0" borderId="23" xfId="0" applyFont="1" applyFill="1" applyBorder="1" applyAlignment="1">
      <alignment horizontal="center" vertical="center"/>
    </xf>
    <xf numFmtId="0" fontId="7" fillId="0" borderId="23" xfId="0" applyFont="1" applyBorder="1" applyAlignment="1">
      <alignment horizontal="center" vertical="center"/>
    </xf>
    <xf numFmtId="0" fontId="7" fillId="0" borderId="64" xfId="0" applyFont="1" applyBorder="1" applyAlignment="1">
      <alignment horizontal="center" vertical="center"/>
    </xf>
    <xf numFmtId="0" fontId="7" fillId="0" borderId="36" xfId="0" applyFont="1" applyFill="1" applyBorder="1" applyAlignment="1">
      <alignment horizontal="center" vertical="center"/>
    </xf>
    <xf numFmtId="0" fontId="7" fillId="0" borderId="34" xfId="0" applyFont="1" applyFill="1" applyBorder="1" applyAlignment="1">
      <alignment vertical="justify"/>
    </xf>
    <xf numFmtId="0" fontId="0" fillId="0" borderId="2" xfId="0" applyBorder="1" applyAlignment="1"/>
    <xf numFmtId="0" fontId="30" fillId="0" borderId="0" xfId="1" applyBorder="1" applyAlignment="1" applyProtection="1">
      <alignment horizontal="left" vertical="center"/>
    </xf>
    <xf numFmtId="0" fontId="13" fillId="0" borderId="22" xfId="0" applyFont="1" applyFill="1" applyBorder="1" applyAlignment="1">
      <alignment horizontal="left" wrapText="1"/>
    </xf>
    <xf numFmtId="0" fontId="8" fillId="0" borderId="62" xfId="0" applyFont="1" applyFill="1" applyBorder="1" applyAlignment="1"/>
    <xf numFmtId="0" fontId="0" fillId="0" borderId="19" xfId="0" applyBorder="1" applyAlignment="1">
      <alignment wrapText="1"/>
    </xf>
    <xf numFmtId="0" fontId="5" fillId="0" borderId="38" xfId="0" applyFont="1" applyBorder="1" applyAlignment="1">
      <alignment wrapText="1"/>
    </xf>
    <xf numFmtId="14" fontId="0" fillId="0" borderId="38" xfId="0" applyNumberFormat="1" applyBorder="1" applyAlignment="1">
      <alignment wrapText="1"/>
    </xf>
    <xf numFmtId="0" fontId="5" fillId="0" borderId="18" xfId="0" applyFont="1" applyBorder="1" applyAlignment="1">
      <alignment wrapText="1"/>
    </xf>
    <xf numFmtId="0" fontId="0" fillId="0" borderId="39" xfId="0" applyBorder="1" applyAlignment="1">
      <alignment wrapText="1"/>
    </xf>
    <xf numFmtId="14" fontId="0" fillId="0" borderId="39" xfId="0" applyNumberFormat="1" applyBorder="1" applyAlignment="1">
      <alignment wrapText="1"/>
    </xf>
    <xf numFmtId="0" fontId="5" fillId="0" borderId="18" xfId="0" applyFont="1" applyBorder="1"/>
    <xf numFmtId="0" fontId="0" fillId="0" borderId="18" xfId="0" applyBorder="1" applyAlignment="1">
      <alignment wrapText="1"/>
    </xf>
    <xf numFmtId="0" fontId="0" fillId="0" borderId="20" xfId="0" applyBorder="1" applyAlignment="1">
      <alignment wrapText="1"/>
    </xf>
    <xf numFmtId="0" fontId="0" fillId="0" borderId="40" xfId="0" applyBorder="1" applyAlignment="1">
      <alignment wrapText="1"/>
    </xf>
    <xf numFmtId="14" fontId="0" fillId="0" borderId="40" xfId="0" applyNumberFormat="1" applyBorder="1" applyAlignment="1">
      <alignment wrapText="1"/>
    </xf>
    <xf numFmtId="0" fontId="5" fillId="0" borderId="38" xfId="0" applyFont="1" applyFill="1" applyBorder="1" applyAlignment="1">
      <alignment horizontal="left"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0" xfId="0" applyAlignment="1"/>
    <xf numFmtId="0" fontId="5" fillId="2" borderId="18" xfId="0" applyFont="1" applyFill="1" applyBorder="1" applyAlignment="1">
      <alignment horizontal="center" vertical="center" wrapText="1"/>
    </xf>
    <xf numFmtId="0" fontId="0" fillId="0" borderId="25" xfId="0" applyFill="1" applyBorder="1" applyAlignment="1"/>
    <xf numFmtId="0" fontId="32" fillId="0" borderId="31" xfId="0" applyFont="1" applyFill="1" applyBorder="1"/>
    <xf numFmtId="0" fontId="32" fillId="0" borderId="69" xfId="0" applyFont="1" applyFill="1" applyBorder="1" applyAlignment="1">
      <alignment horizontal="center"/>
    </xf>
    <xf numFmtId="0" fontId="32" fillId="0" borderId="69" xfId="0" applyFont="1" applyFill="1" applyBorder="1" applyAlignment="1">
      <alignment horizontal="center" vertical="center"/>
    </xf>
    <xf numFmtId="0" fontId="0" fillId="0" borderId="31" xfId="0" applyBorder="1" applyAlignment="1">
      <alignment wrapText="1"/>
    </xf>
    <xf numFmtId="0" fontId="32" fillId="0" borderId="33" xfId="0" applyFont="1" applyFill="1" applyBorder="1"/>
    <xf numFmtId="0" fontId="32" fillId="0" borderId="16" xfId="0" applyFont="1" applyFill="1" applyBorder="1" applyAlignment="1">
      <alignment horizontal="center"/>
    </xf>
    <xf numFmtId="0" fontId="32" fillId="0" borderId="16" xfId="0" applyFont="1" applyFill="1" applyBorder="1" applyAlignment="1">
      <alignment horizontal="center" vertical="center"/>
    </xf>
    <xf numFmtId="0" fontId="0" fillId="0" borderId="31" xfId="0" applyBorder="1"/>
    <xf numFmtId="0" fontId="32" fillId="9" borderId="33" xfId="0" applyFont="1" applyFill="1" applyBorder="1"/>
    <xf numFmtId="0" fontId="32" fillId="9" borderId="16" xfId="0" applyFont="1" applyFill="1" applyBorder="1" applyAlignment="1">
      <alignment horizontal="center"/>
    </xf>
    <xf numFmtId="0" fontId="32" fillId="9" borderId="16" xfId="0" applyFont="1" applyFill="1" applyBorder="1" applyAlignment="1">
      <alignment horizontal="center" vertical="center"/>
    </xf>
    <xf numFmtId="0" fontId="0" fillId="9" borderId="31" xfId="0" applyFill="1" applyBorder="1"/>
    <xf numFmtId="0" fontId="0" fillId="0" borderId="0" xfId="0" applyAlignment="1"/>
    <xf numFmtId="0" fontId="13" fillId="0" borderId="2" xfId="0" applyFont="1" applyFill="1" applyBorder="1" applyAlignment="1">
      <alignment horizontal="left"/>
    </xf>
    <xf numFmtId="0" fontId="13" fillId="0" borderId="0" xfId="0" applyFont="1" applyFill="1" applyBorder="1" applyAlignment="1">
      <alignment horizontal="left"/>
    </xf>
    <xf numFmtId="0" fontId="8" fillId="0" borderId="60" xfId="0" applyFont="1" applyFill="1" applyBorder="1" applyAlignment="1">
      <alignment wrapText="1"/>
    </xf>
    <xf numFmtId="0" fontId="5" fillId="0" borderId="61" xfId="0" applyFont="1" applyFill="1" applyBorder="1" applyAlignment="1">
      <alignment horizontal="center" wrapText="1"/>
    </xf>
    <xf numFmtId="0" fontId="7" fillId="0" borderId="0" xfId="0" applyFont="1" applyFill="1" applyBorder="1" applyAlignment="1">
      <alignment horizontal="right" vertical="center"/>
    </xf>
    <xf numFmtId="0" fontId="7" fillId="7" borderId="29" xfId="0" applyFont="1" applyFill="1" applyBorder="1" applyAlignment="1">
      <alignment horizontal="right" vertical="center"/>
    </xf>
    <xf numFmtId="0" fontId="7" fillId="7" borderId="30" xfId="0" applyFont="1" applyFill="1" applyBorder="1" applyAlignment="1">
      <alignment horizontal="right" vertical="center"/>
    </xf>
    <xf numFmtId="0" fontId="7" fillId="7" borderId="22" xfId="0" applyFont="1" applyFill="1" applyBorder="1" applyAlignment="1">
      <alignment horizontal="right" vertical="center"/>
    </xf>
    <xf numFmtId="0" fontId="14" fillId="0" borderId="4" xfId="0" applyFont="1" applyFill="1" applyBorder="1" applyAlignment="1">
      <alignment vertical="center"/>
    </xf>
    <xf numFmtId="0" fontId="13" fillId="0" borderId="4" xfId="0" applyFont="1" applyFill="1" applyBorder="1" applyAlignment="1">
      <alignment horizontal="center" vertical="center"/>
    </xf>
    <xf numFmtId="0" fontId="7" fillId="0" borderId="0" xfId="0" applyFont="1" applyFill="1" applyAlignment="1">
      <alignment vertical="center"/>
    </xf>
    <xf numFmtId="0" fontId="0" fillId="0" borderId="0" xfId="0" applyFill="1" applyAlignment="1">
      <alignment vertical="center"/>
    </xf>
    <xf numFmtId="0" fontId="17" fillId="0" borderId="70" xfId="0" applyFont="1" applyBorder="1"/>
    <xf numFmtId="0" fontId="0" fillId="0" borderId="65" xfId="0" applyBorder="1"/>
    <xf numFmtId="0" fontId="17" fillId="0" borderId="3" xfId="0" applyFont="1" applyBorder="1"/>
    <xf numFmtId="0" fontId="0" fillId="0" borderId="72" xfId="0" applyBorder="1"/>
    <xf numFmtId="0" fontId="39" fillId="0" borderId="66" xfId="0" applyFont="1" applyBorder="1"/>
    <xf numFmtId="0" fontId="17" fillId="0" borderId="37" xfId="0" applyFont="1" applyBorder="1"/>
    <xf numFmtId="0" fontId="14" fillId="0" borderId="15" xfId="0" applyFont="1" applyFill="1" applyBorder="1"/>
    <xf numFmtId="0" fontId="7" fillId="0" borderId="6" xfId="0" applyFont="1" applyFill="1" applyBorder="1" applyAlignment="1">
      <alignment horizontal="center"/>
    </xf>
    <xf numFmtId="0" fontId="13" fillId="0" borderId="5" xfId="0" applyFont="1" applyFill="1" applyBorder="1" applyAlignment="1">
      <alignment horizontal="center"/>
    </xf>
    <xf numFmtId="0" fontId="10" fillId="0" borderId="2" xfId="0" applyFont="1" applyFill="1" applyBorder="1" applyAlignment="1">
      <alignment horizontal="center"/>
    </xf>
    <xf numFmtId="0" fontId="7" fillId="0" borderId="2" xfId="0" applyFont="1" applyFill="1" applyBorder="1" applyAlignment="1">
      <alignment horizontal="center"/>
    </xf>
    <xf numFmtId="0" fontId="8" fillId="0" borderId="28" xfId="0" applyFont="1" applyFill="1" applyBorder="1" applyAlignment="1">
      <alignment horizontal="center"/>
    </xf>
    <xf numFmtId="0" fontId="7" fillId="0" borderId="13" xfId="0" applyFont="1" applyFill="1" applyBorder="1" applyAlignment="1">
      <alignment horizontal="center"/>
    </xf>
    <xf numFmtId="0" fontId="7" fillId="0" borderId="16" xfId="0" applyFont="1" applyFill="1" applyBorder="1" applyAlignment="1">
      <alignment horizontal="center"/>
    </xf>
    <xf numFmtId="0" fontId="27" fillId="0" borderId="1" xfId="0" applyFont="1" applyFill="1" applyBorder="1" applyAlignment="1">
      <alignment horizontal="left"/>
    </xf>
    <xf numFmtId="0" fontId="8" fillId="0" borderId="35" xfId="0" applyFont="1" applyFill="1" applyBorder="1" applyAlignment="1">
      <alignment horizontal="center" vertical="center"/>
    </xf>
    <xf numFmtId="0" fontId="8" fillId="2" borderId="19" xfId="0" applyFont="1" applyFill="1" applyBorder="1" applyAlignment="1">
      <alignment horizontal="center" vertical="center"/>
    </xf>
    <xf numFmtId="0" fontId="0" fillId="2" borderId="38" xfId="0" applyFill="1" applyBorder="1" applyAlignment="1">
      <alignment horizontal="center" vertical="center"/>
    </xf>
    <xf numFmtId="0" fontId="8" fillId="2" borderId="18" xfId="0" applyFont="1" applyFill="1" applyBorder="1" applyAlignment="1">
      <alignment horizontal="center" vertical="center"/>
    </xf>
    <xf numFmtId="0" fontId="8" fillId="3" borderId="18" xfId="0" applyFont="1" applyFill="1" applyBorder="1" applyAlignment="1">
      <alignment horizontal="center" vertical="center"/>
    </xf>
    <xf numFmtId="0" fontId="8" fillId="0" borderId="18" xfId="0" applyFont="1" applyFill="1" applyBorder="1" applyAlignment="1">
      <alignment horizontal="center" vertical="center"/>
    </xf>
    <xf numFmtId="0" fontId="0" fillId="0" borderId="39" xfId="0" applyFill="1" applyBorder="1" applyAlignment="1">
      <alignment horizontal="center" vertical="center"/>
    </xf>
    <xf numFmtId="0" fontId="0" fillId="0" borderId="18" xfId="0" applyFill="1" applyBorder="1" applyAlignment="1">
      <alignment horizontal="center" vertical="center"/>
    </xf>
    <xf numFmtId="0" fontId="0" fillId="0" borderId="67" xfId="0" applyFill="1" applyBorder="1" applyAlignment="1">
      <alignment horizontal="center" vertical="center"/>
    </xf>
    <xf numFmtId="0" fontId="0" fillId="0" borderId="35" xfId="0" applyFill="1" applyBorder="1" applyAlignment="1">
      <alignment horizontal="center" vertical="center"/>
    </xf>
    <xf numFmtId="0" fontId="0" fillId="0" borderId="69" xfId="0" applyBorder="1" applyAlignment="1">
      <alignment horizontal="center" vertical="center"/>
    </xf>
    <xf numFmtId="0" fontId="0" fillId="0" borderId="68" xfId="0" applyFill="1" applyBorder="1" applyAlignment="1">
      <alignment horizontal="center" vertical="center"/>
    </xf>
    <xf numFmtId="0" fontId="8" fillId="3" borderId="19" xfId="0" applyFont="1" applyFill="1" applyBorder="1" applyAlignment="1">
      <alignment horizontal="center" vertical="center"/>
    </xf>
    <xf numFmtId="0" fontId="0" fillId="3" borderId="38" xfId="0" applyFill="1" applyBorder="1" applyAlignment="1">
      <alignment horizontal="center" vertical="center"/>
    </xf>
    <xf numFmtId="0" fontId="0" fillId="3" borderId="39" xfId="0" applyFill="1" applyBorder="1" applyAlignment="1">
      <alignment horizontal="center" vertical="center"/>
    </xf>
    <xf numFmtId="0" fontId="0" fillId="3" borderId="18" xfId="0" applyFill="1" applyBorder="1" applyAlignment="1">
      <alignment horizontal="center" vertical="center"/>
    </xf>
    <xf numFmtId="0" fontId="0" fillId="5" borderId="35" xfId="0" applyFill="1" applyBorder="1" applyAlignment="1">
      <alignment horizontal="center" vertical="center"/>
    </xf>
    <xf numFmtId="0" fontId="0" fillId="2" borderId="18" xfId="0" applyFill="1" applyBorder="1" applyAlignment="1">
      <alignment horizontal="center" vertical="center"/>
    </xf>
    <xf numFmtId="0" fontId="0" fillId="2" borderId="39" xfId="0" applyFill="1" applyBorder="1" applyAlignment="1">
      <alignment horizontal="center" vertical="center"/>
    </xf>
    <xf numFmtId="0" fontId="0" fillId="0" borderId="18" xfId="0" applyBorder="1" applyAlignment="1">
      <alignment horizontal="center" vertical="center"/>
    </xf>
    <xf numFmtId="0" fontId="5" fillId="5" borderId="36" xfId="0" applyFont="1" applyFill="1" applyBorder="1" applyAlignment="1">
      <alignment horizontal="center" vertical="center"/>
    </xf>
    <xf numFmtId="0" fontId="27" fillId="0" borderId="0" xfId="0" applyFont="1" applyBorder="1" applyAlignment="1"/>
    <xf numFmtId="0" fontId="27" fillId="0" borderId="63" xfId="0" applyFont="1" applyFill="1" applyBorder="1" applyAlignment="1"/>
    <xf numFmtId="0" fontId="27" fillId="0" borderId="13" xfId="0" applyFont="1" applyBorder="1" applyAlignment="1"/>
    <xf numFmtId="0" fontId="0" fillId="0" borderId="0" xfId="0" applyBorder="1" applyAlignment="1"/>
    <xf numFmtId="0" fontId="27" fillId="0" borderId="1" xfId="0" applyFont="1" applyFill="1" applyBorder="1" applyAlignment="1">
      <alignment horizontal="left"/>
    </xf>
    <xf numFmtId="0" fontId="41" fillId="0" borderId="0" xfId="0" applyFont="1" applyFill="1" applyBorder="1"/>
    <xf numFmtId="0" fontId="5" fillId="0" borderId="38" xfId="0" applyFont="1" applyFill="1" applyBorder="1" applyAlignment="1">
      <alignment vertical="center" wrapText="1"/>
    </xf>
    <xf numFmtId="0" fontId="5" fillId="0" borderId="37" xfId="0" applyFont="1" applyBorder="1" applyAlignment="1">
      <alignment horizontal="center" vertical="center" wrapText="1"/>
    </xf>
    <xf numFmtId="0" fontId="5" fillId="0" borderId="19" xfId="0" applyFont="1" applyBorder="1" applyAlignment="1">
      <alignment wrapText="1"/>
    </xf>
    <xf numFmtId="0" fontId="5" fillId="0" borderId="6" xfId="0" applyFont="1" applyFill="1" applyBorder="1" applyAlignment="1">
      <alignment horizontal="left" vertical="top" wrapText="1"/>
    </xf>
    <xf numFmtId="0" fontId="26" fillId="0" borderId="73" xfId="0" applyFont="1" applyFill="1" applyBorder="1" applyAlignment="1">
      <alignment horizontal="center"/>
    </xf>
    <xf numFmtId="0" fontId="26" fillId="0" borderId="57" xfId="0" applyFont="1" applyFill="1" applyBorder="1"/>
    <xf numFmtId="0" fontId="27" fillId="0" borderId="57" xfId="0" applyFont="1" applyFill="1" applyBorder="1"/>
    <xf numFmtId="0" fontId="27" fillId="0" borderId="57" xfId="0" applyFont="1" applyFill="1" applyBorder="1" applyAlignment="1">
      <alignment horizontal="right"/>
    </xf>
    <xf numFmtId="0" fontId="26" fillId="0" borderId="57" xfId="0" applyFont="1" applyFill="1" applyBorder="1" applyAlignment="1">
      <alignment horizontal="center"/>
    </xf>
    <xf numFmtId="0" fontId="26" fillId="0" borderId="75" xfId="0" applyFont="1" applyFill="1" applyBorder="1" applyAlignment="1">
      <alignment horizontal="center"/>
    </xf>
    <xf numFmtId="0" fontId="26" fillId="0" borderId="76" xfId="0" applyFont="1" applyFill="1" applyBorder="1" applyAlignment="1">
      <alignment horizontal="center"/>
    </xf>
    <xf numFmtId="0" fontId="26" fillId="0" borderId="8" xfId="0" applyFont="1" applyFill="1" applyBorder="1" applyAlignment="1">
      <alignment horizontal="center"/>
    </xf>
    <xf numFmtId="0" fontId="26" fillId="0" borderId="77" xfId="0" applyFont="1" applyFill="1" applyBorder="1" applyAlignment="1">
      <alignment horizontal="center"/>
    </xf>
    <xf numFmtId="0" fontId="26" fillId="0" borderId="78" xfId="0" applyFont="1" applyFill="1" applyBorder="1" applyAlignment="1">
      <alignment horizontal="center"/>
    </xf>
    <xf numFmtId="0" fontId="8" fillId="0" borderId="17" xfId="0" applyFont="1" applyFill="1" applyBorder="1" applyAlignment="1">
      <alignment horizontal="center"/>
    </xf>
    <xf numFmtId="0" fontId="8" fillId="0" borderId="56" xfId="0" applyFont="1" applyFill="1" applyBorder="1"/>
    <xf numFmtId="0" fontId="7" fillId="0" borderId="74" xfId="0" applyFont="1" applyFill="1" applyBorder="1" applyAlignment="1">
      <alignment horizontal="center"/>
    </xf>
    <xf numFmtId="0" fontId="8" fillId="0" borderId="58" xfId="0" applyFont="1" applyFill="1" applyBorder="1"/>
    <xf numFmtId="0" fontId="8" fillId="0" borderId="57" xfId="0" applyFont="1" applyFill="1" applyBorder="1" applyAlignment="1">
      <alignment horizontal="right"/>
    </xf>
    <xf numFmtId="0" fontId="8" fillId="0" borderId="57" xfId="0" applyFont="1" applyFill="1" applyBorder="1"/>
    <xf numFmtId="0" fontId="27" fillId="0" borderId="38" xfId="0" applyFont="1" applyFill="1" applyBorder="1" applyAlignment="1">
      <alignment horizontal="left"/>
    </xf>
    <xf numFmtId="0" fontId="27" fillId="0" borderId="34" xfId="0" applyFont="1" applyFill="1" applyBorder="1"/>
    <xf numFmtId="0" fontId="27" fillId="0" borderId="71" xfId="0" applyFont="1" applyFill="1" applyBorder="1"/>
    <xf numFmtId="0" fontId="26" fillId="0" borderId="35" xfId="0" applyFont="1" applyFill="1" applyBorder="1" applyAlignment="1">
      <alignment horizontal="center"/>
    </xf>
    <xf numFmtId="0" fontId="27" fillId="0" borderId="69" xfId="0" applyFont="1" applyFill="1" applyBorder="1" applyAlignment="1">
      <alignment horizontal="left"/>
    </xf>
    <xf numFmtId="0" fontId="27" fillId="0" borderId="71" xfId="0" applyFont="1" applyFill="1" applyBorder="1" applyAlignment="1">
      <alignment horizontal="right" vertical="center" wrapText="1"/>
    </xf>
    <xf numFmtId="0" fontId="18" fillId="0" borderId="0" xfId="0" applyFont="1" applyFill="1" applyBorder="1"/>
    <xf numFmtId="0" fontId="8" fillId="0" borderId="45" xfId="0" applyFont="1" applyFill="1" applyBorder="1"/>
    <xf numFmtId="0" fontId="8" fillId="0" borderId="79" xfId="0" applyFont="1" applyFill="1" applyBorder="1"/>
    <xf numFmtId="0" fontId="7" fillId="0" borderId="54" xfId="0" applyFont="1" applyFill="1" applyBorder="1" applyAlignment="1">
      <alignment horizontal="center"/>
    </xf>
    <xf numFmtId="0" fontId="7" fillId="0" borderId="8" xfId="0" applyFont="1" applyFill="1" applyBorder="1" applyAlignment="1">
      <alignment horizontal="center"/>
    </xf>
    <xf numFmtId="0" fontId="7" fillId="0" borderId="77" xfId="0" applyFont="1" applyFill="1" applyBorder="1" applyAlignment="1">
      <alignment horizontal="center"/>
    </xf>
    <xf numFmtId="0" fontId="5" fillId="2" borderId="39" xfId="0" applyFont="1" applyFill="1" applyBorder="1" applyAlignment="1">
      <alignment horizontal="center" vertical="center" wrapText="1"/>
    </xf>
    <xf numFmtId="0" fontId="8" fillId="4" borderId="39" xfId="0" applyFont="1" applyFill="1" applyBorder="1" applyAlignment="1">
      <alignment horizontal="center" vertical="center" wrapText="1"/>
    </xf>
    <xf numFmtId="0" fontId="8" fillId="0" borderId="39" xfId="0" applyFont="1" applyFill="1" applyBorder="1" applyAlignment="1">
      <alignment horizontal="center" vertical="center" wrapText="1"/>
    </xf>
    <xf numFmtId="0" fontId="7" fillId="5" borderId="34" xfId="0" applyFont="1" applyFill="1" applyBorder="1" applyAlignment="1"/>
    <xf numFmtId="0" fontId="27" fillId="0" borderId="1" xfId="0" applyFont="1" applyFill="1" applyBorder="1" applyAlignment="1">
      <alignment horizontal="left"/>
    </xf>
    <xf numFmtId="0" fontId="27" fillId="0" borderId="0" xfId="0" applyFont="1" applyFill="1" applyBorder="1" applyAlignment="1">
      <alignment horizontal="left"/>
    </xf>
    <xf numFmtId="0" fontId="27" fillId="3" borderId="0" xfId="0" applyFont="1" applyFill="1" applyBorder="1"/>
    <xf numFmtId="0" fontId="27" fillId="0" borderId="2" xfId="0" applyFont="1" applyFill="1" applyBorder="1"/>
    <xf numFmtId="0" fontId="26" fillId="0" borderId="0" xfId="0" applyFont="1" applyFill="1" applyBorder="1" applyAlignment="1">
      <alignment horizontal="center"/>
    </xf>
    <xf numFmtId="0" fontId="23" fillId="0" borderId="49" xfId="0" applyFont="1" applyFill="1" applyBorder="1" applyAlignment="1">
      <alignment horizontal="left" wrapText="1"/>
    </xf>
    <xf numFmtId="0" fontId="7" fillId="7" borderId="31" xfId="0" applyFont="1" applyFill="1" applyBorder="1" applyAlignment="1">
      <alignment horizontal="right" vertical="center"/>
    </xf>
    <xf numFmtId="0" fontId="27" fillId="0" borderId="1" xfId="0" applyFont="1" applyFill="1" applyBorder="1" applyAlignment="1">
      <alignment horizontal="left"/>
    </xf>
    <xf numFmtId="0" fontId="27" fillId="0" borderId="0" xfId="0" applyFont="1" applyFill="1" applyBorder="1" applyAlignment="1">
      <alignment horizontal="left"/>
    </xf>
    <xf numFmtId="0" fontId="5" fillId="0" borderId="0" xfId="2"/>
    <xf numFmtId="0" fontId="7" fillId="0" borderId="0" xfId="2" applyFont="1"/>
    <xf numFmtId="0" fontId="7" fillId="0" borderId="0" xfId="2" applyFont="1" applyBorder="1"/>
    <xf numFmtId="0" fontId="5" fillId="0" borderId="0" xfId="2" applyBorder="1" applyAlignment="1">
      <alignment horizontal="center" vertical="center" wrapText="1"/>
    </xf>
    <xf numFmtId="0" fontId="5" fillId="0" borderId="0" xfId="2" applyBorder="1" applyAlignment="1">
      <alignment wrapText="1"/>
    </xf>
    <xf numFmtId="0" fontId="5" fillId="0" borderId="0" xfId="2" applyFont="1" applyBorder="1" applyAlignment="1">
      <alignment wrapText="1"/>
    </xf>
    <xf numFmtId="14" fontId="5" fillId="0" borderId="0" xfId="2" applyNumberFormat="1" applyBorder="1"/>
    <xf numFmtId="0" fontId="5" fillId="0" borderId="0" xfId="2" applyBorder="1" applyAlignment="1">
      <alignment horizontal="center" vertical="center"/>
    </xf>
    <xf numFmtId="0" fontId="5" fillId="0" borderId="0" xfId="2" applyBorder="1"/>
    <xf numFmtId="0" fontId="5" fillId="0" borderId="0" xfId="2" applyFont="1" applyBorder="1"/>
    <xf numFmtId="0" fontId="44" fillId="0" borderId="0" xfId="2" applyFont="1"/>
    <xf numFmtId="0" fontId="5" fillId="0" borderId="0" xfId="2" applyFont="1" applyAlignment="1"/>
    <xf numFmtId="0" fontId="5" fillId="0" borderId="6" xfId="2" applyBorder="1"/>
    <xf numFmtId="0" fontId="5" fillId="0" borderId="0" xfId="2" applyBorder="1" applyAlignment="1"/>
    <xf numFmtId="0" fontId="5" fillId="0" borderId="2" xfId="2" applyBorder="1" applyAlignment="1"/>
    <xf numFmtId="0" fontId="5" fillId="0" borderId="28" xfId="2" applyBorder="1" applyAlignment="1"/>
    <xf numFmtId="0" fontId="5" fillId="0" borderId="13" xfId="2" applyBorder="1"/>
    <xf numFmtId="0" fontId="5" fillId="0" borderId="16" xfId="2" applyBorder="1"/>
    <xf numFmtId="0" fontId="5" fillId="0" borderId="0" xfId="2" applyFont="1"/>
    <xf numFmtId="0" fontId="5" fillId="0" borderId="0" xfId="2" applyAlignment="1"/>
    <xf numFmtId="0" fontId="7" fillId="0" borderId="0" xfId="2" applyFont="1" applyBorder="1" applyAlignment="1"/>
    <xf numFmtId="0" fontId="5" fillId="0" borderId="4" xfId="2" applyBorder="1"/>
    <xf numFmtId="0" fontId="5" fillId="0" borderId="15" xfId="2" applyBorder="1"/>
    <xf numFmtId="0" fontId="27" fillId="3" borderId="0" xfId="0" applyFont="1" applyFill="1" applyBorder="1" applyAlignment="1">
      <alignment horizontal="right"/>
    </xf>
    <xf numFmtId="0" fontId="8" fillId="0" borderId="2" xfId="0" applyFont="1" applyFill="1" applyBorder="1" applyAlignment="1"/>
    <xf numFmtId="0" fontId="5" fillId="0" borderId="5" xfId="2" applyBorder="1" applyAlignment="1"/>
    <xf numFmtId="0" fontId="5" fillId="0" borderId="4" xfId="2" applyBorder="1" applyAlignment="1">
      <alignment horizontal="center"/>
    </xf>
    <xf numFmtId="0" fontId="5" fillId="0" borderId="4" xfId="2" applyBorder="1" applyAlignment="1">
      <alignment horizontal="left"/>
    </xf>
    <xf numFmtId="0" fontId="15" fillId="0" borderId="4" xfId="2" applyFont="1" applyBorder="1" applyAlignment="1"/>
    <xf numFmtId="0" fontId="5" fillId="0" borderId="0" xfId="2" applyBorder="1" applyAlignment="1">
      <alignment horizontal="center"/>
    </xf>
    <xf numFmtId="0" fontId="5" fillId="0" borderId="0" xfId="2" applyBorder="1" applyAlignment="1">
      <alignment horizontal="left"/>
    </xf>
    <xf numFmtId="0" fontId="7" fillId="0" borderId="0" xfId="2" applyFont="1" applyBorder="1" applyAlignment="1">
      <alignment horizontal="left" vertical="center"/>
    </xf>
    <xf numFmtId="0" fontId="5" fillId="0" borderId="31" xfId="2" applyBorder="1" applyAlignment="1">
      <alignment horizontal="left" vertical="center"/>
    </xf>
    <xf numFmtId="0" fontId="5" fillId="0" borderId="0" xfId="2" applyBorder="1" applyAlignment="1">
      <alignment horizontal="left" vertical="center"/>
    </xf>
    <xf numFmtId="49" fontId="5" fillId="0" borderId="0" xfId="2" applyNumberFormat="1" applyBorder="1" applyAlignment="1">
      <alignment horizontal="left" vertical="center"/>
    </xf>
    <xf numFmtId="0" fontId="5" fillId="0" borderId="31" xfId="2" applyFont="1" applyBorder="1" applyAlignment="1">
      <alignment horizontal="center" vertical="center"/>
    </xf>
    <xf numFmtId="164" fontId="5" fillId="0" borderId="0" xfId="2" applyNumberFormat="1" applyBorder="1" applyAlignment="1">
      <alignment horizontal="center" vertical="center"/>
    </xf>
    <xf numFmtId="0" fontId="7" fillId="0" borderId="0" xfId="2" applyFont="1" applyBorder="1" applyAlignment="1">
      <alignment horizontal="center" vertical="center"/>
    </xf>
    <xf numFmtId="0" fontId="5" fillId="0" borderId="0" xfId="2" applyFont="1" applyBorder="1" applyAlignment="1">
      <alignment horizontal="center" vertical="center"/>
    </xf>
    <xf numFmtId="49" fontId="5" fillId="0" borderId="0" xfId="2" applyNumberFormat="1" applyBorder="1" applyAlignment="1">
      <alignment horizontal="center" vertical="center"/>
    </xf>
    <xf numFmtId="0" fontId="5" fillId="0" borderId="31" xfId="2" applyFont="1" applyBorder="1" applyAlignment="1">
      <alignment horizontal="left" vertical="center"/>
    </xf>
    <xf numFmtId="49" fontId="5" fillId="0" borderId="0" xfId="2" applyNumberFormat="1" applyFont="1" applyBorder="1" applyAlignment="1">
      <alignment horizontal="left" vertical="center"/>
    </xf>
    <xf numFmtId="49" fontId="5" fillId="0" borderId="31" xfId="2" applyNumberFormat="1" applyFont="1" applyBorder="1" applyAlignment="1">
      <alignment horizontal="left" vertical="center"/>
    </xf>
    <xf numFmtId="0" fontId="18" fillId="0" borderId="0" xfId="2" applyFont="1" applyBorder="1" applyAlignment="1">
      <alignment horizontal="left" vertical="center"/>
    </xf>
    <xf numFmtId="0" fontId="5" fillId="0" borderId="0" xfId="2" applyBorder="1" applyAlignment="1">
      <alignment horizontal="left" vertical="center" wrapText="1"/>
    </xf>
    <xf numFmtId="0" fontId="7" fillId="0" borderId="0" xfId="2" applyFont="1" applyBorder="1" applyAlignment="1">
      <alignment horizontal="left" vertical="center" wrapText="1"/>
    </xf>
    <xf numFmtId="0" fontId="5" fillId="0" borderId="0" xfId="2" applyFont="1" applyBorder="1" applyAlignment="1"/>
    <xf numFmtId="0" fontId="17" fillId="0" borderId="0" xfId="2" applyFont="1" applyBorder="1" applyAlignment="1"/>
    <xf numFmtId="0" fontId="5" fillId="0" borderId="13" xfId="2" applyBorder="1" applyAlignment="1">
      <alignment horizontal="center"/>
    </xf>
    <xf numFmtId="0" fontId="5" fillId="0" borderId="13" xfId="2" applyBorder="1" applyAlignment="1">
      <alignment horizontal="left"/>
    </xf>
    <xf numFmtId="0" fontId="5" fillId="0" borderId="0" xfId="2" applyAlignment="1">
      <alignment horizontal="center"/>
    </xf>
    <xf numFmtId="0" fontId="5" fillId="0" borderId="0" xfId="2" applyAlignment="1">
      <alignment horizontal="left"/>
    </xf>
    <xf numFmtId="0" fontId="27" fillId="0" borderId="0" xfId="2" applyFont="1" applyBorder="1" applyAlignment="1">
      <alignment vertical="top" wrapText="1"/>
    </xf>
    <xf numFmtId="0" fontId="27" fillId="0" borderId="0" xfId="2" applyFont="1" applyBorder="1" applyAlignment="1">
      <alignment horizontal="right" vertical="top" wrapText="1"/>
    </xf>
    <xf numFmtId="0" fontId="20" fillId="0" borderId="0" xfId="2" applyFont="1"/>
    <xf numFmtId="0" fontId="18" fillId="0" borderId="0" xfId="2" applyFont="1"/>
    <xf numFmtId="0" fontId="27" fillId="3" borderId="3" xfId="0" applyFont="1" applyFill="1" applyBorder="1" applyAlignment="1">
      <alignment horizontal="center"/>
    </xf>
    <xf numFmtId="0" fontId="41" fillId="3" borderId="0" xfId="0" applyFont="1" applyFill="1" applyBorder="1"/>
    <xf numFmtId="0" fontId="26" fillId="3" borderId="11" xfId="0" applyFont="1" applyFill="1" applyBorder="1" applyAlignment="1">
      <alignment horizontal="center"/>
    </xf>
    <xf numFmtId="0" fontId="27" fillId="3" borderId="6" xfId="0" applyFont="1" applyFill="1" applyBorder="1" applyAlignment="1">
      <alignment horizontal="left"/>
    </xf>
    <xf numFmtId="0" fontId="27" fillId="3" borderId="11" xfId="0" applyFont="1" applyFill="1" applyBorder="1" applyAlignment="1">
      <alignment horizontal="left"/>
    </xf>
    <xf numFmtId="49" fontId="27" fillId="3" borderId="0" xfId="0" applyNumberFormat="1" applyFont="1" applyFill="1" applyBorder="1" applyAlignment="1">
      <alignment horizontal="right"/>
    </xf>
    <xf numFmtId="0" fontId="8" fillId="0" borderId="19" xfId="0" applyFont="1" applyFill="1" applyBorder="1" applyAlignment="1">
      <alignment horizontal="center" vertical="center" wrapText="1"/>
    </xf>
    <xf numFmtId="0" fontId="27" fillId="0" borderId="1" xfId="0" applyFont="1" applyFill="1" applyBorder="1" applyAlignment="1">
      <alignment horizontal="left"/>
    </xf>
    <xf numFmtId="0" fontId="27" fillId="0" borderId="79" xfId="0" applyFont="1" applyFill="1" applyBorder="1"/>
    <xf numFmtId="0" fontId="27" fillId="0" borderId="46" xfId="0" applyFont="1" applyFill="1" applyBorder="1"/>
    <xf numFmtId="0" fontId="27" fillId="0" borderId="48" xfId="0" applyFont="1" applyFill="1" applyBorder="1"/>
    <xf numFmtId="0" fontId="27" fillId="0" borderId="27" xfId="0" applyFont="1" applyFill="1" applyBorder="1"/>
    <xf numFmtId="0" fontId="27" fillId="0" borderId="43" xfId="0" applyFont="1" applyFill="1" applyBorder="1"/>
    <xf numFmtId="0" fontId="27" fillId="0" borderId="80" xfId="0" applyFont="1" applyFill="1" applyBorder="1"/>
    <xf numFmtId="0" fontId="0" fillId="0" borderId="38" xfId="0" applyFill="1" applyBorder="1" applyAlignment="1">
      <alignment horizontal="center" vertical="center"/>
    </xf>
    <xf numFmtId="0" fontId="0" fillId="0" borderId="19" xfId="0" applyFill="1" applyBorder="1" applyAlignment="1">
      <alignment horizontal="center" vertical="center"/>
    </xf>
    <xf numFmtId="0" fontId="5" fillId="0" borderId="0" xfId="2" applyAlignment="1">
      <alignment horizontal="center" vertical="center"/>
    </xf>
    <xf numFmtId="0" fontId="5" fillId="0" borderId="0" xfId="2" applyFont="1" applyAlignment="1">
      <alignment horizontal="left" vertical="center"/>
    </xf>
    <xf numFmtId="0" fontId="5" fillId="7" borderId="29" xfId="2" applyFont="1" applyFill="1" applyBorder="1" applyAlignment="1">
      <alignment horizontal="left" vertical="center"/>
    </xf>
    <xf numFmtId="0" fontId="5" fillId="0" borderId="0" xfId="2" applyFont="1" applyAlignment="1">
      <alignment horizontal="left" vertical="center" wrapText="1"/>
    </xf>
    <xf numFmtId="0" fontId="34" fillId="0" borderId="0" xfId="2" applyFont="1" applyAlignment="1">
      <alignment horizontal="left" vertical="center"/>
    </xf>
    <xf numFmtId="0" fontId="0" fillId="3" borderId="20" xfId="0" applyFill="1" applyBorder="1" applyAlignment="1">
      <alignment horizontal="center" vertical="center"/>
    </xf>
    <xf numFmtId="0" fontId="27" fillId="0" borderId="1" xfId="0" applyFont="1" applyFill="1" applyBorder="1" applyAlignment="1">
      <alignment horizontal="left"/>
    </xf>
    <xf numFmtId="0" fontId="48" fillId="0" borderId="3" xfId="0" applyFont="1" applyFill="1" applyBorder="1" applyAlignment="1">
      <alignment horizontal="center"/>
    </xf>
    <xf numFmtId="0" fontId="48" fillId="0" borderId="0" xfId="0" applyFont="1" applyBorder="1"/>
    <xf numFmtId="0" fontId="48" fillId="0" borderId="0" xfId="0" applyFont="1" applyFill="1" applyBorder="1"/>
    <xf numFmtId="0" fontId="48" fillId="0" borderId="11" xfId="0" applyFont="1" applyFill="1" applyBorder="1" applyAlignment="1">
      <alignment horizontal="left"/>
    </xf>
    <xf numFmtId="0" fontId="48" fillId="0" borderId="6" xfId="0" applyFont="1" applyFill="1" applyBorder="1" applyAlignment="1">
      <alignment horizontal="left"/>
    </xf>
    <xf numFmtId="0" fontId="48" fillId="0" borderId="0" xfId="0" applyFont="1" applyFill="1" applyBorder="1" applyAlignment="1">
      <alignment horizontal="right"/>
    </xf>
    <xf numFmtId="49" fontId="48" fillId="0" borderId="0" xfId="0" applyNumberFormat="1" applyFont="1" applyFill="1" applyBorder="1"/>
    <xf numFmtId="0" fontId="48" fillId="0" borderId="0" xfId="0" applyFont="1" applyFill="1" applyBorder="1" applyAlignment="1">
      <alignment horizontal="center"/>
    </xf>
    <xf numFmtId="0" fontId="48" fillId="0" borderId="0" xfId="0" applyFont="1" applyFill="1" applyBorder="1" applyAlignment="1">
      <alignment horizontal="left"/>
    </xf>
    <xf numFmtId="0" fontId="33" fillId="3" borderId="18" xfId="0" applyFont="1" applyFill="1" applyBorder="1" applyAlignment="1">
      <alignment horizontal="center" vertical="center"/>
    </xf>
    <xf numFmtId="0" fontId="33" fillId="3" borderId="18" xfId="0" applyFont="1" applyFill="1" applyBorder="1" applyAlignment="1">
      <alignment horizontal="center" vertical="center" wrapText="1"/>
    </xf>
    <xf numFmtId="0" fontId="33" fillId="2" borderId="25" xfId="0" applyFont="1" applyFill="1" applyBorder="1" applyAlignment="1">
      <alignment horizontal="left"/>
    </xf>
    <xf numFmtId="0" fontId="33" fillId="2" borderId="18" xfId="0" applyFont="1" applyFill="1" applyBorder="1" applyAlignment="1">
      <alignment horizontal="center" vertical="center"/>
    </xf>
    <xf numFmtId="0" fontId="33" fillId="2" borderId="18" xfId="0" applyFont="1" applyFill="1" applyBorder="1" applyAlignment="1">
      <alignment horizontal="center" vertical="center" wrapText="1"/>
    </xf>
    <xf numFmtId="0" fontId="33" fillId="3" borderId="25" xfId="0" applyFont="1" applyFill="1" applyBorder="1"/>
    <xf numFmtId="0" fontId="5" fillId="0" borderId="0" xfId="2" applyAlignment="1">
      <alignment wrapText="1"/>
    </xf>
    <xf numFmtId="0" fontId="0" fillId="0" borderId="0" xfId="0" applyAlignment="1">
      <alignment wrapText="1"/>
    </xf>
    <xf numFmtId="0" fontId="26" fillId="0" borderId="0" xfId="2" applyFont="1" applyBorder="1"/>
    <xf numFmtId="0" fontId="46" fillId="0" borderId="0" xfId="2" applyFont="1" applyBorder="1"/>
    <xf numFmtId="0" fontId="26" fillId="0" borderId="0" xfId="2" applyFont="1" applyBorder="1" applyAlignment="1">
      <alignment vertical="top" wrapText="1"/>
    </xf>
    <xf numFmtId="0" fontId="27" fillId="0" borderId="0" xfId="2" applyFont="1" applyBorder="1"/>
    <xf numFmtId="0" fontId="26" fillId="0" borderId="0" xfId="2" applyFont="1" applyBorder="1" applyAlignment="1">
      <alignment horizontal="center" vertical="top" wrapText="1"/>
    </xf>
    <xf numFmtId="0" fontId="47" fillId="0" borderId="0" xfId="2" applyFont="1" applyBorder="1" applyAlignment="1">
      <alignment vertical="top" wrapText="1"/>
    </xf>
    <xf numFmtId="0" fontId="27" fillId="0" borderId="0" xfId="2" applyFont="1" applyBorder="1" applyAlignment="1">
      <alignment horizontal="left" vertical="top" wrapText="1"/>
    </xf>
    <xf numFmtId="0" fontId="7" fillId="0" borderId="0" xfId="0" applyFont="1" applyBorder="1"/>
    <xf numFmtId="0" fontId="51" fillId="0" borderId="34" xfId="0" applyFont="1" applyBorder="1" applyAlignment="1">
      <alignment horizontal="center" vertical="top" wrapText="1"/>
    </xf>
    <xf numFmtId="0" fontId="51" fillId="0" borderId="35" xfId="0" applyFont="1" applyBorder="1" applyAlignment="1">
      <alignment horizontal="center" vertical="top" wrapText="1"/>
    </xf>
    <xf numFmtId="0" fontId="51" fillId="0" borderId="35" xfId="0" applyFont="1" applyFill="1" applyBorder="1" applyAlignment="1">
      <alignment horizontal="center" vertical="top" wrapText="1"/>
    </xf>
    <xf numFmtId="0" fontId="51" fillId="0" borderId="36" xfId="0" applyFont="1" applyFill="1" applyBorder="1" applyAlignment="1">
      <alignment horizontal="center" vertical="top" wrapText="1"/>
    </xf>
    <xf numFmtId="0" fontId="44" fillId="0" borderId="81" xfId="0" applyFont="1" applyBorder="1" applyAlignment="1">
      <alignment horizontal="center" vertical="top" wrapText="1"/>
    </xf>
    <xf numFmtId="0" fontId="44" fillId="0" borderId="82" xfId="0" applyFont="1" applyBorder="1" applyAlignment="1">
      <alignment vertical="top" wrapText="1"/>
    </xf>
    <xf numFmtId="0" fontId="0" fillId="0" borderId="82" xfId="0" applyBorder="1"/>
    <xf numFmtId="0" fontId="44" fillId="0" borderId="25" xfId="0" applyFont="1" applyBorder="1" applyAlignment="1">
      <alignment horizontal="center" vertical="top" wrapText="1"/>
    </xf>
    <xf numFmtId="0" fontId="44" fillId="0" borderId="18" xfId="0" applyFont="1" applyBorder="1" applyAlignment="1">
      <alignment vertical="top" wrapText="1"/>
    </xf>
    <xf numFmtId="0" fontId="51" fillId="0" borderId="18" xfId="0" applyFont="1" applyBorder="1" applyAlignment="1">
      <alignment vertical="top" wrapText="1"/>
    </xf>
    <xf numFmtId="0" fontId="5" fillId="0" borderId="31" xfId="0" applyFont="1" applyBorder="1" applyAlignment="1">
      <alignment horizontal="center"/>
    </xf>
    <xf numFmtId="0" fontId="0" fillId="0" borderId="62" xfId="0" applyBorder="1"/>
    <xf numFmtId="0" fontId="0" fillId="0" borderId="33" xfId="0" applyBorder="1"/>
    <xf numFmtId="0" fontId="33" fillId="3" borderId="66" xfId="0" applyFont="1" applyFill="1" applyBorder="1" applyAlignment="1">
      <alignment vertical="center"/>
    </xf>
    <xf numFmtId="0" fontId="8" fillId="3" borderId="39" xfId="0" applyFont="1" applyFill="1" applyBorder="1" applyAlignment="1">
      <alignment horizontal="center" vertical="center" wrapText="1"/>
    </xf>
    <xf numFmtId="0" fontId="13" fillId="0" borderId="2" xfId="0" applyFont="1" applyFill="1" applyBorder="1" applyAlignment="1">
      <alignment horizontal="left"/>
    </xf>
    <xf numFmtId="0" fontId="5" fillId="0" borderId="0" xfId="2" applyAlignment="1"/>
    <xf numFmtId="0" fontId="13" fillId="0" borderId="0" xfId="2" applyFont="1" applyAlignment="1">
      <alignment horizontal="left" vertical="top"/>
    </xf>
    <xf numFmtId="0" fontId="26" fillId="0" borderId="0" xfId="2" applyFont="1" applyAlignment="1">
      <alignment horizontal="center" vertical="center" wrapText="1"/>
    </xf>
    <xf numFmtId="0" fontId="27" fillId="0" borderId="0" xfId="2" applyFont="1" applyAlignment="1">
      <alignment horizontal="left" vertical="center"/>
    </xf>
    <xf numFmtId="0" fontId="27" fillId="0" borderId="0" xfId="2" applyFont="1" applyAlignment="1">
      <alignment horizontal="center" vertical="center" wrapText="1"/>
    </xf>
    <xf numFmtId="0" fontId="27" fillId="0" borderId="0" xfId="2" applyFont="1" applyAlignment="1">
      <alignment vertical="center" wrapText="1"/>
    </xf>
    <xf numFmtId="0" fontId="18" fillId="0" borderId="19" xfId="2" applyFont="1" applyBorder="1" applyAlignment="1">
      <alignment horizontal="center" vertical="center" wrapText="1"/>
    </xf>
    <xf numFmtId="0" fontId="18" fillId="0" borderId="19" xfId="2" applyFont="1" applyBorder="1" applyAlignment="1">
      <alignment horizontal="justify" vertical="center" wrapText="1"/>
    </xf>
    <xf numFmtId="0" fontId="9" fillId="0" borderId="18" xfId="2" applyFont="1" applyFill="1" applyBorder="1" applyAlignment="1">
      <alignment horizontal="center" vertical="center" wrapText="1"/>
    </xf>
    <xf numFmtId="0" fontId="9" fillId="0" borderId="25" xfId="2" applyFont="1" applyFill="1" applyBorder="1" applyAlignment="1">
      <alignment horizontal="center" vertical="center" wrapText="1"/>
    </xf>
    <xf numFmtId="0" fontId="18" fillId="0" borderId="18" xfId="2" applyFont="1" applyBorder="1" applyAlignment="1">
      <alignment horizontal="center" vertical="center" wrapText="1"/>
    </xf>
    <xf numFmtId="49" fontId="9" fillId="0" borderId="25" xfId="2" applyNumberFormat="1" applyFont="1" applyBorder="1" applyAlignment="1">
      <alignment horizontal="center" vertical="center" wrapText="1"/>
    </xf>
    <xf numFmtId="49" fontId="55" fillId="0" borderId="18" xfId="2" applyNumberFormat="1" applyFont="1" applyFill="1" applyBorder="1" applyAlignment="1">
      <alignment horizontal="center" vertical="center" wrapText="1"/>
    </xf>
    <xf numFmtId="0" fontId="18" fillId="0" borderId="39" xfId="2" applyFont="1" applyFill="1" applyBorder="1" applyAlignment="1">
      <alignment horizontal="center" vertical="center" wrapText="1"/>
    </xf>
    <xf numFmtId="0" fontId="18" fillId="0" borderId="39" xfId="2" applyFont="1" applyBorder="1" applyAlignment="1">
      <alignment horizontal="center" vertical="center" wrapText="1"/>
    </xf>
    <xf numFmtId="0" fontId="18" fillId="0" borderId="37" xfId="2" applyFont="1" applyBorder="1" applyAlignment="1">
      <alignment horizontal="center" vertical="center" wrapText="1"/>
    </xf>
    <xf numFmtId="49" fontId="9" fillId="0" borderId="18" xfId="2" applyNumberFormat="1" applyFont="1" applyFill="1" applyBorder="1" applyAlignment="1">
      <alignment horizontal="center" vertical="center" wrapText="1"/>
    </xf>
    <xf numFmtId="0" fontId="18" fillId="0" borderId="25" xfId="2" applyFont="1" applyBorder="1" applyAlignment="1">
      <alignment horizontal="center" vertical="center" wrapText="1"/>
    </xf>
    <xf numFmtId="0" fontId="9" fillId="0" borderId="18" xfId="2" applyFont="1" applyBorder="1" applyAlignment="1">
      <alignment horizontal="center" vertical="center" wrapText="1"/>
    </xf>
    <xf numFmtId="0" fontId="9" fillId="0" borderId="25" xfId="2" applyFont="1" applyBorder="1" applyAlignment="1">
      <alignment horizontal="center" vertical="center" wrapText="1"/>
    </xf>
    <xf numFmtId="0" fontId="18" fillId="0" borderId="12" xfId="2" applyFont="1" applyBorder="1" applyAlignment="1">
      <alignment horizontal="justify" vertical="center" wrapText="1"/>
    </xf>
    <xf numFmtId="0" fontId="9" fillId="0" borderId="14" xfId="2" applyFont="1" applyBorder="1" applyAlignment="1">
      <alignment horizontal="center" vertical="center" wrapText="1"/>
    </xf>
    <xf numFmtId="0" fontId="18" fillId="0" borderId="14" xfId="2" applyFont="1" applyBorder="1" applyAlignment="1">
      <alignment horizontal="center" vertical="center" wrapText="1"/>
    </xf>
    <xf numFmtId="0" fontId="18" fillId="0" borderId="83" xfId="2" applyFont="1" applyBorder="1" applyAlignment="1">
      <alignment horizontal="center" vertical="center"/>
    </xf>
    <xf numFmtId="0" fontId="18" fillId="0" borderId="83" xfId="2" applyFont="1" applyBorder="1" applyAlignment="1">
      <alignment horizontal="center" vertical="center" wrapText="1"/>
    </xf>
    <xf numFmtId="0" fontId="5" fillId="0" borderId="37" xfId="2" applyBorder="1" applyAlignment="1">
      <alignment horizontal="center" vertical="center" wrapText="1"/>
    </xf>
    <xf numFmtId="0" fontId="5" fillId="0" borderId="19" xfId="2" applyBorder="1" applyAlignment="1">
      <alignment horizontal="center" vertical="center" wrapText="1"/>
    </xf>
    <xf numFmtId="0" fontId="5" fillId="0" borderId="38" xfId="2" applyBorder="1" applyAlignment="1">
      <alignment horizontal="center" vertical="center" wrapText="1"/>
    </xf>
    <xf numFmtId="0" fontId="5" fillId="0" borderId="25" xfId="2" applyBorder="1" applyAlignment="1">
      <alignment horizontal="center" vertical="center" wrapText="1"/>
    </xf>
    <xf numFmtId="0" fontId="5" fillId="0" borderId="18" xfId="2" applyBorder="1" applyAlignment="1">
      <alignment horizontal="center" vertical="center" wrapText="1"/>
    </xf>
    <xf numFmtId="0" fontId="5" fillId="0" borderId="26" xfId="2" applyBorder="1" applyAlignment="1">
      <alignment horizontal="center" vertical="center" wrapText="1"/>
    </xf>
    <xf numFmtId="0" fontId="5" fillId="0" borderId="20" xfId="2" applyBorder="1" applyAlignment="1">
      <alignment horizontal="center" vertical="center" wrapText="1"/>
    </xf>
    <xf numFmtId="0" fontId="9" fillId="0" borderId="4" xfId="2" applyFont="1" applyFill="1" applyBorder="1" applyAlignment="1">
      <alignment horizontal="center" vertical="center" wrapText="1"/>
    </xf>
    <xf numFmtId="9" fontId="18" fillId="0" borderId="0" xfId="2" applyNumberFormat="1" applyFont="1" applyFill="1" applyBorder="1" applyAlignment="1">
      <alignment horizontal="center" vertical="center" wrapText="1"/>
    </xf>
    <xf numFmtId="0" fontId="9" fillId="0" borderId="0" xfId="2" applyFont="1" applyFill="1" applyBorder="1" applyAlignment="1">
      <alignment horizontal="center" vertical="center" wrapText="1"/>
    </xf>
    <xf numFmtId="0" fontId="18" fillId="0" borderId="2" xfId="2" applyFont="1" applyBorder="1" applyAlignment="1">
      <alignment horizontal="left" vertical="center"/>
    </xf>
    <xf numFmtId="0" fontId="5" fillId="0" borderId="36" xfId="2" applyBorder="1" applyAlignment="1">
      <alignment horizontal="center" vertical="center" wrapText="1"/>
    </xf>
    <xf numFmtId="0" fontId="9" fillId="0" borderId="0" xfId="2" applyFont="1" applyBorder="1" applyAlignment="1">
      <alignment horizontal="center" vertical="center" wrapText="1"/>
    </xf>
    <xf numFmtId="0" fontId="18" fillId="0" borderId="0" xfId="2" applyFont="1" applyBorder="1" applyAlignment="1">
      <alignment horizontal="center" vertical="center" wrapText="1"/>
    </xf>
    <xf numFmtId="9" fontId="18" fillId="0" borderId="0" xfId="2" applyNumberFormat="1" applyFont="1" applyBorder="1" applyAlignment="1">
      <alignment horizontal="center" vertical="center" wrapText="1"/>
    </xf>
    <xf numFmtId="0" fontId="18" fillId="0" borderId="64" xfId="2" applyFont="1" applyBorder="1" applyAlignment="1">
      <alignment horizontal="center" vertical="center" wrapText="1"/>
    </xf>
    <xf numFmtId="0" fontId="18" fillId="0" borderId="81" xfId="2" applyFont="1" applyBorder="1" applyAlignment="1">
      <alignment horizontal="justify" vertical="center" wrapText="1"/>
    </xf>
    <xf numFmtId="0" fontId="18" fillId="0" borderId="82" xfId="2" applyFont="1" applyBorder="1" applyAlignment="1">
      <alignment horizontal="center" vertical="center" wrapText="1"/>
    </xf>
    <xf numFmtId="0" fontId="18" fillId="0" borderId="82" xfId="2" applyFont="1" applyBorder="1" applyAlignment="1">
      <alignment horizontal="justify" vertical="center" wrapText="1"/>
    </xf>
    <xf numFmtId="0" fontId="18" fillId="0" borderId="65" xfId="2" applyFont="1" applyBorder="1" applyAlignment="1">
      <alignment horizontal="center" vertical="center" wrapText="1"/>
    </xf>
    <xf numFmtId="0" fontId="18" fillId="0" borderId="68" xfId="2" applyFont="1" applyBorder="1" applyAlignment="1">
      <alignment horizontal="center" vertical="center" wrapText="1"/>
    </xf>
    <xf numFmtId="0" fontId="9" fillId="6" borderId="25" xfId="2" applyFont="1" applyFill="1" applyBorder="1" applyAlignment="1">
      <alignment horizontal="center" vertical="center" wrapText="1"/>
    </xf>
    <xf numFmtId="0" fontId="18" fillId="6" borderId="18" xfId="2" applyFont="1" applyFill="1" applyBorder="1" applyAlignment="1">
      <alignment horizontal="center" vertical="center" wrapText="1"/>
    </xf>
    <xf numFmtId="0" fontId="9" fillId="6" borderId="18" xfId="2" applyFont="1" applyFill="1" applyBorder="1" applyAlignment="1">
      <alignment horizontal="center" vertical="center" wrapText="1"/>
    </xf>
    <xf numFmtId="0" fontId="18" fillId="6" borderId="39" xfId="2" applyFont="1" applyFill="1" applyBorder="1" applyAlignment="1">
      <alignment horizontal="center" vertical="center" wrapText="1"/>
    </xf>
    <xf numFmtId="0" fontId="18" fillId="6" borderId="68" xfId="2" applyFont="1" applyFill="1" applyBorder="1" applyAlignment="1">
      <alignment horizontal="center" vertical="center" wrapText="1"/>
    </xf>
    <xf numFmtId="0" fontId="18" fillId="12" borderId="34" xfId="2" applyFont="1" applyFill="1" applyBorder="1" applyAlignment="1">
      <alignment horizontal="justify" vertical="center" wrapText="1"/>
    </xf>
    <xf numFmtId="0" fontId="9" fillId="12" borderId="35" xfId="2" applyFont="1" applyFill="1" applyBorder="1" applyAlignment="1">
      <alignment horizontal="center" vertical="center" wrapText="1"/>
    </xf>
    <xf numFmtId="0" fontId="18" fillId="12" borderId="35" xfId="2" applyFont="1" applyFill="1" applyBorder="1" applyAlignment="1">
      <alignment horizontal="justify" vertical="center" wrapText="1"/>
    </xf>
    <xf numFmtId="0" fontId="9" fillId="12" borderId="36" xfId="2" applyFont="1" applyFill="1" applyBorder="1" applyAlignment="1">
      <alignment horizontal="center" vertical="center" wrapText="1"/>
    </xf>
    <xf numFmtId="0" fontId="18" fillId="12" borderId="34" xfId="2" applyFont="1" applyFill="1" applyBorder="1" applyAlignment="1">
      <alignment horizontal="justify" vertical="top" wrapText="1"/>
    </xf>
    <xf numFmtId="0" fontId="18" fillId="12" borderId="35" xfId="2" applyFont="1" applyFill="1" applyBorder="1" applyAlignment="1">
      <alignment horizontal="justify" vertical="top" wrapText="1"/>
    </xf>
    <xf numFmtId="0" fontId="18" fillId="12" borderId="34" xfId="2" applyFont="1" applyFill="1" applyBorder="1" applyAlignment="1">
      <alignment horizontal="center" vertical="center" wrapText="1"/>
    </xf>
    <xf numFmtId="0" fontId="18" fillId="12" borderId="35" xfId="2" applyFont="1" applyFill="1" applyBorder="1" applyAlignment="1">
      <alignment horizontal="center" vertical="center" wrapText="1"/>
    </xf>
    <xf numFmtId="0" fontId="7" fillId="12" borderId="34" xfId="2" applyFont="1" applyFill="1" applyBorder="1" applyAlignment="1">
      <alignment horizontal="center" vertical="center" wrapText="1"/>
    </xf>
    <xf numFmtId="0" fontId="7" fillId="12" borderId="35" xfId="2" applyFont="1" applyFill="1" applyBorder="1" applyAlignment="1">
      <alignment horizontal="center" vertical="center" wrapText="1"/>
    </xf>
    <xf numFmtId="0" fontId="7" fillId="12" borderId="36" xfId="2" applyFont="1" applyFill="1" applyBorder="1" applyAlignment="1">
      <alignment horizontal="center" vertical="center" wrapText="1"/>
    </xf>
    <xf numFmtId="0" fontId="7" fillId="12" borderId="84" xfId="2" applyFont="1" applyFill="1" applyBorder="1" applyAlignment="1">
      <alignment horizontal="center" vertical="center" wrapText="1"/>
    </xf>
    <xf numFmtId="0" fontId="18" fillId="0" borderId="68" xfId="2" applyFont="1" applyFill="1" applyBorder="1" applyAlignment="1">
      <alignment horizontal="center" vertical="center" wrapText="1"/>
    </xf>
    <xf numFmtId="0" fontId="13" fillId="0" borderId="2" xfId="0" applyFont="1" applyFill="1" applyBorder="1" applyAlignment="1">
      <alignment horizontal="left"/>
    </xf>
    <xf numFmtId="0" fontId="27" fillId="0" borderId="1" xfId="0" applyFont="1" applyFill="1" applyBorder="1" applyAlignment="1">
      <alignment horizontal="left"/>
    </xf>
    <xf numFmtId="0" fontId="27" fillId="3" borderId="3" xfId="0" applyFont="1" applyFill="1" applyBorder="1" applyAlignment="1">
      <alignment horizontal="center" vertical="center"/>
    </xf>
    <xf numFmtId="0" fontId="27" fillId="3" borderId="0" xfId="0" applyFont="1" applyFill="1" applyBorder="1" applyAlignment="1">
      <alignment vertical="center"/>
    </xf>
    <xf numFmtId="49" fontId="48" fillId="3" borderId="0" xfId="0" applyNumberFormat="1" applyFont="1" applyFill="1" applyBorder="1" applyAlignment="1">
      <alignment vertical="center"/>
    </xf>
    <xf numFmtId="0" fontId="27" fillId="3" borderId="11" xfId="0" applyFont="1" applyFill="1" applyBorder="1" applyAlignment="1">
      <alignment horizontal="left" vertical="center"/>
    </xf>
    <xf numFmtId="0" fontId="27" fillId="3" borderId="6" xfId="0" applyFont="1" applyFill="1" applyBorder="1" applyAlignment="1">
      <alignment horizontal="left" vertical="center" wrapText="1"/>
    </xf>
    <xf numFmtId="9" fontId="5" fillId="0" borderId="12" xfId="2" applyNumberFormat="1" applyBorder="1" applyAlignment="1">
      <alignment horizontal="center" vertical="center" wrapText="1"/>
    </xf>
    <xf numFmtId="0" fontId="5" fillId="0" borderId="0" xfId="2" applyAlignment="1"/>
    <xf numFmtId="0" fontId="48" fillId="3" borderId="0" xfId="0" applyFont="1" applyFill="1" applyBorder="1" applyAlignment="1">
      <alignment horizontal="right"/>
    </xf>
    <xf numFmtId="0" fontId="48" fillId="3" borderId="0" xfId="0" applyFont="1" applyFill="1" applyBorder="1" applyAlignment="1">
      <alignment horizontal="right" vertical="center"/>
    </xf>
    <xf numFmtId="0" fontId="48" fillId="3" borderId="0" xfId="0" applyFont="1" applyFill="1" applyBorder="1" applyAlignment="1">
      <alignment vertical="center"/>
    </xf>
    <xf numFmtId="0" fontId="18" fillId="0" borderId="18" xfId="2" applyFont="1" applyFill="1" applyBorder="1" applyAlignment="1">
      <alignment horizontal="center" vertical="center" wrapText="1"/>
    </xf>
    <xf numFmtId="9" fontId="18" fillId="0" borderId="39" xfId="2" applyNumberFormat="1" applyFont="1" applyFill="1" applyBorder="1" applyAlignment="1">
      <alignment horizontal="center" vertical="center" wrapText="1"/>
    </xf>
    <xf numFmtId="0" fontId="9" fillId="6" borderId="26" xfId="2" applyFont="1" applyFill="1" applyBorder="1" applyAlignment="1">
      <alignment horizontal="center" vertical="center" wrapText="1"/>
    </xf>
    <xf numFmtId="0" fontId="18" fillId="6" borderId="20" xfId="2" applyFont="1" applyFill="1" applyBorder="1" applyAlignment="1">
      <alignment horizontal="center" vertical="center" wrapText="1"/>
    </xf>
    <xf numFmtId="0" fontId="9" fillId="6" borderId="20" xfId="2" applyFont="1" applyFill="1" applyBorder="1" applyAlignment="1">
      <alignment horizontal="center" vertical="center" wrapText="1"/>
    </xf>
    <xf numFmtId="9" fontId="18" fillId="6" borderId="40" xfId="2" applyNumberFormat="1" applyFont="1" applyFill="1" applyBorder="1" applyAlignment="1">
      <alignment horizontal="center" vertical="center" wrapText="1"/>
    </xf>
    <xf numFmtId="0" fontId="5" fillId="0" borderId="0" xfId="2" applyAlignment="1"/>
    <xf numFmtId="0" fontId="5" fillId="0" borderId="0" xfId="2" applyFont="1" applyBorder="1" applyAlignment="1">
      <alignment horizontal="center" vertical="center" wrapText="1"/>
    </xf>
    <xf numFmtId="0" fontId="5" fillId="0" borderId="0" xfId="2" applyBorder="1" applyAlignment="1">
      <alignment horizontal="center" vertical="center" wrapText="1"/>
    </xf>
    <xf numFmtId="0" fontId="5" fillId="0" borderId="0" xfId="2" applyAlignment="1">
      <alignment vertical="center" wrapText="1"/>
    </xf>
    <xf numFmtId="0" fontId="13" fillId="0" borderId="0" xfId="2" applyFont="1" applyAlignment="1">
      <alignment horizontal="left" vertical="center" wrapText="1"/>
    </xf>
    <xf numFmtId="0" fontId="5" fillId="0" borderId="0" xfId="2" applyAlignment="1">
      <alignment horizontal="left" vertical="center" wrapText="1"/>
    </xf>
    <xf numFmtId="9" fontId="18" fillId="0" borderId="0" xfId="2" applyNumberFormat="1" applyFont="1" applyFill="1" applyBorder="1" applyAlignment="1">
      <alignment horizontal="left" vertical="center" wrapText="1"/>
    </xf>
    <xf numFmtId="0" fontId="13" fillId="0" borderId="0" xfId="2" applyFont="1" applyAlignment="1">
      <alignment horizontal="center" vertical="center" wrapText="1"/>
    </xf>
    <xf numFmtId="0" fontId="5" fillId="0" borderId="0" xfId="2" applyAlignment="1">
      <alignment horizontal="center" vertical="center" wrapText="1"/>
    </xf>
    <xf numFmtId="0" fontId="1" fillId="0" borderId="0" xfId="6"/>
    <xf numFmtId="0" fontId="54" fillId="0" borderId="0" xfId="6" applyFont="1"/>
    <xf numFmtId="0" fontId="15" fillId="0" borderId="0" xfId="2" applyFont="1" applyAlignment="1">
      <alignment vertical="center"/>
    </xf>
    <xf numFmtId="0" fontId="33" fillId="0" borderId="0" xfId="6" applyFont="1"/>
    <xf numFmtId="0" fontId="1" fillId="0" borderId="0" xfId="6" applyFont="1"/>
    <xf numFmtId="0" fontId="5" fillId="0" borderId="0" xfId="6" applyFont="1"/>
    <xf numFmtId="0" fontId="5" fillId="0" borderId="18" xfId="2" applyFont="1" applyBorder="1" applyAlignment="1">
      <alignment horizontal="center" vertical="center" wrapText="1"/>
    </xf>
    <xf numFmtId="0" fontId="5" fillId="0" borderId="39" xfId="2" applyFont="1" applyBorder="1" applyAlignment="1">
      <alignment horizontal="center" vertical="center" wrapText="1"/>
    </xf>
    <xf numFmtId="0" fontId="5" fillId="0" borderId="20" xfId="2" applyFont="1" applyBorder="1" applyAlignment="1">
      <alignment horizontal="center" vertical="center" wrapText="1"/>
    </xf>
    <xf numFmtId="0" fontId="5" fillId="0" borderId="40" xfId="2" applyFont="1" applyBorder="1" applyAlignment="1">
      <alignment horizontal="center" vertical="center" wrapText="1"/>
    </xf>
    <xf numFmtId="0" fontId="1" fillId="0" borderId="0" xfId="6" applyFill="1" applyBorder="1"/>
    <xf numFmtId="0" fontId="1" fillId="0" borderId="4" xfId="6" applyFill="1" applyBorder="1" applyAlignment="1">
      <alignment horizontal="center" vertical="center" wrapText="1"/>
    </xf>
    <xf numFmtId="0" fontId="9" fillId="0" borderId="4" xfId="6" applyFont="1" applyFill="1" applyBorder="1" applyAlignment="1">
      <alignment horizontal="center" vertical="center" wrapText="1"/>
    </xf>
    <xf numFmtId="0" fontId="5" fillId="0" borderId="0" xfId="2" applyFont="1" applyAlignment="1">
      <alignment horizontal="center" vertical="center" wrapText="1"/>
    </xf>
    <xf numFmtId="0" fontId="7" fillId="12" borderId="69" xfId="2" applyFont="1" applyFill="1" applyBorder="1" applyAlignment="1">
      <alignment horizontal="center" vertical="center" wrapText="1"/>
    </xf>
    <xf numFmtId="0" fontId="5" fillId="0" borderId="36" xfId="2" applyFont="1" applyBorder="1" applyAlignment="1">
      <alignment horizontal="center" vertical="center" wrapText="1"/>
    </xf>
    <xf numFmtId="0" fontId="49" fillId="0" borderId="0" xfId="6" applyFont="1" applyFill="1" applyBorder="1" applyAlignment="1">
      <alignment horizontal="center" vertical="center" wrapText="1"/>
    </xf>
    <xf numFmtId="0" fontId="1" fillId="0" borderId="0" xfId="6" applyFill="1" applyBorder="1" applyAlignment="1">
      <alignment horizontal="center" vertical="center" wrapText="1"/>
    </xf>
    <xf numFmtId="9" fontId="5" fillId="0" borderId="34" xfId="2" applyNumberFormat="1" applyBorder="1" applyAlignment="1">
      <alignment horizontal="center" vertical="center" wrapText="1"/>
    </xf>
    <xf numFmtId="9" fontId="5" fillId="0" borderId="85" xfId="2" applyNumberFormat="1" applyBorder="1" applyAlignment="1">
      <alignment horizontal="center" vertical="center" wrapText="1"/>
    </xf>
    <xf numFmtId="14" fontId="0" fillId="0" borderId="39" xfId="0" applyNumberFormat="1" applyBorder="1" applyAlignment="1">
      <alignment vertical="center" wrapText="1"/>
    </xf>
    <xf numFmtId="0" fontId="5" fillId="0" borderId="18" xfId="0" applyFont="1" applyBorder="1" applyAlignment="1">
      <alignment vertical="center" wrapText="1"/>
    </xf>
    <xf numFmtId="0" fontId="5" fillId="0" borderId="38" xfId="0" applyFont="1" applyBorder="1" applyAlignment="1">
      <alignment vertical="center" wrapText="1"/>
    </xf>
    <xf numFmtId="0" fontId="0" fillId="0" borderId="39" xfId="0" applyBorder="1" applyAlignment="1">
      <alignment vertical="center" wrapText="1"/>
    </xf>
    <xf numFmtId="0" fontId="0" fillId="0" borderId="0" xfId="0" applyAlignment="1">
      <alignment vertical="center"/>
    </xf>
    <xf numFmtId="0" fontId="0" fillId="0" borderId="18" xfId="0" applyBorder="1" applyAlignment="1">
      <alignment vertical="center"/>
    </xf>
    <xf numFmtId="0" fontId="42" fillId="0" borderId="5" xfId="2" applyFont="1" applyBorder="1" applyAlignment="1">
      <alignment horizontal="center" vertical="center" wrapText="1"/>
    </xf>
    <xf numFmtId="0" fontId="43" fillId="0" borderId="4" xfId="2" applyFont="1" applyBorder="1" applyAlignment="1">
      <alignment horizontal="center" vertical="center" wrapText="1"/>
    </xf>
    <xf numFmtId="0" fontId="43" fillId="0" borderId="15" xfId="2" applyFont="1" applyBorder="1" applyAlignment="1">
      <alignment horizontal="center" vertical="center" wrapText="1"/>
    </xf>
    <xf numFmtId="0" fontId="43" fillId="0" borderId="2" xfId="2" applyFont="1" applyBorder="1" applyAlignment="1">
      <alignment horizontal="center" vertical="center" wrapText="1"/>
    </xf>
    <xf numFmtId="0" fontId="43" fillId="0" borderId="0" xfId="2" applyFont="1" applyAlignment="1">
      <alignment horizontal="center" vertical="center" wrapText="1"/>
    </xf>
    <xf numFmtId="0" fontId="43" fillId="0" borderId="6" xfId="2" applyFont="1" applyBorder="1" applyAlignment="1">
      <alignment horizontal="center" vertical="center" wrapText="1"/>
    </xf>
    <xf numFmtId="0" fontId="43" fillId="0" borderId="28" xfId="2" applyFont="1" applyBorder="1" applyAlignment="1">
      <alignment horizontal="center" vertical="center" wrapText="1"/>
    </xf>
    <xf numFmtId="0" fontId="43" fillId="0" borderId="13" xfId="2" applyFont="1" applyBorder="1" applyAlignment="1">
      <alignment horizontal="center" vertical="center" wrapText="1"/>
    </xf>
    <xf numFmtId="0" fontId="43" fillId="0" borderId="16" xfId="2" applyFont="1" applyBorder="1" applyAlignment="1">
      <alignment horizontal="center" vertical="center" wrapText="1"/>
    </xf>
    <xf numFmtId="0" fontId="45" fillId="0" borderId="0" xfId="2" applyFont="1" applyAlignment="1">
      <alignment wrapText="1"/>
    </xf>
    <xf numFmtId="0" fontId="5" fillId="0" borderId="0" xfId="2" applyAlignment="1">
      <alignment wrapText="1"/>
    </xf>
    <xf numFmtId="0" fontId="13" fillId="0" borderId="0" xfId="0" applyFont="1" applyAlignment="1">
      <alignment horizontal="center" vertical="center" wrapText="1"/>
    </xf>
    <xf numFmtId="0" fontId="0" fillId="0" borderId="0" xfId="0" applyAlignment="1">
      <alignment horizontal="center" vertical="center" wrapText="1"/>
    </xf>
    <xf numFmtId="0" fontId="13" fillId="0" borderId="0" xfId="2" applyFont="1" applyAlignment="1">
      <alignment horizontal="center"/>
    </xf>
    <xf numFmtId="0" fontId="5" fillId="0" borderId="0" xfId="2" applyAlignment="1"/>
    <xf numFmtId="0" fontId="30" fillId="0" borderId="0" xfId="1" applyAlignment="1" applyProtection="1">
      <alignment horizontal="left"/>
    </xf>
    <xf numFmtId="0" fontId="5" fillId="0" borderId="2" xfId="0" applyFont="1" applyFill="1" applyBorder="1" applyAlignment="1">
      <alignment wrapText="1"/>
    </xf>
    <xf numFmtId="0" fontId="8" fillId="0" borderId="0" xfId="0" applyFont="1" applyFill="1" applyBorder="1" applyAlignment="1">
      <alignment wrapText="1"/>
    </xf>
    <xf numFmtId="0" fontId="0" fillId="0" borderId="2" xfId="0" applyBorder="1" applyAlignment="1">
      <alignment wrapText="1"/>
    </xf>
    <xf numFmtId="0" fontId="0" fillId="0" borderId="0" xfId="0" applyAlignment="1">
      <alignment wrapText="1"/>
    </xf>
    <xf numFmtId="0" fontId="27" fillId="0" borderId="1" xfId="0" applyFont="1" applyBorder="1" applyAlignment="1"/>
    <xf numFmtId="0" fontId="0" fillId="0" borderId="0" xfId="0" applyBorder="1" applyAlignment="1"/>
    <xf numFmtId="0" fontId="0" fillId="0" borderId="50" xfId="0" applyBorder="1" applyAlignment="1"/>
    <xf numFmtId="0" fontId="5" fillId="0" borderId="0" xfId="2" applyFont="1" applyBorder="1" applyAlignment="1">
      <alignment horizontal="center" vertical="center" wrapText="1"/>
    </xf>
    <xf numFmtId="0" fontId="5" fillId="0" borderId="0" xfId="2" applyBorder="1" applyAlignment="1">
      <alignment horizontal="center" wrapText="1"/>
    </xf>
    <xf numFmtId="0" fontId="5" fillId="0" borderId="0" xfId="2" applyBorder="1" applyAlignment="1">
      <alignment horizontal="center" vertical="center" wrapText="1"/>
    </xf>
    <xf numFmtId="0" fontId="5" fillId="0" borderId="13" xfId="2" applyBorder="1" applyAlignment="1">
      <alignment horizontal="center" vertical="center" wrapText="1"/>
    </xf>
    <xf numFmtId="0" fontId="5" fillId="0" borderId="13" xfId="2" applyBorder="1" applyAlignment="1">
      <alignment horizontal="center" wrapText="1"/>
    </xf>
    <xf numFmtId="0" fontId="7" fillId="0" borderId="0" xfId="2" applyFont="1" applyBorder="1" applyAlignment="1">
      <alignment horizontal="center" vertical="center"/>
    </xf>
    <xf numFmtId="49" fontId="5" fillId="0" borderId="49" xfId="2" applyNumberFormat="1" applyFont="1" applyBorder="1" applyAlignment="1">
      <alignment horizontal="left" vertical="center"/>
    </xf>
    <xf numFmtId="49" fontId="5" fillId="0" borderId="71" xfId="2" applyNumberFormat="1" applyBorder="1" applyAlignment="1">
      <alignment horizontal="left" vertical="center"/>
    </xf>
    <xf numFmtId="49" fontId="5" fillId="0" borderId="69" xfId="2" applyNumberFormat="1" applyBorder="1" applyAlignment="1">
      <alignment horizontal="left" vertical="center"/>
    </xf>
    <xf numFmtId="0" fontId="5" fillId="10" borderId="5" xfId="2" applyFont="1" applyFill="1" applyBorder="1" applyAlignment="1">
      <alignment horizontal="left" vertical="center" wrapText="1"/>
    </xf>
    <xf numFmtId="0" fontId="5" fillId="10" borderId="4" xfId="2" applyFill="1" applyBorder="1" applyAlignment="1">
      <alignment horizontal="left" vertical="center" wrapText="1"/>
    </xf>
    <xf numFmtId="0" fontId="5" fillId="10" borderId="15" xfId="2" applyFill="1" applyBorder="1" applyAlignment="1">
      <alignment horizontal="left" vertical="center" wrapText="1"/>
    </xf>
    <xf numFmtId="0" fontId="5" fillId="10" borderId="2" xfId="2" applyFill="1" applyBorder="1" applyAlignment="1">
      <alignment horizontal="left" vertical="center" wrapText="1"/>
    </xf>
    <xf numFmtId="0" fontId="5" fillId="10" borderId="0" xfId="2" applyFill="1" applyBorder="1" applyAlignment="1">
      <alignment horizontal="left" vertical="center" wrapText="1"/>
    </xf>
    <xf numFmtId="0" fontId="5" fillId="10" borderId="6" xfId="2" applyFill="1" applyBorder="1" applyAlignment="1">
      <alignment horizontal="left" vertical="center" wrapText="1"/>
    </xf>
    <xf numFmtId="0" fontId="5" fillId="10" borderId="28" xfId="2" applyFill="1" applyBorder="1" applyAlignment="1">
      <alignment horizontal="left" vertical="center" wrapText="1"/>
    </xf>
    <xf numFmtId="0" fontId="5" fillId="10" borderId="13" xfId="2" applyFill="1" applyBorder="1" applyAlignment="1">
      <alignment horizontal="left" vertical="center" wrapText="1"/>
    </xf>
    <xf numFmtId="0" fontId="5" fillId="10" borderId="16" xfId="2" applyFill="1" applyBorder="1" applyAlignment="1">
      <alignment horizontal="left" vertical="center" wrapText="1"/>
    </xf>
    <xf numFmtId="0" fontId="7" fillId="0" borderId="0" xfId="2" applyFont="1" applyBorder="1" applyAlignment="1">
      <alignment wrapText="1"/>
    </xf>
    <xf numFmtId="0" fontId="5" fillId="0" borderId="0" xfId="2" applyBorder="1" applyAlignment="1">
      <alignment wrapText="1"/>
    </xf>
    <xf numFmtId="0" fontId="5" fillId="10" borderId="28" xfId="2" applyFill="1" applyBorder="1" applyAlignment="1">
      <alignment wrapText="1"/>
    </xf>
    <xf numFmtId="0" fontId="5" fillId="10" borderId="13" xfId="2" applyFill="1" applyBorder="1" applyAlignment="1">
      <alignment wrapText="1"/>
    </xf>
    <xf numFmtId="0" fontId="5" fillId="10" borderId="16" xfId="2" applyFill="1" applyBorder="1" applyAlignment="1">
      <alignment wrapText="1"/>
    </xf>
    <xf numFmtId="0" fontId="5" fillId="0" borderId="49" xfId="2" applyFont="1" applyBorder="1" applyAlignment="1">
      <alignment horizontal="center" vertical="center" wrapText="1"/>
    </xf>
    <xf numFmtId="0" fontId="5" fillId="0" borderId="71" xfId="2" applyBorder="1" applyAlignment="1">
      <alignment horizontal="center" vertical="center" wrapText="1"/>
    </xf>
    <xf numFmtId="0" fontId="5" fillId="0" borderId="69" xfId="2" applyBorder="1" applyAlignment="1">
      <alignment horizontal="center" vertical="center" wrapText="1"/>
    </xf>
    <xf numFmtId="0" fontId="7" fillId="0" borderId="0" xfId="2" applyFont="1" applyBorder="1" applyAlignment="1">
      <alignment horizontal="left" vertical="center" wrapText="1"/>
    </xf>
    <xf numFmtId="0" fontId="5" fillId="0" borderId="0" xfId="2" applyBorder="1" applyAlignment="1">
      <alignment horizontal="left" vertical="center" wrapText="1"/>
    </xf>
    <xf numFmtId="0" fontId="5" fillId="0" borderId="32" xfId="2" applyFont="1" applyBorder="1" applyAlignment="1">
      <alignment horizontal="center" vertical="center"/>
    </xf>
    <xf numFmtId="0" fontId="5" fillId="0" borderId="62" xfId="2" applyBorder="1" applyAlignment="1">
      <alignment horizontal="center" vertical="center"/>
    </xf>
    <xf numFmtId="0" fontId="5" fillId="0" borderId="33" xfId="2" applyBorder="1" applyAlignment="1">
      <alignment horizontal="center" vertical="center"/>
    </xf>
    <xf numFmtId="0" fontId="5" fillId="0" borderId="5" xfId="2" applyFont="1" applyBorder="1" applyAlignment="1">
      <alignment horizontal="center" vertical="center" wrapText="1"/>
    </xf>
    <xf numFmtId="0" fontId="5" fillId="0" borderId="4" xfId="2" applyBorder="1" applyAlignment="1">
      <alignment horizontal="center" vertical="center" wrapText="1"/>
    </xf>
    <xf numFmtId="0" fontId="5" fillId="0" borderId="15" xfId="2" applyBorder="1" applyAlignment="1">
      <alignment horizontal="center" vertical="center" wrapText="1"/>
    </xf>
    <xf numFmtId="0" fontId="5" fillId="0" borderId="2" xfId="2" applyBorder="1" applyAlignment="1">
      <alignment horizontal="center" vertical="center" wrapText="1"/>
    </xf>
    <xf numFmtId="0" fontId="5" fillId="0" borderId="6" xfId="2" applyBorder="1" applyAlignment="1">
      <alignment horizontal="center" vertical="center" wrapText="1"/>
    </xf>
    <xf numFmtId="0" fontId="5" fillId="0" borderId="28" xfId="2" applyBorder="1" applyAlignment="1">
      <alignment horizontal="center" vertical="center" wrapText="1"/>
    </xf>
    <xf numFmtId="0" fontId="5" fillId="0" borderId="16" xfId="2" applyBorder="1" applyAlignment="1">
      <alignment horizontal="center" vertical="center" wrapText="1"/>
    </xf>
    <xf numFmtId="0" fontId="16" fillId="0" borderId="2" xfId="2" applyFont="1" applyBorder="1" applyAlignment="1">
      <alignment horizontal="center" vertical="center" wrapText="1"/>
    </xf>
    <xf numFmtId="0" fontId="16" fillId="0" borderId="0" xfId="2" applyFont="1" applyBorder="1" applyAlignment="1">
      <alignment horizontal="center" vertical="center" wrapText="1"/>
    </xf>
    <xf numFmtId="0" fontId="5" fillId="0" borderId="6" xfId="2" applyBorder="1" applyAlignment="1">
      <alignment wrapText="1"/>
    </xf>
    <xf numFmtId="0" fontId="5" fillId="0" borderId="2" xfId="2" applyBorder="1" applyAlignment="1">
      <alignment vertical="center" wrapText="1"/>
    </xf>
    <xf numFmtId="0" fontId="5" fillId="0" borderId="0" xfId="2" applyAlignment="1">
      <alignment vertical="center" wrapText="1"/>
    </xf>
    <xf numFmtId="0" fontId="40" fillId="0" borderId="2" xfId="2" applyFont="1" applyBorder="1" applyAlignment="1">
      <alignment horizontal="center" vertical="center" wrapText="1"/>
    </xf>
    <xf numFmtId="0" fontId="40" fillId="0" borderId="0" xfId="2" applyFont="1" applyAlignment="1">
      <alignment horizontal="center" wrapText="1"/>
    </xf>
    <xf numFmtId="0" fontId="40" fillId="0" borderId="6" xfId="2" applyFont="1" applyBorder="1" applyAlignment="1">
      <alignment horizontal="center" wrapText="1"/>
    </xf>
    <xf numFmtId="0" fontId="7" fillId="0" borderId="0" xfId="2" applyFont="1" applyBorder="1" applyAlignment="1">
      <alignment horizontal="left" vertical="center"/>
    </xf>
    <xf numFmtId="0" fontId="5" fillId="0" borderId="0" xfId="2" applyBorder="1" applyAlignment="1">
      <alignment horizontal="left" vertical="center"/>
    </xf>
    <xf numFmtId="49" fontId="5" fillId="0" borderId="71" xfId="2" applyNumberFormat="1" applyFont="1" applyBorder="1" applyAlignment="1">
      <alignment horizontal="left" vertical="center"/>
    </xf>
    <xf numFmtId="49" fontId="5" fillId="0" borderId="69" xfId="2" applyNumberFormat="1" applyFont="1" applyBorder="1" applyAlignment="1">
      <alignment horizontal="left" vertical="center"/>
    </xf>
    <xf numFmtId="0" fontId="13" fillId="0" borderId="5" xfId="0" applyFont="1" applyFill="1" applyBorder="1" applyAlignment="1">
      <alignment horizontal="left"/>
    </xf>
    <xf numFmtId="0" fontId="13" fillId="0" borderId="4" xfId="0" applyFont="1" applyFill="1" applyBorder="1" applyAlignment="1">
      <alignment horizontal="left"/>
    </xf>
    <xf numFmtId="0" fontId="25" fillId="0" borderId="5" xfId="0" applyFont="1" applyBorder="1" applyAlignment="1">
      <alignment horizontal="left" vertical="center" wrapText="1"/>
    </xf>
    <xf numFmtId="0" fontId="19" fillId="0" borderId="4" xfId="0" applyFont="1" applyBorder="1" applyAlignment="1">
      <alignment horizontal="left" vertical="center" wrapText="1"/>
    </xf>
    <xf numFmtId="0" fontId="19" fillId="0" borderId="15" xfId="0" applyFont="1" applyBorder="1" applyAlignment="1">
      <alignment horizontal="left" vertical="center" wrapText="1"/>
    </xf>
    <xf numFmtId="0" fontId="19" fillId="0" borderId="2" xfId="0" applyFont="1" applyBorder="1" applyAlignment="1">
      <alignment horizontal="left" vertical="center" wrapText="1"/>
    </xf>
    <xf numFmtId="0" fontId="19" fillId="0" borderId="0" xfId="0" applyFont="1" applyAlignment="1">
      <alignment horizontal="left" vertical="center" wrapText="1"/>
    </xf>
    <xf numFmtId="0" fontId="19" fillId="0" borderId="6" xfId="0" applyFont="1" applyBorder="1" applyAlignment="1">
      <alignment horizontal="left" vertical="center" wrapText="1"/>
    </xf>
    <xf numFmtId="0" fontId="19" fillId="0" borderId="28" xfId="0" applyFont="1" applyBorder="1" applyAlignment="1">
      <alignment horizontal="left" vertical="center" wrapText="1"/>
    </xf>
    <xf numFmtId="0" fontId="19" fillId="0" borderId="13" xfId="0" applyFont="1" applyBorder="1" applyAlignment="1">
      <alignment horizontal="left" vertical="center" wrapText="1"/>
    </xf>
    <xf numFmtId="0" fontId="19" fillId="0" borderId="16" xfId="0" applyFont="1" applyBorder="1" applyAlignment="1">
      <alignment horizontal="left" vertical="center" wrapText="1"/>
    </xf>
    <xf numFmtId="0" fontId="19" fillId="0" borderId="5" xfId="0" applyFont="1" applyBorder="1" applyAlignment="1">
      <alignment horizontal="left" vertical="center" wrapText="1"/>
    </xf>
    <xf numFmtId="0" fontId="27" fillId="0" borderId="0" xfId="0" applyFont="1" applyFill="1" applyBorder="1" applyAlignment="1"/>
    <xf numFmtId="0" fontId="27" fillId="0" borderId="0" xfId="0" applyFont="1" applyBorder="1" applyAlignment="1"/>
    <xf numFmtId="0" fontId="27" fillId="0" borderId="50" xfId="0" applyFont="1" applyBorder="1" applyAlignment="1"/>
    <xf numFmtId="0" fontId="27" fillId="0" borderId="1" xfId="0" applyFont="1" applyFill="1" applyBorder="1" applyAlignment="1"/>
    <xf numFmtId="0" fontId="41" fillId="0" borderId="1" xfId="0" applyFont="1" applyFill="1" applyBorder="1" applyAlignment="1">
      <alignment horizontal="left"/>
    </xf>
    <xf numFmtId="0" fontId="41" fillId="0" borderId="0" xfId="0" applyFont="1" applyFill="1" applyBorder="1" applyAlignment="1">
      <alignment horizontal="left"/>
    </xf>
    <xf numFmtId="0" fontId="23" fillId="7" borderId="46" xfId="0" applyFont="1" applyFill="1" applyBorder="1" applyAlignment="1">
      <alignment horizontal="right" vertical="center"/>
    </xf>
    <xf numFmtId="0" fontId="7" fillId="7" borderId="48" xfId="0" applyFont="1" applyFill="1" applyBorder="1" applyAlignment="1">
      <alignment horizontal="right" vertical="center"/>
    </xf>
    <xf numFmtId="0" fontId="23" fillId="7" borderId="13" xfId="0" applyFont="1" applyFill="1" applyBorder="1" applyAlignment="1">
      <alignment horizontal="right" vertical="center"/>
    </xf>
    <xf numFmtId="0" fontId="7" fillId="7" borderId="16" xfId="0" applyFont="1" applyFill="1" applyBorder="1" applyAlignment="1">
      <alignment horizontal="right" vertical="center"/>
    </xf>
    <xf numFmtId="0" fontId="15" fillId="7" borderId="5" xfId="0" applyFont="1" applyFill="1" applyBorder="1" applyAlignment="1">
      <alignment horizontal="left" vertical="center" wrapText="1" indent="4"/>
    </xf>
    <xf numFmtId="0" fontId="7" fillId="0" borderId="4" xfId="0" applyFont="1" applyBorder="1" applyAlignment="1">
      <alignment horizontal="left" vertical="center" wrapText="1" indent="4"/>
    </xf>
    <xf numFmtId="0" fontId="7" fillId="0" borderId="15" xfId="0" applyFont="1" applyBorder="1" applyAlignment="1">
      <alignment horizontal="left" vertical="center" wrapText="1" indent="4"/>
    </xf>
    <xf numFmtId="0" fontId="7" fillId="0" borderId="2" xfId="0" applyFont="1" applyBorder="1" applyAlignment="1">
      <alignment horizontal="left" vertical="center" wrapText="1" indent="4"/>
    </xf>
    <xf numFmtId="0" fontId="7" fillId="0" borderId="0" xfId="0" applyFont="1" applyAlignment="1">
      <alignment horizontal="left" vertical="center" wrapText="1" indent="4"/>
    </xf>
    <xf numFmtId="0" fontId="7" fillId="0" borderId="6" xfId="0" applyFont="1" applyBorder="1" applyAlignment="1">
      <alignment horizontal="left" vertical="center" wrapText="1" indent="4"/>
    </xf>
    <xf numFmtId="0" fontId="7" fillId="0" borderId="28" xfId="0" applyFont="1" applyBorder="1" applyAlignment="1">
      <alignment horizontal="left" vertical="center" wrapText="1" indent="4"/>
    </xf>
    <xf numFmtId="0" fontId="7" fillId="0" borderId="13" xfId="0" applyFont="1" applyBorder="1" applyAlignment="1">
      <alignment horizontal="left" vertical="center" wrapText="1" indent="4"/>
    </xf>
    <xf numFmtId="0" fontId="7" fillId="0" borderId="16" xfId="0" applyFont="1" applyBorder="1" applyAlignment="1">
      <alignment horizontal="left" vertical="center" wrapText="1" indent="4"/>
    </xf>
    <xf numFmtId="0" fontId="23" fillId="7" borderId="52" xfId="0" applyFont="1" applyFill="1" applyBorder="1" applyAlignment="1">
      <alignment horizontal="right" vertical="center"/>
    </xf>
    <xf numFmtId="0" fontId="7" fillId="7" borderId="53" xfId="0" applyFont="1" applyFill="1" applyBorder="1" applyAlignment="1">
      <alignment horizontal="right" vertical="center"/>
    </xf>
    <xf numFmtId="0" fontId="5" fillId="0" borderId="49" xfId="0" applyFont="1" applyFill="1" applyBorder="1" applyAlignment="1">
      <alignment horizontal="left" wrapText="1"/>
    </xf>
    <xf numFmtId="0" fontId="0" fillId="0" borderId="71" xfId="0" applyBorder="1" applyAlignment="1">
      <alignment wrapText="1"/>
    </xf>
    <xf numFmtId="0" fontId="0" fillId="0" borderId="69" xfId="0" applyBorder="1" applyAlignment="1">
      <alignment wrapText="1"/>
    </xf>
    <xf numFmtId="0" fontId="25" fillId="0" borderId="5" xfId="0" applyFont="1" applyBorder="1" applyAlignment="1">
      <alignment horizontal="center" vertical="center" wrapText="1"/>
    </xf>
    <xf numFmtId="0" fontId="25" fillId="0" borderId="15" xfId="0" applyFont="1" applyBorder="1" applyAlignment="1">
      <alignment horizontal="center" vertical="center" wrapText="1"/>
    </xf>
    <xf numFmtId="0" fontId="25" fillId="0" borderId="2"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28" xfId="0" applyFont="1" applyBorder="1" applyAlignment="1">
      <alignment horizontal="center" vertical="center" wrapText="1"/>
    </xf>
    <xf numFmtId="0" fontId="25" fillId="0" borderId="16" xfId="0" applyFont="1" applyBorder="1" applyAlignment="1">
      <alignment horizontal="center" vertical="center" wrapText="1"/>
    </xf>
    <xf numFmtId="0" fontId="8" fillId="11" borderId="5" xfId="0" applyFont="1" applyFill="1" applyBorder="1" applyAlignment="1">
      <alignment horizontal="center"/>
    </xf>
    <xf numFmtId="0" fontId="8" fillId="11" borderId="15" xfId="0" applyFont="1" applyFill="1" applyBorder="1" applyAlignment="1">
      <alignment horizontal="center"/>
    </xf>
    <xf numFmtId="0" fontId="8" fillId="11" borderId="2" xfId="0" applyFont="1" applyFill="1" applyBorder="1" applyAlignment="1">
      <alignment horizontal="center"/>
    </xf>
    <xf numFmtId="0" fontId="8" fillId="11" borderId="6" xfId="0" applyFont="1" applyFill="1" applyBorder="1" applyAlignment="1">
      <alignment horizontal="center"/>
    </xf>
    <xf numFmtId="0" fontId="8" fillId="11" borderId="28" xfId="0" applyFont="1" applyFill="1" applyBorder="1" applyAlignment="1">
      <alignment horizontal="center"/>
    </xf>
    <xf numFmtId="0" fontId="8" fillId="11" borderId="16" xfId="0" applyFont="1" applyFill="1" applyBorder="1" applyAlignment="1">
      <alignment horizontal="center"/>
    </xf>
    <xf numFmtId="0" fontId="7" fillId="8" borderId="0" xfId="0" applyFont="1" applyFill="1" applyAlignment="1">
      <alignment vertical="center" wrapText="1"/>
    </xf>
    <xf numFmtId="0" fontId="0" fillId="8" borderId="0" xfId="0" applyFill="1" applyAlignment="1">
      <alignment vertical="center" wrapText="1"/>
    </xf>
    <xf numFmtId="0" fontId="5" fillId="0" borderId="0" xfId="0" applyFont="1" applyFill="1" applyBorder="1" applyAlignment="1">
      <alignment horizontal="left" wrapText="1"/>
    </xf>
    <xf numFmtId="0" fontId="0" fillId="0" borderId="0" xfId="0" applyBorder="1" applyAlignment="1">
      <alignment wrapText="1"/>
    </xf>
    <xf numFmtId="0" fontId="13" fillId="0" borderId="2" xfId="0" applyFont="1" applyFill="1" applyBorder="1" applyAlignment="1">
      <alignment horizontal="left"/>
    </xf>
    <xf numFmtId="0" fontId="13" fillId="0" borderId="0" xfId="0" applyFont="1" applyFill="1" applyBorder="1" applyAlignment="1">
      <alignment horizontal="left"/>
    </xf>
    <xf numFmtId="0" fontId="27" fillId="0" borderId="50" xfId="0" applyFont="1" applyFill="1" applyBorder="1" applyAlignment="1"/>
    <xf numFmtId="0" fontId="25" fillId="11" borderId="5" xfId="0" applyFont="1" applyFill="1" applyBorder="1" applyAlignment="1">
      <alignment horizontal="center" vertical="center" wrapText="1"/>
    </xf>
    <xf numFmtId="0" fontId="25" fillId="11" borderId="4" xfId="0" applyFont="1" applyFill="1" applyBorder="1" applyAlignment="1">
      <alignment horizontal="center" vertical="center" wrapText="1"/>
    </xf>
    <xf numFmtId="0" fontId="25" fillId="11" borderId="15" xfId="0" applyFont="1" applyFill="1" applyBorder="1" applyAlignment="1">
      <alignment horizontal="center" vertical="center" wrapText="1"/>
    </xf>
    <xf numFmtId="0" fontId="25" fillId="11" borderId="2" xfId="0" applyFont="1" applyFill="1" applyBorder="1" applyAlignment="1">
      <alignment horizontal="center" vertical="center" wrapText="1"/>
    </xf>
    <xf numFmtId="0" fontId="25" fillId="11" borderId="0" xfId="0" applyFont="1" applyFill="1" applyBorder="1" applyAlignment="1">
      <alignment horizontal="center" vertical="center" wrapText="1"/>
    </xf>
    <xf numFmtId="0" fontId="25" fillId="11" borderId="6" xfId="0" applyFont="1" applyFill="1" applyBorder="1" applyAlignment="1">
      <alignment horizontal="center" vertical="center" wrapText="1"/>
    </xf>
    <xf numFmtId="0" fontId="25" fillId="11" borderId="28" xfId="0" applyFont="1" applyFill="1" applyBorder="1" applyAlignment="1">
      <alignment horizontal="center" vertical="center" wrapText="1"/>
    </xf>
    <xf numFmtId="0" fontId="25" fillId="11" borderId="13" xfId="0" applyFont="1" applyFill="1" applyBorder="1" applyAlignment="1">
      <alignment horizontal="center" vertical="center" wrapText="1"/>
    </xf>
    <xf numFmtId="0" fontId="25" fillId="11" borderId="16" xfId="0" applyFont="1" applyFill="1" applyBorder="1" applyAlignment="1">
      <alignment horizontal="center" vertical="center" wrapText="1"/>
    </xf>
    <xf numFmtId="0" fontId="25" fillId="0" borderId="4" xfId="0" applyFont="1" applyBorder="1" applyAlignment="1">
      <alignment horizontal="center" vertical="center" wrapText="1"/>
    </xf>
    <xf numFmtId="0" fontId="25" fillId="0" borderId="0" xfId="0" applyFont="1" applyBorder="1" applyAlignment="1">
      <alignment horizontal="center" vertical="center" wrapText="1"/>
    </xf>
    <xf numFmtId="0" fontId="25" fillId="0" borderId="13" xfId="0" applyFont="1" applyBorder="1" applyAlignment="1">
      <alignment horizontal="center" vertical="center" wrapText="1"/>
    </xf>
    <xf numFmtId="0" fontId="14" fillId="0" borderId="5" xfId="0" applyFont="1" applyFill="1" applyBorder="1" applyAlignment="1">
      <alignment wrapText="1"/>
    </xf>
    <xf numFmtId="0" fontId="14" fillId="0" borderId="4" xfId="0" applyFont="1" applyFill="1" applyBorder="1" applyAlignment="1">
      <alignment wrapText="1"/>
    </xf>
    <xf numFmtId="0" fontId="14" fillId="0" borderId="15" xfId="0" applyFont="1" applyFill="1" applyBorder="1" applyAlignment="1">
      <alignment wrapText="1"/>
    </xf>
    <xf numFmtId="0" fontId="13" fillId="0" borderId="5" xfId="0" applyFont="1" applyFill="1" applyBorder="1" applyAlignment="1">
      <alignment horizontal="left" vertical="center"/>
    </xf>
    <xf numFmtId="0" fontId="13" fillId="0" borderId="4" xfId="0" applyFont="1" applyFill="1" applyBorder="1" applyAlignment="1">
      <alignment horizontal="left" vertical="center"/>
    </xf>
    <xf numFmtId="0" fontId="23" fillId="0" borderId="45" xfId="0" applyFont="1" applyFill="1" applyBorder="1" applyAlignment="1">
      <alignment horizontal="left"/>
    </xf>
    <xf numFmtId="0" fontId="23" fillId="0" borderId="24" xfId="0" applyFont="1" applyFill="1" applyBorder="1" applyAlignment="1">
      <alignment horizontal="left"/>
    </xf>
    <xf numFmtId="0" fontId="23" fillId="0" borderId="41" xfId="0" applyFont="1" applyFill="1" applyBorder="1" applyAlignment="1">
      <alignment horizontal="left"/>
    </xf>
    <xf numFmtId="0" fontId="23" fillId="0" borderId="21" xfId="0" applyFont="1" applyFill="1" applyBorder="1" applyAlignment="1">
      <alignment horizontal="left"/>
    </xf>
    <xf numFmtId="49" fontId="27" fillId="0" borderId="0" xfId="0" applyNumberFormat="1" applyFont="1" applyFill="1" applyBorder="1" applyAlignment="1"/>
    <xf numFmtId="0" fontId="0" fillId="0" borderId="0" xfId="0" applyAlignment="1"/>
    <xf numFmtId="0" fontId="27" fillId="0" borderId="1" xfId="0" applyFont="1" applyFill="1" applyBorder="1" applyAlignment="1">
      <alignment horizontal="left"/>
    </xf>
    <xf numFmtId="0" fontId="27" fillId="0" borderId="0" xfId="0" applyFont="1" applyFill="1" applyBorder="1" applyAlignment="1">
      <alignment horizontal="left"/>
    </xf>
    <xf numFmtId="0" fontId="27" fillId="0" borderId="50" xfId="0" applyFont="1" applyFill="1" applyBorder="1" applyAlignment="1">
      <alignment horizontal="left"/>
    </xf>
    <xf numFmtId="0" fontId="7" fillId="7" borderId="41" xfId="0" applyFont="1" applyFill="1" applyBorder="1" applyAlignment="1">
      <alignment horizontal="right" vertical="center"/>
    </xf>
    <xf numFmtId="0" fontId="7" fillId="7" borderId="47" xfId="0" applyFont="1" applyFill="1" applyBorder="1" applyAlignment="1">
      <alignment horizontal="right" vertical="center"/>
    </xf>
    <xf numFmtId="0" fontId="7" fillId="7" borderId="21" xfId="0" applyFont="1" applyFill="1" applyBorder="1" applyAlignment="1">
      <alignment horizontal="right" vertical="center"/>
    </xf>
    <xf numFmtId="0" fontId="7" fillId="7" borderId="45" xfId="0" applyFont="1" applyFill="1" applyBorder="1" applyAlignment="1">
      <alignment horizontal="right" vertical="center"/>
    </xf>
    <xf numFmtId="0" fontId="7" fillId="7" borderId="46" xfId="0" applyFont="1" applyFill="1" applyBorder="1" applyAlignment="1">
      <alignment horizontal="right" vertical="center"/>
    </xf>
    <xf numFmtId="0" fontId="7" fillId="7" borderId="24" xfId="0" applyFont="1" applyFill="1" applyBorder="1" applyAlignment="1">
      <alignment horizontal="right" vertical="center"/>
    </xf>
    <xf numFmtId="0" fontId="7" fillId="7" borderId="42" xfId="0" applyFont="1" applyFill="1" applyBorder="1" applyAlignment="1">
      <alignment horizontal="right" vertical="center"/>
    </xf>
    <xf numFmtId="0" fontId="7" fillId="7" borderId="43" xfId="0" applyFont="1" applyFill="1" applyBorder="1" applyAlignment="1">
      <alignment horizontal="right" vertical="center"/>
    </xf>
    <xf numFmtId="0" fontId="7" fillId="7" borderId="44" xfId="0" applyFont="1" applyFill="1" applyBorder="1" applyAlignment="1">
      <alignment horizontal="right" vertical="center"/>
    </xf>
    <xf numFmtId="0" fontId="23" fillId="0" borderId="42" xfId="0" applyFont="1" applyFill="1" applyBorder="1" applyAlignment="1">
      <alignment horizontal="left"/>
    </xf>
    <xf numFmtId="0" fontId="23" fillId="0" borderId="44" xfId="0" applyFont="1" applyFill="1" applyBorder="1" applyAlignment="1">
      <alignment horizontal="left"/>
    </xf>
    <xf numFmtId="0" fontId="5" fillId="0" borderId="0" xfId="0" applyFont="1" applyFill="1" applyAlignment="1">
      <alignment horizontal="left" wrapText="1"/>
    </xf>
    <xf numFmtId="0" fontId="23" fillId="0" borderId="42" xfId="0" applyFont="1" applyFill="1" applyBorder="1" applyAlignment="1">
      <alignment horizontal="left" wrapText="1"/>
    </xf>
    <xf numFmtId="0" fontId="23" fillId="0" borderId="44" xfId="0" applyFont="1" applyFill="1" applyBorder="1" applyAlignment="1">
      <alignment horizontal="left" wrapText="1"/>
    </xf>
    <xf numFmtId="0" fontId="23" fillId="0" borderId="47" xfId="0" applyFont="1" applyFill="1" applyBorder="1" applyAlignment="1">
      <alignment horizontal="center"/>
    </xf>
    <xf numFmtId="0" fontId="7" fillId="8" borderId="0" xfId="0" applyFont="1" applyFill="1" applyAlignment="1">
      <alignment horizontal="left" vertical="center" wrapText="1"/>
    </xf>
    <xf numFmtId="0" fontId="8" fillId="11" borderId="4" xfId="0" applyFont="1" applyFill="1" applyBorder="1" applyAlignment="1">
      <alignment horizontal="center"/>
    </xf>
    <xf numFmtId="0" fontId="8" fillId="11" borderId="0" xfId="0" applyFont="1" applyFill="1" applyBorder="1" applyAlignment="1">
      <alignment horizontal="center"/>
    </xf>
    <xf numFmtId="0" fontId="8" fillId="11" borderId="13" xfId="0" applyFont="1" applyFill="1" applyBorder="1" applyAlignment="1">
      <alignment horizontal="center"/>
    </xf>
    <xf numFmtId="0" fontId="17" fillId="0" borderId="46" xfId="0" applyFont="1" applyFill="1" applyBorder="1" applyAlignment="1">
      <alignment horizontal="center"/>
    </xf>
    <xf numFmtId="0" fontId="8" fillId="0" borderId="0" xfId="0" applyFont="1" applyFill="1" applyBorder="1" applyAlignment="1"/>
    <xf numFmtId="0" fontId="5" fillId="0" borderId="1" xfId="0" applyFont="1" applyFill="1" applyBorder="1" applyAlignment="1"/>
    <xf numFmtId="0" fontId="0" fillId="0" borderId="6" xfId="0" applyBorder="1" applyAlignment="1"/>
    <xf numFmtId="0" fontId="5" fillId="0" borderId="1" xfId="0" applyFont="1" applyBorder="1" applyAlignment="1"/>
    <xf numFmtId="0" fontId="13" fillId="0" borderId="0" xfId="0" applyFont="1" applyAlignment="1">
      <alignment horizontal="center" wrapText="1"/>
    </xf>
    <xf numFmtId="0" fontId="14" fillId="0" borderId="0" xfId="0" applyFont="1" applyAlignment="1">
      <alignment horizontal="center" wrapText="1"/>
    </xf>
    <xf numFmtId="0" fontId="5" fillId="0" borderId="0" xfId="0" applyFont="1" applyAlignment="1">
      <alignment horizontal="center" wrapText="1"/>
    </xf>
    <xf numFmtId="0" fontId="0" fillId="0" borderId="0" xfId="0" applyAlignment="1">
      <alignment horizontal="center" wrapText="1"/>
    </xf>
    <xf numFmtId="0" fontId="5" fillId="8" borderId="0" xfId="0" applyFont="1" applyFill="1" applyAlignment="1">
      <alignment wrapText="1"/>
    </xf>
    <xf numFmtId="0" fontId="0" fillId="8" borderId="0" xfId="0" applyFill="1" applyAlignment="1">
      <alignment wrapText="1"/>
    </xf>
    <xf numFmtId="0" fontId="7" fillId="5" borderId="0" xfId="0" applyFont="1" applyFill="1" applyAlignment="1">
      <alignment vertical="center" wrapText="1"/>
    </xf>
    <xf numFmtId="0" fontId="0" fillId="5" borderId="0" xfId="0" applyFill="1" applyAlignment="1">
      <alignment vertical="center" wrapText="1"/>
    </xf>
    <xf numFmtId="0" fontId="33" fillId="3" borderId="66" xfId="0" applyFont="1" applyFill="1" applyBorder="1" applyAlignment="1">
      <alignment horizontal="left" vertical="center"/>
    </xf>
    <xf numFmtId="0" fontId="33" fillId="3" borderId="37" xfId="0" applyFont="1" applyFill="1" applyBorder="1" applyAlignment="1">
      <alignment horizontal="left" vertical="center"/>
    </xf>
    <xf numFmtId="0" fontId="0" fillId="3" borderId="66" xfId="0" applyFill="1" applyBorder="1" applyAlignment="1">
      <alignment horizontal="left" vertical="center"/>
    </xf>
    <xf numFmtId="0" fontId="0" fillId="3" borderId="37" xfId="0" applyFill="1" applyBorder="1" applyAlignment="1">
      <alignment horizontal="left" vertical="center"/>
    </xf>
    <xf numFmtId="0" fontId="13" fillId="0" borderId="0" xfId="2" applyFont="1" applyAlignment="1">
      <alignment horizontal="center" vertical="center" wrapText="1"/>
    </xf>
    <xf numFmtId="0" fontId="5" fillId="0" borderId="0" xfId="2" applyAlignment="1">
      <alignment horizontal="center" vertical="center" wrapText="1"/>
    </xf>
    <xf numFmtId="0" fontId="13" fillId="0" borderId="0" xfId="2" applyFont="1" applyAlignment="1">
      <alignment horizontal="left" vertical="center" wrapText="1"/>
    </xf>
    <xf numFmtId="0" fontId="5" fillId="0" borderId="0" xfId="2" applyAlignment="1">
      <alignment horizontal="left" vertical="center" wrapText="1"/>
    </xf>
    <xf numFmtId="9" fontId="18" fillId="0" borderId="0" xfId="2" applyNumberFormat="1" applyFont="1" applyFill="1" applyBorder="1" applyAlignment="1">
      <alignment horizontal="left" vertical="center" wrapText="1"/>
    </xf>
    <xf numFmtId="0" fontId="30" fillId="0" borderId="0" xfId="1" applyFill="1" applyBorder="1" applyAlignment="1" applyProtection="1">
      <alignment horizontal="center" vertical="center" wrapText="1"/>
    </xf>
    <xf numFmtId="0" fontId="5" fillId="0" borderId="32" xfId="0" applyFont="1" applyBorder="1" applyAlignment="1">
      <alignment wrapText="1"/>
    </xf>
    <xf numFmtId="0" fontId="0" fillId="0" borderId="33" xfId="0" applyBorder="1" applyAlignment="1">
      <alignment wrapText="1"/>
    </xf>
    <xf numFmtId="0" fontId="13" fillId="0" borderId="0" xfId="2" applyFont="1" applyAlignment="1">
      <alignment horizontal="center" wrapText="1"/>
    </xf>
    <xf numFmtId="0" fontId="50" fillId="0" borderId="0" xfId="1" applyFont="1" applyBorder="1" applyAlignment="1" applyProtection="1">
      <alignment vertical="top" wrapText="1"/>
    </xf>
    <xf numFmtId="0" fontId="43" fillId="0" borderId="0" xfId="0" applyFont="1" applyAlignment="1">
      <alignment wrapText="1"/>
    </xf>
    <xf numFmtId="0" fontId="26" fillId="0" borderId="0" xfId="2" applyFont="1" applyBorder="1" applyAlignment="1">
      <alignment horizontal="center" vertical="top" wrapText="1"/>
    </xf>
    <xf numFmtId="0" fontId="27" fillId="0" borderId="0" xfId="2" applyFont="1" applyBorder="1" applyAlignment="1">
      <alignment vertical="top" wrapText="1"/>
    </xf>
    <xf numFmtId="0" fontId="5" fillId="0" borderId="0" xfId="2" applyBorder="1" applyAlignment="1"/>
    <xf numFmtId="0" fontId="26" fillId="0" borderId="0" xfId="2" applyFont="1" applyBorder="1" applyAlignment="1">
      <alignment horizontal="center" vertical="center" wrapText="1"/>
    </xf>
    <xf numFmtId="0" fontId="5" fillId="0" borderId="0" xfId="2" applyBorder="1" applyAlignment="1">
      <alignment vertical="center" wrapText="1"/>
    </xf>
    <xf numFmtId="0" fontId="28" fillId="0" borderId="0" xfId="2" applyFont="1" applyBorder="1" applyAlignment="1">
      <alignment vertical="top" wrapText="1"/>
    </xf>
    <xf numFmtId="0" fontId="26" fillId="0" borderId="0" xfId="2" applyFont="1" applyBorder="1" applyAlignment="1">
      <alignment vertical="top" wrapText="1"/>
    </xf>
    <xf numFmtId="0" fontId="52" fillId="0" borderId="0" xfId="2" applyFont="1" applyAlignment="1">
      <alignment horizontal="center" wrapText="1"/>
    </xf>
    <xf numFmtId="0" fontId="53" fillId="0" borderId="0" xfId="2" applyFont="1" applyAlignment="1">
      <alignment wrapText="1"/>
    </xf>
    <xf numFmtId="0" fontId="53" fillId="0" borderId="0" xfId="0" applyFont="1" applyAlignment="1">
      <alignment wrapText="1"/>
    </xf>
    <xf numFmtId="0" fontId="0" fillId="0" borderId="0" xfId="0" applyAlignment="1">
      <alignment horizontal="left" vertical="center" wrapText="1"/>
    </xf>
  </cellXfs>
  <cellStyles count="7">
    <cellStyle name="Hyperlink" xfId="1" builtinId="8"/>
    <cellStyle name="Normal" xfId="0" builtinId="0"/>
    <cellStyle name="Normal 2" xfId="2"/>
    <cellStyle name="Normal 3" xfId="3"/>
    <cellStyle name="Normal 3 2" xfId="4"/>
    <cellStyle name="Normal 3 2 2" xfId="5"/>
    <cellStyle name="Normal 3 2 2 2" xfId="6"/>
  </cellStyles>
  <dxfs count="0"/>
  <tableStyles count="0" defaultTableStyle="TableStyleMedium9" defaultPivotStyle="PivotStyleLight16"/>
  <colors>
    <mruColors>
      <color rgb="FFC0C0C0"/>
      <color rgb="FF0000FF"/>
      <color rgb="FF9696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44824</xdr:colOff>
      <xdr:row>0</xdr:row>
      <xdr:rowOff>1</xdr:rowOff>
    </xdr:from>
    <xdr:to>
      <xdr:col>12</xdr:col>
      <xdr:colOff>490258</xdr:colOff>
      <xdr:row>10</xdr:row>
      <xdr:rowOff>145677</xdr:rowOff>
    </xdr:to>
    <xdr:pic>
      <xdr:nvPicPr>
        <xdr:cNvPr id="1038"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6461442" y="1"/>
          <a:ext cx="3515846" cy="2633382"/>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1725706</xdr:colOff>
      <xdr:row>71</xdr:row>
      <xdr:rowOff>11206</xdr:rowOff>
    </xdr:from>
    <xdr:to>
      <xdr:col>7</xdr:col>
      <xdr:colOff>47625</xdr:colOff>
      <xdr:row>97</xdr:row>
      <xdr:rowOff>68356</xdr:rowOff>
    </xdr:to>
    <xdr:pic>
      <xdr:nvPicPr>
        <xdr:cNvPr id="23558"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0265" y="13133294"/>
          <a:ext cx="5807448" cy="4136091"/>
        </a:xfrm>
        <a:prstGeom prst="rect">
          <a:avLst/>
        </a:prstGeom>
        <a:noFill/>
        <a:ln w="1">
          <a:noFill/>
          <a:miter lim="800000"/>
          <a:headEnd/>
          <a:tailEnd type="none" w="med" len="med"/>
        </a:ln>
        <a:effectLst/>
      </xdr:spPr>
    </xdr:pic>
    <xdr:clientData/>
  </xdr:twoCellAnchor>
  <xdr:twoCellAnchor editAs="oneCell">
    <xdr:from>
      <xdr:col>3</xdr:col>
      <xdr:colOff>1725706</xdr:colOff>
      <xdr:row>71</xdr:row>
      <xdr:rowOff>11206</xdr:rowOff>
    </xdr:from>
    <xdr:to>
      <xdr:col>7</xdr:col>
      <xdr:colOff>47625</xdr:colOff>
      <xdr:row>97</xdr:row>
      <xdr:rowOff>68356</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2506" y="14851156"/>
          <a:ext cx="5808569" cy="42672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272381</xdr:colOff>
      <xdr:row>1</xdr:row>
      <xdr:rowOff>165221</xdr:rowOff>
    </xdr:from>
    <xdr:ext cx="3473515" cy="5675914"/>
    <xdr:sp macro="" textlink="">
      <xdr:nvSpPr>
        <xdr:cNvPr id="2" name="Rectangle 1"/>
        <xdr:cNvSpPr/>
      </xdr:nvSpPr>
      <xdr:spPr>
        <a:xfrm rot="18543188">
          <a:off x="5838682" y="1602596"/>
          <a:ext cx="5675914" cy="3473515"/>
        </a:xfrm>
        <a:prstGeom prst="rect">
          <a:avLst/>
        </a:prstGeom>
        <a:noFill/>
      </xdr:spPr>
      <xdr:txBody>
        <a:bodyPr wrap="square" lIns="91440" tIns="45720" rIns="91440" bIns="45720">
          <a:spAutoFit/>
        </a:bodyPr>
        <a:lstStyle/>
        <a:p>
          <a:pPr algn="ctr"/>
          <a:r>
            <a:rPr lang="en-US" sz="5400" b="1" cap="none" spc="0">
              <a:ln w="10541" cmpd="sng">
                <a:solidFill>
                  <a:srgbClr val="7D7D7D">
                    <a:tint val="100000"/>
                    <a:shade val="100000"/>
                    <a:satMod val="110000"/>
                  </a:srgbClr>
                </a:solidFill>
                <a:prstDash val="solid"/>
              </a:ln>
              <a:solidFill>
                <a:srgbClr val="FF0000"/>
              </a:solidFill>
              <a:effectLst/>
            </a:rPr>
            <a:t>EirGrid Internal Document - no IPP requirements. For Information only</a:t>
          </a: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5</xdr:col>
      <xdr:colOff>77666</xdr:colOff>
      <xdr:row>0</xdr:row>
      <xdr:rowOff>328978</xdr:rowOff>
    </xdr:from>
    <xdr:to>
      <xdr:col>13</xdr:col>
      <xdr:colOff>454103</xdr:colOff>
      <xdr:row>28</xdr:row>
      <xdr:rowOff>54952</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583616" y="328978"/>
          <a:ext cx="5253237" cy="4431324"/>
        </a:xfrm>
        <a:prstGeom prst="rect">
          <a:avLst/>
        </a:prstGeom>
        <a:noFill/>
        <a:ln w="1">
          <a:noFill/>
          <a:miter lim="800000"/>
          <a:headEnd/>
          <a:tailEnd type="none" w="med" len="med"/>
        </a:ln>
        <a:effectLst/>
      </xdr:spPr>
    </xdr:pic>
    <xdr:clientData/>
  </xdr:twoCellAnchor>
  <xdr:twoCellAnchor editAs="oneCell">
    <xdr:from>
      <xdr:col>0</xdr:col>
      <xdr:colOff>68036</xdr:colOff>
      <xdr:row>0</xdr:row>
      <xdr:rowOff>285751</xdr:rowOff>
    </xdr:from>
    <xdr:to>
      <xdr:col>4</xdr:col>
      <xdr:colOff>86707</xdr:colOff>
      <xdr:row>38</xdr:row>
      <xdr:rowOff>155596</xdr:rowOff>
    </xdr:to>
    <xdr:pic>
      <xdr:nvPicPr>
        <xdr:cNvPr id="4" name="Picture 2"/>
        <xdr:cNvPicPr>
          <a:picLocks noChangeAspect="1" noChangeArrowheads="1"/>
        </xdr:cNvPicPr>
      </xdr:nvPicPr>
      <xdr:blipFill>
        <a:blip xmlns:r="http://schemas.openxmlformats.org/officeDocument/2006/relationships" r:embed="rId2" cstate="print"/>
        <a:srcRect b="15327"/>
        <a:stretch>
          <a:fillRect/>
        </a:stretch>
      </xdr:blipFill>
      <xdr:spPr bwMode="auto">
        <a:xfrm>
          <a:off x="68036" y="285751"/>
          <a:ext cx="8319028" cy="6251595"/>
        </a:xfrm>
        <a:prstGeom prst="rect">
          <a:avLst/>
        </a:prstGeom>
        <a:noFill/>
        <a:ln w="1">
          <a:noFill/>
          <a:miter lim="800000"/>
          <a:headEnd/>
          <a:tailEnd type="none" w="med" len="med"/>
        </a:ln>
        <a:effectLst/>
      </xdr:spPr>
    </xdr:pic>
    <xdr:clientData/>
  </xdr:twoCellAnchor>
  <xdr:twoCellAnchor editAs="oneCell">
    <xdr:from>
      <xdr:col>0</xdr:col>
      <xdr:colOff>81643</xdr:colOff>
      <xdr:row>50</xdr:row>
      <xdr:rowOff>40822</xdr:rowOff>
    </xdr:from>
    <xdr:to>
      <xdr:col>6</xdr:col>
      <xdr:colOff>326571</xdr:colOff>
      <xdr:row>92</xdr:row>
      <xdr:rowOff>115652</xdr:rowOff>
    </xdr:to>
    <xdr:pic>
      <xdr:nvPicPr>
        <xdr:cNvPr id="5"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81643" y="8422822"/>
          <a:ext cx="9769928" cy="693283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438150</xdr:colOff>
          <xdr:row>8</xdr:row>
          <xdr:rowOff>219075</xdr:rowOff>
        </xdr:from>
        <xdr:to>
          <xdr:col>12</xdr:col>
          <xdr:colOff>447675</xdr:colOff>
          <xdr:row>24</xdr:row>
          <xdr:rowOff>28575</xdr:rowOff>
        </xdr:to>
        <xdr:sp macro="" textlink="">
          <xdr:nvSpPr>
            <xdr:cNvPr id="27649" name="Object 1" hidden="1">
              <a:extLst>
                <a:ext uri="{63B3BB69-23CF-44E3-9099-C40C66FF867C}">
                  <a14:compatExt spid="_x0000_s276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590550</xdr:colOff>
          <xdr:row>24</xdr:row>
          <xdr:rowOff>133350</xdr:rowOff>
        </xdr:from>
        <xdr:to>
          <xdr:col>12</xdr:col>
          <xdr:colOff>371475</xdr:colOff>
          <xdr:row>40</xdr:row>
          <xdr:rowOff>95250</xdr:rowOff>
        </xdr:to>
        <xdr:sp macro="" textlink="">
          <xdr:nvSpPr>
            <xdr:cNvPr id="27650" name="Object 2" hidden="1">
              <a:extLst>
                <a:ext uri="{63B3BB69-23CF-44E3-9099-C40C66FF867C}">
                  <a14:compatExt spid="_x0000_s27650"/>
                </a:ext>
              </a:extLst>
            </xdr:cNvPr>
            <xdr:cNvSpPr/>
          </xdr:nvSpPr>
          <xdr:spPr>
            <a:xfrm>
              <a:off x="0" y="0"/>
              <a:ext cx="0" cy="0"/>
            </a:xfrm>
            <a:prstGeom prst="rect">
              <a:avLst/>
            </a:prstGeom>
          </xdr:spPr>
        </xdr:sp>
        <xdr:clientData/>
      </xdr:twoCellAnchor>
    </mc:Choice>
    <mc:Fallback/>
  </mc:AlternateContent>
  <xdr:twoCellAnchor>
    <xdr:from>
      <xdr:col>3</xdr:col>
      <xdr:colOff>56030</xdr:colOff>
      <xdr:row>92</xdr:row>
      <xdr:rowOff>190500</xdr:rowOff>
    </xdr:from>
    <xdr:to>
      <xdr:col>3</xdr:col>
      <xdr:colOff>2247210</xdr:colOff>
      <xdr:row>92</xdr:row>
      <xdr:rowOff>649941</xdr:rowOff>
    </xdr:to>
    <xdr:pic>
      <xdr:nvPicPr>
        <xdr:cNvPr id="4" name="Picture 3"/>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70705" y="22698075"/>
          <a:ext cx="2191180" cy="459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22412</xdr:colOff>
      <xdr:row>84</xdr:row>
      <xdr:rowOff>219841</xdr:rowOff>
    </xdr:from>
    <xdr:to>
      <xdr:col>3</xdr:col>
      <xdr:colOff>2274796</xdr:colOff>
      <xdr:row>84</xdr:row>
      <xdr:rowOff>605117</xdr:rowOff>
    </xdr:to>
    <xdr:pic>
      <xdr:nvPicPr>
        <xdr:cNvPr id="5" name="Picture 4"/>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31750</xdr:colOff>
      <xdr:row>5</xdr:row>
      <xdr:rowOff>174625</xdr:rowOff>
    </xdr:from>
    <xdr:ext cx="12620625" cy="1127126"/>
    <xdr:sp macro="" textlink="">
      <xdr:nvSpPr>
        <xdr:cNvPr id="2" name="Rectangle 1"/>
        <xdr:cNvSpPr/>
      </xdr:nvSpPr>
      <xdr:spPr>
        <a:xfrm>
          <a:off x="31750" y="1825625"/>
          <a:ext cx="12620625" cy="1127126"/>
        </a:xfrm>
        <a:prstGeom prst="rect">
          <a:avLst/>
        </a:prstGeom>
        <a:noFill/>
      </xdr:spPr>
      <xdr:txBody>
        <a:bodyPr wrap="square" lIns="91440" tIns="45720" rIns="91440" bIns="45720" anchor="ctr">
          <a:noAutofit/>
        </a:bodyPr>
        <a:lstStyle/>
        <a:p>
          <a:pPr algn="l"/>
          <a:r>
            <a:rPr lang="en-US" sz="3000" b="1" cap="none" spc="0">
              <a:ln w="10541" cmpd="sng">
                <a:solidFill>
                  <a:srgbClr val="7D7D7D">
                    <a:tint val="100000"/>
                    <a:shade val="100000"/>
                    <a:satMod val="110000"/>
                  </a:srgbClr>
                </a:solidFill>
                <a:prstDash val="solid"/>
              </a:ln>
              <a:solidFill>
                <a:srgbClr val="FF0000"/>
              </a:solidFill>
              <a:effectLst/>
            </a:rPr>
            <a:t>IPP to develop Test Procedure and agree with</a:t>
          </a:r>
          <a:r>
            <a:rPr lang="en-US" sz="3000" b="1" cap="none" spc="0" baseline="0">
              <a:ln w="10541" cmpd="sng">
                <a:solidFill>
                  <a:srgbClr val="7D7D7D">
                    <a:tint val="100000"/>
                    <a:shade val="100000"/>
                    <a:satMod val="110000"/>
                  </a:srgbClr>
                </a:solidFill>
                <a:prstDash val="solid"/>
              </a:ln>
              <a:solidFill>
                <a:srgbClr val="FF0000"/>
              </a:solidFill>
              <a:effectLst/>
            </a:rPr>
            <a:t> </a:t>
          </a:r>
          <a:r>
            <a:rPr lang="en-US" sz="3000" b="1" cap="none" spc="0">
              <a:ln w="10541" cmpd="sng">
                <a:solidFill>
                  <a:srgbClr val="7D7D7D">
                    <a:tint val="100000"/>
                    <a:shade val="100000"/>
                    <a:satMod val="110000"/>
                  </a:srgbClr>
                </a:solidFill>
                <a:prstDash val="solid"/>
              </a:ln>
              <a:solidFill>
                <a:srgbClr val="FF0000"/>
              </a:solidFill>
              <a:effectLst/>
            </a:rPr>
            <a:t>generator_testing@eirgrid.com  via</a:t>
          </a:r>
          <a:r>
            <a:rPr lang="en-US" sz="3000" b="1" cap="none" spc="0" baseline="0">
              <a:ln w="10541" cmpd="sng">
                <a:solidFill>
                  <a:srgbClr val="7D7D7D">
                    <a:tint val="100000"/>
                    <a:shade val="100000"/>
                    <a:satMod val="110000"/>
                  </a:srgbClr>
                </a:solidFill>
                <a:prstDash val="solid"/>
              </a:ln>
              <a:solidFill>
                <a:srgbClr val="FF0000"/>
              </a:solidFill>
              <a:effectLst/>
            </a:rPr>
            <a:t> NDCC/SDCC </a:t>
          </a:r>
          <a:r>
            <a:rPr lang="en-US" sz="3000" b="1" cap="none" spc="0">
              <a:ln w="10541" cmpd="sng">
                <a:solidFill>
                  <a:srgbClr val="7D7D7D">
                    <a:tint val="100000"/>
                    <a:shade val="100000"/>
                    <a:satMod val="110000"/>
                  </a:srgbClr>
                </a:solidFill>
                <a:prstDash val="solid"/>
              </a:ln>
              <a:solidFill>
                <a:srgbClr val="FF0000"/>
              </a:solidFill>
              <a:effectLst/>
            </a:rPr>
            <a:t>at least</a:t>
          </a:r>
          <a:r>
            <a:rPr lang="en-US" sz="3000" b="1" cap="none" spc="0" baseline="0">
              <a:ln w="10541" cmpd="sng">
                <a:solidFill>
                  <a:srgbClr val="7D7D7D">
                    <a:tint val="100000"/>
                    <a:shade val="100000"/>
                    <a:satMod val="110000"/>
                  </a:srgbClr>
                </a:solidFill>
                <a:prstDash val="solid"/>
              </a:ln>
              <a:solidFill>
                <a:srgbClr val="FF0000"/>
              </a:solidFill>
              <a:effectLst/>
            </a:rPr>
            <a:t> 10 Business Days </a:t>
          </a:r>
          <a:r>
            <a:rPr lang="en-US" sz="3000" b="1" cap="none" spc="0">
              <a:ln w="10541" cmpd="sng">
                <a:solidFill>
                  <a:srgbClr val="7D7D7D">
                    <a:tint val="100000"/>
                    <a:shade val="100000"/>
                    <a:satMod val="110000"/>
                  </a:srgbClr>
                </a:solidFill>
                <a:prstDash val="solid"/>
              </a:ln>
              <a:solidFill>
                <a:srgbClr val="FF0000"/>
              </a:solidFill>
              <a:effectLst/>
            </a:rPr>
            <a:t>in</a:t>
          </a:r>
          <a:r>
            <a:rPr lang="en-US" sz="3000" b="1" cap="none" spc="0" baseline="0">
              <a:ln w="10541" cmpd="sng">
                <a:solidFill>
                  <a:srgbClr val="7D7D7D">
                    <a:tint val="100000"/>
                    <a:shade val="100000"/>
                    <a:satMod val="110000"/>
                  </a:srgbClr>
                </a:solidFill>
                <a:prstDash val="solid"/>
              </a:ln>
              <a:solidFill>
                <a:srgbClr val="FF0000"/>
              </a:solidFill>
              <a:effectLst/>
            </a:rPr>
            <a:t> advance of testing</a:t>
          </a:r>
          <a:endParaRPr lang="en-US" sz="3000" b="1" cap="none" spc="0">
            <a:ln w="10541" cmpd="sng">
              <a:solidFill>
                <a:srgbClr val="7D7D7D">
                  <a:tint val="100000"/>
                  <a:shade val="100000"/>
                  <a:satMod val="110000"/>
                </a:srgbClr>
              </a:solidFill>
              <a:prstDash val="solid"/>
            </a:ln>
            <a:solidFill>
              <a:srgbClr val="FF0000"/>
            </a:solidFill>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5" Type="http://schemas.openxmlformats.org/officeDocument/2006/relationships/comments" Target="../comments7.xml"/><Relationship Id="rId4" Type="http://schemas.openxmlformats.org/officeDocument/2006/relationships/vmlDrawing" Target="../drawings/vmlDrawing17.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4.xml"/><Relationship Id="rId1" Type="http://schemas.openxmlformats.org/officeDocument/2006/relationships/printerSettings" Target="../printerSettings/printerSettings20.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comments" Target="../comments8.xml"/><Relationship Id="rId4" Type="http://schemas.openxmlformats.org/officeDocument/2006/relationships/vmlDrawing" Target="../drawings/vmlDrawing20.vml"/></Relationships>
</file>

<file path=xl/worksheets/_rels/sheet13.xml.rels><?xml version="1.0" encoding="UTF-8" standalone="yes"?>
<Relationships xmlns="http://schemas.openxmlformats.org/package/2006/relationships"><Relationship Id="rId8" Type="http://schemas.openxmlformats.org/officeDocument/2006/relationships/oleObject" Target="../embeddings/oleObject2.bin"/><Relationship Id="rId3" Type="http://schemas.openxmlformats.org/officeDocument/2006/relationships/drawing" Target="../drawings/drawing5.xml"/><Relationship Id="rId7" Type="http://schemas.openxmlformats.org/officeDocument/2006/relationships/image" Target="../media/image7.emf"/><Relationship Id="rId2" Type="http://schemas.openxmlformats.org/officeDocument/2006/relationships/printerSettings" Target="../printerSettings/printerSettings23.bin"/><Relationship Id="rId1" Type="http://schemas.openxmlformats.org/officeDocument/2006/relationships/hyperlink" Target="http://www.eirgrid.com/media/MPID%20229%20RATE%20OF%20CHANGE%20OF%20FREQUENCY.PDF" TargetMode="External"/><Relationship Id="rId6" Type="http://schemas.openxmlformats.org/officeDocument/2006/relationships/oleObject" Target="../embeddings/oleObject1.bin"/><Relationship Id="rId5" Type="http://schemas.openxmlformats.org/officeDocument/2006/relationships/vmlDrawing" Target="../drawings/vmlDrawing22.vml"/><Relationship Id="rId4" Type="http://schemas.openxmlformats.org/officeDocument/2006/relationships/vmlDrawing" Target="../drawings/vmlDrawing21.vml"/><Relationship Id="rId9" Type="http://schemas.openxmlformats.org/officeDocument/2006/relationships/image" Target="../media/image8.emf"/></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5.bin"/><Relationship Id="rId1" Type="http://schemas.openxmlformats.org/officeDocument/2006/relationships/hyperlink" Target="http://www.eirgrid.com/media/Grid%20Code%20Compliance%20Test%20Procedure%20for%20Wind%20Farms.pdf" TargetMode="External"/><Relationship Id="rId4" Type="http://schemas.openxmlformats.org/officeDocument/2006/relationships/vmlDrawing" Target="../drawings/vmlDrawing24.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mailto:generator_testing@eirgrid.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7.bin"/><Relationship Id="rId7" Type="http://schemas.openxmlformats.org/officeDocument/2006/relationships/comments" Target="../comments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vmlDrawing" Target="../drawings/vmlDrawing6.vml"/><Relationship Id="rId5" Type="http://schemas.openxmlformats.org/officeDocument/2006/relationships/vmlDrawing" Target="../drawings/vmlDrawing5.v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7.vml"/><Relationship Id="rId3" Type="http://schemas.openxmlformats.org/officeDocument/2006/relationships/hyperlink" Target="mailto:ems.services@eirgrid.com" TargetMode="External"/><Relationship Id="rId7" Type="http://schemas.openxmlformats.org/officeDocument/2006/relationships/drawing" Target="../drawings/drawing2.xml"/><Relationship Id="rId2" Type="http://schemas.openxmlformats.org/officeDocument/2006/relationships/hyperlink" Target="mailto:Generator_testing@eirgrid.com" TargetMode="External"/><Relationship Id="rId1" Type="http://schemas.openxmlformats.org/officeDocument/2006/relationships/printerSettings" Target="../printerSettings/printerSettings8.bin"/><Relationship Id="rId6" Type="http://schemas.openxmlformats.org/officeDocument/2006/relationships/printerSettings" Target="../printerSettings/printerSettings9.bin"/><Relationship Id="rId5" Type="http://schemas.openxmlformats.org/officeDocument/2006/relationships/hyperlink" Target="mailto:IPPdelivery@esb.ie" TargetMode="External"/><Relationship Id="rId4" Type="http://schemas.openxmlformats.org/officeDocument/2006/relationships/hyperlink" Target="mailto:esbts.scada.services@esb.ie"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5" Type="http://schemas.openxmlformats.org/officeDocument/2006/relationships/comments" Target="../comments3.xml"/><Relationship Id="rId4" Type="http://schemas.openxmlformats.org/officeDocument/2006/relationships/vmlDrawing" Target="../drawings/vmlDrawing9.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comments" Target="../comments4.xml"/><Relationship Id="rId4" Type="http://schemas.openxmlformats.org/officeDocument/2006/relationships/vmlDrawing" Target="../drawings/vmlDrawing11.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6" Type="http://schemas.openxmlformats.org/officeDocument/2006/relationships/comments" Target="../comments5.xml"/><Relationship Id="rId5" Type="http://schemas.openxmlformats.org/officeDocument/2006/relationships/vmlDrawing" Target="../drawings/vmlDrawing13.vml"/><Relationship Id="rId4" Type="http://schemas.openxmlformats.org/officeDocument/2006/relationships/vmlDrawing" Target="../drawings/vmlDrawing12.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comments" Target="../comments6.xml"/><Relationship Id="rId4" Type="http://schemas.openxmlformats.org/officeDocument/2006/relationships/vmlDrawing" Target="../drawings/vmlDrawing1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K52"/>
  <sheetViews>
    <sheetView tabSelected="1" view="pageBreakPreview" zoomScale="85" zoomScaleSheetLayoutView="85" zoomScalePageLayoutView="55" workbookViewId="0">
      <selection activeCell="A2" sqref="A2:E45"/>
    </sheetView>
  </sheetViews>
  <sheetFormatPr defaultRowHeight="12.75" x14ac:dyDescent="0.2"/>
  <cols>
    <col min="1" max="1" width="9.140625" style="327"/>
    <col min="2" max="2" width="44.140625" style="327" bestFit="1" customWidth="1"/>
    <col min="3" max="3" width="21" style="327" bestFit="1" customWidth="1"/>
    <col min="4" max="5" width="20.7109375" style="327" customWidth="1"/>
    <col min="6" max="6" width="9.140625" style="327"/>
    <col min="7" max="7" width="7.85546875" style="327" bestFit="1" customWidth="1"/>
    <col min="8" max="8" width="39.5703125" style="327" customWidth="1"/>
    <col min="9" max="9" width="20.5703125" style="327" bestFit="1" customWidth="1"/>
    <col min="10" max="11" width="22.42578125" style="327" bestFit="1" customWidth="1"/>
    <col min="12" max="16384" width="9.140625" style="327"/>
  </cols>
  <sheetData>
    <row r="1" spans="1:11" ht="13.5" thickBot="1" x14ac:dyDescent="0.25"/>
    <row r="2" spans="1:11" s="328" customFormat="1" x14ac:dyDescent="0.2">
      <c r="A2" s="564" t="str">
        <f>CONCATENATE("Signal List ",'0) Signal List'!A1,"
Type ",'0) Signal List'!D1," ",'0) Signal List'!E1," ","MW ",'0) Signal List'!G1, "
and Control System Parameter Settings")</f>
        <v>Signal List WINDFARM NAME
Type A XX MW v0.2
and Control System Parameter Settings</v>
      </c>
      <c r="B2" s="565"/>
      <c r="C2" s="565"/>
      <c r="D2" s="565"/>
      <c r="E2" s="566"/>
      <c r="G2" s="329"/>
      <c r="H2" s="329"/>
      <c r="I2" s="329"/>
      <c r="J2" s="329"/>
      <c r="K2" s="329"/>
    </row>
    <row r="3" spans="1:11" ht="31.5" customHeight="1" x14ac:dyDescent="0.2">
      <c r="A3" s="567"/>
      <c r="B3" s="568"/>
      <c r="C3" s="568"/>
      <c r="D3" s="568"/>
      <c r="E3" s="569"/>
      <c r="G3" s="330"/>
      <c r="H3" s="331"/>
      <c r="I3" s="332"/>
      <c r="J3" s="331"/>
      <c r="K3" s="333"/>
    </row>
    <row r="4" spans="1:11" x14ac:dyDescent="0.2">
      <c r="A4" s="567"/>
      <c r="B4" s="568"/>
      <c r="C4" s="568"/>
      <c r="D4" s="568"/>
      <c r="E4" s="569"/>
      <c r="G4" s="334"/>
      <c r="H4" s="332"/>
      <c r="I4" s="335"/>
      <c r="J4" s="335"/>
      <c r="K4" s="333"/>
    </row>
    <row r="5" spans="1:11" x14ac:dyDescent="0.2">
      <c r="A5" s="567"/>
      <c r="B5" s="568"/>
      <c r="C5" s="568"/>
      <c r="D5" s="568"/>
      <c r="E5" s="569"/>
      <c r="G5" s="334"/>
      <c r="H5" s="332"/>
      <c r="I5" s="336"/>
      <c r="J5" s="336"/>
      <c r="K5" s="333"/>
    </row>
    <row r="6" spans="1:11" x14ac:dyDescent="0.2">
      <c r="A6" s="567"/>
      <c r="B6" s="568"/>
      <c r="C6" s="568"/>
      <c r="D6" s="568"/>
      <c r="E6" s="569"/>
      <c r="G6" s="334"/>
      <c r="H6" s="335"/>
      <c r="I6" s="335"/>
      <c r="J6" s="335"/>
      <c r="K6" s="333"/>
    </row>
    <row r="7" spans="1:11" ht="10.5" customHeight="1" x14ac:dyDescent="0.2">
      <c r="A7" s="567"/>
      <c r="B7" s="568"/>
      <c r="C7" s="568"/>
      <c r="D7" s="568"/>
      <c r="E7" s="569"/>
      <c r="G7" s="334"/>
      <c r="H7" s="335"/>
      <c r="I7" s="335"/>
      <c r="J7" s="335"/>
      <c r="K7" s="333"/>
    </row>
    <row r="8" spans="1:11" x14ac:dyDescent="0.2">
      <c r="A8" s="567"/>
      <c r="B8" s="568"/>
      <c r="C8" s="568"/>
      <c r="D8" s="568"/>
      <c r="E8" s="569"/>
      <c r="G8" s="334"/>
      <c r="H8" s="335"/>
      <c r="I8" s="335"/>
      <c r="J8" s="335"/>
      <c r="K8" s="333"/>
    </row>
    <row r="9" spans="1:11" x14ac:dyDescent="0.2">
      <c r="A9" s="567"/>
      <c r="B9" s="568"/>
      <c r="C9" s="568"/>
      <c r="D9" s="568"/>
      <c r="E9" s="569"/>
      <c r="G9" s="334"/>
      <c r="H9" s="335"/>
      <c r="I9" s="335"/>
      <c r="J9" s="335"/>
      <c r="K9" s="333"/>
    </row>
    <row r="10" spans="1:11" x14ac:dyDescent="0.2">
      <c r="A10" s="567"/>
      <c r="B10" s="568"/>
      <c r="C10" s="568"/>
      <c r="D10" s="568"/>
      <c r="E10" s="569"/>
      <c r="G10" s="334"/>
      <c r="H10" s="335"/>
      <c r="I10" s="335"/>
      <c r="J10" s="335"/>
      <c r="K10" s="333"/>
    </row>
    <row r="11" spans="1:11" x14ac:dyDescent="0.2">
      <c r="A11" s="567"/>
      <c r="B11" s="568"/>
      <c r="C11" s="568"/>
      <c r="D11" s="568"/>
      <c r="E11" s="569"/>
      <c r="G11" s="334"/>
      <c r="H11" s="335"/>
      <c r="I11" s="335"/>
      <c r="J11" s="335"/>
      <c r="K11" s="333"/>
    </row>
    <row r="12" spans="1:11" x14ac:dyDescent="0.2">
      <c r="A12" s="567"/>
      <c r="B12" s="568"/>
      <c r="C12" s="568"/>
      <c r="D12" s="568"/>
      <c r="E12" s="569"/>
      <c r="G12" s="334"/>
      <c r="H12" s="335"/>
      <c r="I12" s="335"/>
      <c r="J12" s="335"/>
      <c r="K12" s="333"/>
    </row>
    <row r="13" spans="1:11" x14ac:dyDescent="0.2">
      <c r="A13" s="567"/>
      <c r="B13" s="568"/>
      <c r="C13" s="568"/>
      <c r="D13" s="568"/>
      <c r="E13" s="569"/>
      <c r="G13" s="334"/>
      <c r="H13" s="335"/>
      <c r="I13" s="335"/>
      <c r="J13" s="335"/>
      <c r="K13" s="333"/>
    </row>
    <row r="14" spans="1:11" x14ac:dyDescent="0.2">
      <c r="A14" s="567"/>
      <c r="B14" s="568"/>
      <c r="C14" s="568"/>
      <c r="D14" s="568"/>
      <c r="E14" s="569"/>
      <c r="G14" s="334"/>
      <c r="H14" s="335"/>
      <c r="I14" s="335"/>
      <c r="J14" s="335"/>
      <c r="K14" s="333"/>
    </row>
    <row r="15" spans="1:11" x14ac:dyDescent="0.2">
      <c r="A15" s="567"/>
      <c r="B15" s="568"/>
      <c r="C15" s="568"/>
      <c r="D15" s="568"/>
      <c r="E15" s="569"/>
      <c r="G15" s="334"/>
      <c r="H15" s="335"/>
      <c r="I15" s="335"/>
      <c r="J15" s="335"/>
      <c r="K15" s="333"/>
    </row>
    <row r="16" spans="1:11" x14ac:dyDescent="0.2">
      <c r="A16" s="567"/>
      <c r="B16" s="568"/>
      <c r="C16" s="568"/>
      <c r="D16" s="568"/>
      <c r="E16" s="569"/>
      <c r="G16" s="334"/>
      <c r="H16" s="335"/>
      <c r="I16" s="335"/>
      <c r="J16" s="335"/>
      <c r="K16" s="333"/>
    </row>
    <row r="17" spans="1:11" x14ac:dyDescent="0.2">
      <c r="A17" s="567"/>
      <c r="B17" s="568"/>
      <c r="C17" s="568"/>
      <c r="D17" s="568"/>
      <c r="E17" s="569"/>
      <c r="G17" s="334"/>
      <c r="H17" s="335"/>
      <c r="I17" s="335"/>
      <c r="J17" s="335"/>
      <c r="K17" s="333"/>
    </row>
    <row r="18" spans="1:11" x14ac:dyDescent="0.2">
      <c r="A18" s="567"/>
      <c r="B18" s="568"/>
      <c r="C18" s="568"/>
      <c r="D18" s="568"/>
      <c r="E18" s="569"/>
      <c r="G18" s="334"/>
      <c r="H18" s="335"/>
      <c r="I18" s="335"/>
      <c r="J18" s="335"/>
      <c r="K18" s="333"/>
    </row>
    <row r="19" spans="1:11" x14ac:dyDescent="0.2">
      <c r="A19" s="567"/>
      <c r="B19" s="568"/>
      <c r="C19" s="568"/>
      <c r="D19" s="568"/>
      <c r="E19" s="569"/>
      <c r="G19" s="334"/>
      <c r="H19" s="335"/>
      <c r="I19" s="335"/>
      <c r="J19" s="335"/>
      <c r="K19" s="333"/>
    </row>
    <row r="20" spans="1:11" x14ac:dyDescent="0.2">
      <c r="A20" s="567"/>
      <c r="B20" s="568"/>
      <c r="C20" s="568"/>
      <c r="D20" s="568"/>
      <c r="E20" s="569"/>
      <c r="G20" s="334"/>
      <c r="H20" s="335"/>
      <c r="I20" s="335"/>
      <c r="J20" s="335"/>
      <c r="K20" s="333"/>
    </row>
    <row r="21" spans="1:11" x14ac:dyDescent="0.2">
      <c r="A21" s="567"/>
      <c r="B21" s="568"/>
      <c r="C21" s="568"/>
      <c r="D21" s="568"/>
      <c r="E21" s="569"/>
      <c r="G21" s="334"/>
      <c r="H21" s="335"/>
      <c r="I21" s="335"/>
      <c r="J21" s="335"/>
      <c r="K21" s="333"/>
    </row>
    <row r="22" spans="1:11" x14ac:dyDescent="0.2">
      <c r="A22" s="567"/>
      <c r="B22" s="568"/>
      <c r="C22" s="568"/>
      <c r="D22" s="568"/>
      <c r="E22" s="569"/>
      <c r="G22" s="334"/>
      <c r="H22" s="335"/>
      <c r="I22" s="335"/>
      <c r="J22" s="335"/>
      <c r="K22" s="333"/>
    </row>
    <row r="23" spans="1:11" x14ac:dyDescent="0.2">
      <c r="A23" s="567"/>
      <c r="B23" s="568"/>
      <c r="C23" s="568"/>
      <c r="D23" s="568"/>
      <c r="E23" s="569"/>
      <c r="G23" s="334"/>
      <c r="H23" s="335"/>
      <c r="I23" s="335"/>
      <c r="J23" s="335"/>
      <c r="K23" s="333"/>
    </row>
    <row r="24" spans="1:11" x14ac:dyDescent="0.2">
      <c r="A24" s="567"/>
      <c r="B24" s="568"/>
      <c r="C24" s="568"/>
      <c r="D24" s="568"/>
      <c r="E24" s="569"/>
      <c r="G24" s="334"/>
      <c r="H24" s="335"/>
      <c r="I24" s="335"/>
      <c r="J24" s="335"/>
      <c r="K24" s="333"/>
    </row>
    <row r="25" spans="1:11" x14ac:dyDescent="0.2">
      <c r="A25" s="567"/>
      <c r="B25" s="568"/>
      <c r="C25" s="568"/>
      <c r="D25" s="568"/>
      <c r="E25" s="569"/>
      <c r="G25" s="334"/>
      <c r="H25" s="335"/>
      <c r="I25" s="335"/>
      <c r="J25" s="335"/>
      <c r="K25" s="333"/>
    </row>
    <row r="26" spans="1:11" x14ac:dyDescent="0.2">
      <c r="A26" s="567"/>
      <c r="B26" s="568"/>
      <c r="C26" s="568"/>
      <c r="D26" s="568"/>
      <c r="E26" s="569"/>
      <c r="G26" s="334"/>
      <c r="H26" s="335"/>
      <c r="I26" s="335"/>
      <c r="J26" s="335"/>
      <c r="K26" s="333"/>
    </row>
    <row r="27" spans="1:11" x14ac:dyDescent="0.2">
      <c r="A27" s="567"/>
      <c r="B27" s="568"/>
      <c r="C27" s="568"/>
      <c r="D27" s="568"/>
      <c r="E27" s="569"/>
      <c r="G27" s="334"/>
      <c r="H27" s="335"/>
      <c r="I27" s="335"/>
      <c r="J27" s="335"/>
      <c r="K27" s="333"/>
    </row>
    <row r="28" spans="1:11" x14ac:dyDescent="0.2">
      <c r="A28" s="567"/>
      <c r="B28" s="568"/>
      <c r="C28" s="568"/>
      <c r="D28" s="568"/>
      <c r="E28" s="569"/>
      <c r="G28" s="334"/>
      <c r="H28" s="335"/>
      <c r="I28" s="335"/>
      <c r="J28" s="335"/>
      <c r="K28" s="333"/>
    </row>
    <row r="29" spans="1:11" x14ac:dyDescent="0.2">
      <c r="A29" s="567"/>
      <c r="B29" s="568"/>
      <c r="C29" s="568"/>
      <c r="D29" s="568"/>
      <c r="E29" s="569"/>
      <c r="G29" s="334"/>
      <c r="H29" s="335"/>
      <c r="I29" s="335"/>
      <c r="J29" s="335"/>
      <c r="K29" s="333"/>
    </row>
    <row r="30" spans="1:11" x14ac:dyDescent="0.2">
      <c r="A30" s="567"/>
      <c r="B30" s="568"/>
      <c r="C30" s="568"/>
      <c r="D30" s="568"/>
      <c r="E30" s="569"/>
      <c r="G30" s="334"/>
      <c r="H30" s="335"/>
      <c r="I30" s="335"/>
      <c r="J30" s="335"/>
      <c r="K30" s="333"/>
    </row>
    <row r="31" spans="1:11" x14ac:dyDescent="0.2">
      <c r="A31" s="567"/>
      <c r="B31" s="568"/>
      <c r="C31" s="568"/>
      <c r="D31" s="568"/>
      <c r="E31" s="569"/>
      <c r="G31" s="334"/>
      <c r="H31" s="335"/>
      <c r="I31" s="335"/>
      <c r="J31" s="335"/>
      <c r="K31" s="333"/>
    </row>
    <row r="32" spans="1:11" x14ac:dyDescent="0.2">
      <c r="A32" s="567"/>
      <c r="B32" s="568"/>
      <c r="C32" s="568"/>
      <c r="D32" s="568"/>
      <c r="E32" s="569"/>
      <c r="G32" s="334"/>
      <c r="H32" s="335"/>
      <c r="I32" s="335"/>
      <c r="J32" s="335"/>
      <c r="K32" s="333"/>
    </row>
    <row r="33" spans="1:11" x14ac:dyDescent="0.2">
      <c r="A33" s="567"/>
      <c r="B33" s="568"/>
      <c r="C33" s="568"/>
      <c r="D33" s="568"/>
      <c r="E33" s="569"/>
      <c r="G33" s="334"/>
      <c r="H33" s="335"/>
      <c r="I33" s="335"/>
      <c r="J33" s="335"/>
      <c r="K33" s="333"/>
    </row>
    <row r="34" spans="1:11" x14ac:dyDescent="0.2">
      <c r="A34" s="567"/>
      <c r="B34" s="568"/>
      <c r="C34" s="568"/>
      <c r="D34" s="568"/>
      <c r="E34" s="569"/>
      <c r="G34" s="334"/>
      <c r="H34" s="335"/>
      <c r="I34" s="335"/>
      <c r="J34" s="335"/>
      <c r="K34" s="333"/>
    </row>
    <row r="35" spans="1:11" x14ac:dyDescent="0.2">
      <c r="A35" s="567"/>
      <c r="B35" s="568"/>
      <c r="C35" s="568"/>
      <c r="D35" s="568"/>
      <c r="E35" s="569"/>
      <c r="G35" s="334"/>
      <c r="H35" s="335"/>
      <c r="I35" s="335"/>
      <c r="J35" s="335"/>
      <c r="K35" s="333"/>
    </row>
    <row r="36" spans="1:11" x14ac:dyDescent="0.2">
      <c r="A36" s="567"/>
      <c r="B36" s="568"/>
      <c r="C36" s="568"/>
      <c r="D36" s="568"/>
      <c r="E36" s="569"/>
      <c r="G36" s="334"/>
      <c r="H36" s="335"/>
      <c r="I36" s="335"/>
      <c r="J36" s="335"/>
      <c r="K36" s="333"/>
    </row>
    <row r="37" spans="1:11" x14ac:dyDescent="0.2">
      <c r="A37" s="567"/>
      <c r="B37" s="568"/>
      <c r="C37" s="568"/>
      <c r="D37" s="568"/>
      <c r="E37" s="569"/>
      <c r="G37" s="334"/>
      <c r="H37" s="335"/>
      <c r="I37" s="335"/>
      <c r="J37" s="335"/>
      <c r="K37" s="333"/>
    </row>
    <row r="38" spans="1:11" x14ac:dyDescent="0.2">
      <c r="A38" s="567"/>
      <c r="B38" s="568"/>
      <c r="C38" s="568"/>
      <c r="D38" s="568"/>
      <c r="E38" s="569"/>
      <c r="G38" s="334"/>
      <c r="H38" s="335"/>
      <c r="I38" s="335"/>
      <c r="J38" s="335"/>
      <c r="K38" s="333"/>
    </row>
    <row r="39" spans="1:11" x14ac:dyDescent="0.2">
      <c r="A39" s="567"/>
      <c r="B39" s="568"/>
      <c r="C39" s="568"/>
      <c r="D39" s="568"/>
      <c r="E39" s="569"/>
      <c r="G39" s="334"/>
      <c r="H39" s="335"/>
      <c r="I39" s="335"/>
      <c r="J39" s="335"/>
      <c r="K39" s="333"/>
    </row>
    <row r="40" spans="1:11" x14ac:dyDescent="0.2">
      <c r="A40" s="567"/>
      <c r="B40" s="568"/>
      <c r="C40" s="568"/>
      <c r="D40" s="568"/>
      <c r="E40" s="569"/>
      <c r="G40" s="334"/>
      <c r="H40" s="335"/>
      <c r="I40" s="335"/>
      <c r="J40" s="335"/>
      <c r="K40" s="333"/>
    </row>
    <row r="41" spans="1:11" x14ac:dyDescent="0.2">
      <c r="A41" s="567"/>
      <c r="B41" s="568"/>
      <c r="C41" s="568"/>
      <c r="D41" s="568"/>
      <c r="E41" s="569"/>
      <c r="G41" s="334"/>
      <c r="H41" s="335"/>
      <c r="I41" s="335"/>
      <c r="J41" s="335"/>
      <c r="K41" s="333"/>
    </row>
    <row r="42" spans="1:11" x14ac:dyDescent="0.2">
      <c r="A42" s="567"/>
      <c r="B42" s="568"/>
      <c r="C42" s="568"/>
      <c r="D42" s="568"/>
      <c r="E42" s="569"/>
      <c r="G42" s="334"/>
      <c r="H42" s="335"/>
      <c r="I42" s="335"/>
      <c r="J42" s="335"/>
      <c r="K42" s="333"/>
    </row>
    <row r="43" spans="1:11" x14ac:dyDescent="0.2">
      <c r="A43" s="567"/>
      <c r="B43" s="568"/>
      <c r="C43" s="568"/>
      <c r="D43" s="568"/>
      <c r="E43" s="569"/>
      <c r="G43" s="334"/>
      <c r="H43" s="335"/>
      <c r="I43" s="335"/>
      <c r="J43" s="335"/>
      <c r="K43" s="333"/>
    </row>
    <row r="44" spans="1:11" x14ac:dyDescent="0.2">
      <c r="A44" s="567"/>
      <c r="B44" s="568"/>
      <c r="C44" s="568"/>
      <c r="D44" s="568"/>
      <c r="E44" s="569"/>
      <c r="G44" s="334"/>
      <c r="H44" s="335"/>
      <c r="I44" s="335"/>
      <c r="J44" s="335"/>
      <c r="K44" s="333"/>
    </row>
    <row r="45" spans="1:11" ht="13.5" thickBot="1" x14ac:dyDescent="0.25">
      <c r="A45" s="570"/>
      <c r="B45" s="571"/>
      <c r="C45" s="571"/>
      <c r="D45" s="571"/>
      <c r="E45" s="572"/>
      <c r="G45" s="334"/>
      <c r="H45" s="335"/>
      <c r="I45" s="335"/>
      <c r="J45" s="335"/>
      <c r="K45" s="333"/>
    </row>
    <row r="46" spans="1:11" ht="15.75" x14ac:dyDescent="0.25">
      <c r="A46" s="337" t="s">
        <v>305</v>
      </c>
    </row>
    <row r="47" spans="1:11" x14ac:dyDescent="0.2">
      <c r="A47" s="573" t="s">
        <v>306</v>
      </c>
      <c r="B47" s="574"/>
      <c r="C47" s="574"/>
      <c r="D47" s="574"/>
      <c r="E47" s="574"/>
    </row>
    <row r="48" spans="1:11" x14ac:dyDescent="0.2">
      <c r="A48" s="574"/>
      <c r="B48" s="574"/>
      <c r="C48" s="574"/>
      <c r="D48" s="574"/>
      <c r="E48" s="574"/>
    </row>
    <row r="49" spans="1:5" x14ac:dyDescent="0.2">
      <c r="A49" s="574"/>
      <c r="B49" s="574"/>
      <c r="C49" s="574"/>
      <c r="D49" s="574"/>
      <c r="E49" s="574"/>
    </row>
    <row r="50" spans="1:5" x14ac:dyDescent="0.2">
      <c r="A50" s="574"/>
      <c r="B50" s="574"/>
      <c r="C50" s="574"/>
      <c r="D50" s="574"/>
      <c r="E50" s="574"/>
    </row>
    <row r="51" spans="1:5" x14ac:dyDescent="0.2">
      <c r="A51" s="338"/>
      <c r="B51" s="338"/>
      <c r="C51" s="338"/>
      <c r="D51" s="338"/>
      <c r="E51" s="338"/>
    </row>
    <row r="52" spans="1:5" x14ac:dyDescent="0.2">
      <c r="A52" s="338"/>
      <c r="B52" s="338"/>
      <c r="C52" s="338"/>
      <c r="D52" s="338"/>
      <c r="E52" s="338"/>
    </row>
  </sheetData>
  <mergeCells count="2">
    <mergeCell ref="A2:E45"/>
    <mergeCell ref="A47:E50"/>
  </mergeCells>
  <pageMargins left="0.23622047244094491" right="0.23622047244094491" top="1.1417322834645669" bottom="0.74803149606299213" header="0.31496062992125984" footer="0.31496062992125984"/>
  <pageSetup paperSize="9" scale="86" orientation="portrait" r:id="rId1"/>
  <headerFooter>
    <oddHeader>&amp;L&amp;G&amp;C&amp;24Cover Sheet</oddHeader>
    <oddFooter>&amp;L&amp;"Arial,Bold"&amp;14EIRGRID Confidential - &amp;F&amp;R&amp;14Page &amp;P
&amp;D</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FFC000"/>
    <pageSetUpPr fitToPage="1"/>
  </sheetPr>
  <dimension ref="A1:L147"/>
  <sheetViews>
    <sheetView view="pageBreakPreview" zoomScale="70" zoomScaleNormal="85" zoomScaleSheetLayoutView="70" workbookViewId="0">
      <selection activeCell="H1" sqref="H1"/>
    </sheetView>
  </sheetViews>
  <sheetFormatPr defaultRowHeight="12.75" x14ac:dyDescent="0.2"/>
  <cols>
    <col min="1" max="1" width="16.28515625" style="4" customWidth="1"/>
    <col min="2" max="2" width="51.5703125" style="35" customWidth="1"/>
    <col min="3" max="3" width="10.28515625" style="35" customWidth="1"/>
    <col min="4" max="4" width="9.140625" style="35"/>
    <col min="5" max="5" width="12" style="28" bestFit="1" customWidth="1"/>
    <col min="6" max="6" width="19.140625" style="35" customWidth="1"/>
    <col min="7" max="7" width="13.5703125" style="15" customWidth="1"/>
    <col min="8" max="8" width="25.7109375" style="15" customWidth="1"/>
    <col min="9" max="9" width="21.42578125" style="23" customWidth="1"/>
    <col min="10" max="10" width="13" style="23" customWidth="1"/>
    <col min="11" max="11" width="9.140625" style="23"/>
    <col min="12" max="12" width="38.42578125" style="23" customWidth="1"/>
    <col min="13" max="16384" width="9.140625" style="23"/>
  </cols>
  <sheetData>
    <row r="1" spans="1:12" s="11" customFormat="1" ht="53.25" customHeight="1" x14ac:dyDescent="0.35">
      <c r="A1" s="707" t="str">
        <f>IF('0) Signal List'!A1="","",'0) Signal List'!A1)</f>
        <v>WINDFARM NAME</v>
      </c>
      <c r="B1" s="708" t="str">
        <f>IF('0) Signal List'!B1="","",'0) Signal List'!B1)</f>
        <v/>
      </c>
      <c r="C1" s="236" t="str">
        <f>IF('0) Signal List'!C1="","",'0) Signal List'!C1)</f>
        <v>Type</v>
      </c>
      <c r="D1" s="236" t="str">
        <f>IF('0) Signal List'!D1="","",'0) Signal List'!D1)</f>
        <v>A</v>
      </c>
      <c r="E1" s="237" t="str">
        <f>'0) Signal List'!E1</f>
        <v>XX</v>
      </c>
      <c r="F1" s="236" t="str">
        <f>IF('0) Signal List'!F1="","",'0) Signal List'!F1)</f>
        <v>MW</v>
      </c>
      <c r="G1" s="237" t="str">
        <f>'0) Signal List'!G1</f>
        <v>v0.2</v>
      </c>
      <c r="H1" s="237"/>
      <c r="I1" s="704" t="s">
        <v>273</v>
      </c>
      <c r="J1" s="705"/>
      <c r="K1" s="705"/>
      <c r="L1" s="706"/>
    </row>
    <row r="2" spans="1:12" ht="26.25" x14ac:dyDescent="0.4">
      <c r="A2" s="689" t="str">
        <f>IF('0) Signal List'!A2="","",'0) Signal List'!A2)</f>
        <v>EirGrid Signals, Command &amp; Control Specification</v>
      </c>
      <c r="B2" s="690" t="str">
        <f>IF('0) Signal List'!B2="","",'0) Signal List'!B2)</f>
        <v/>
      </c>
      <c r="C2" s="690" t="str">
        <f>IF('0) Signal List'!C2="","",'0) Signal List'!C2)</f>
        <v/>
      </c>
      <c r="D2" s="690" t="str">
        <f>IF('0) Signal List'!D2="","",'0) Signal List'!D2)</f>
        <v/>
      </c>
      <c r="E2" s="690" t="str">
        <f>IF('0) Signal List'!E2="","",'0) Signal List'!E2)</f>
        <v/>
      </c>
      <c r="F2" s="690" t="str">
        <f>IF('0) Signal List'!F2="","",'0) Signal List'!F2)</f>
        <v/>
      </c>
      <c r="G2" s="714"/>
      <c r="H2" s="740"/>
      <c r="I2" s="112" t="s">
        <v>145</v>
      </c>
      <c r="J2" s="113" t="s">
        <v>146</v>
      </c>
      <c r="K2" s="113" t="s">
        <v>147</v>
      </c>
      <c r="L2" s="114" t="s">
        <v>148</v>
      </c>
    </row>
    <row r="3" spans="1:12" ht="33.75" x14ac:dyDescent="0.5">
      <c r="A3" s="511" t="s">
        <v>581</v>
      </c>
      <c r="B3" s="58"/>
      <c r="C3" s="58"/>
      <c r="D3" s="58"/>
      <c r="E3" s="58"/>
      <c r="F3" s="58"/>
      <c r="G3" s="13"/>
      <c r="H3" s="13"/>
      <c r="I3" s="122"/>
      <c r="J3" s="123"/>
      <c r="K3" s="123"/>
      <c r="L3" s="124"/>
    </row>
    <row r="4" spans="1:12" x14ac:dyDescent="0.2">
      <c r="A4" s="7" t="str">
        <f>IF('0) Signal List'!A4="","",'0) Signal List'!A4)</f>
        <v/>
      </c>
      <c r="B4" s="23" t="str">
        <f>IF('0) Signal List'!B4="","",'0) Signal List'!B4)</f>
        <v/>
      </c>
      <c r="C4" s="23" t="str">
        <f>IF('0) Signal List'!C4="","",'0) Signal List'!C4)</f>
        <v/>
      </c>
      <c r="D4" s="23" t="str">
        <f>IF('0) Signal List'!D4="","",'0) Signal List'!D4)</f>
        <v/>
      </c>
      <c r="E4" s="3" t="str">
        <f>IF('0) Signal List'!E4="","",'0) Signal List'!E4)</f>
        <v/>
      </c>
      <c r="F4" s="23" t="str">
        <f>IF('0) Signal List'!F4="","",'0) Signal List'!F4)</f>
        <v/>
      </c>
      <c r="G4" s="15" t="str">
        <f>IF('0) Signal List'!G4="","",'0) Signal List'!G4)</f>
        <v/>
      </c>
      <c r="H4" s="15" t="str">
        <f>IF('0) Signal List'!H4="","",'0) Signal List'!H4)</f>
        <v/>
      </c>
      <c r="I4" s="15"/>
      <c r="J4" s="123"/>
      <c r="K4" s="123"/>
      <c r="L4" s="124"/>
    </row>
    <row r="5" spans="1:12" ht="13.5" thickBot="1" x14ac:dyDescent="0.25">
      <c r="A5" s="17" t="str">
        <f>IF('0) Signal List'!A5="","",'0) Signal List'!A5)</f>
        <v>ETIE Ref</v>
      </c>
      <c r="B5" s="18" t="str">
        <f>IF('0) Signal List'!B5="","",'0) Signal List'!B5)</f>
        <v>Digital Input Signals (signals sent to EirGrid)</v>
      </c>
      <c r="C5" s="29" t="str">
        <f>IF('0) Signal List'!C5="","",'0) Signal List'!C5)</f>
        <v/>
      </c>
      <c r="D5" s="29" t="str">
        <f>IF('0) Signal List'!D5="","",'0) Signal List'!D5)</f>
        <v/>
      </c>
      <c r="E5" s="19" t="str">
        <f>IF('0) Signal List'!E5="","",'0) Signal List'!E5)</f>
        <v/>
      </c>
      <c r="F5" s="29" t="str">
        <f>IF('0) Signal List'!F5="","",'0) Signal List'!F5)</f>
        <v/>
      </c>
      <c r="G5" s="20" t="str">
        <f>IF('0) Signal List'!G5="","",'0) Signal List'!G5)</f>
        <v>Provided by</v>
      </c>
      <c r="H5" s="117" t="str">
        <f>IF('0) Signal List'!H5="","",'0) Signal List'!H5)</f>
        <v>TSO Pass-through to</v>
      </c>
      <c r="I5" s="311"/>
      <c r="J5" s="312"/>
      <c r="K5" s="312"/>
      <c r="L5" s="313"/>
    </row>
    <row r="6" spans="1:12" ht="14.25" customHeight="1" thickTop="1" x14ac:dyDescent="0.2">
      <c r="A6" s="8" t="str">
        <f>IF('0) Signal List'!A6="","",'0) Signal List'!A6)</f>
        <v/>
      </c>
      <c r="B6" s="23" t="str">
        <f>IF('0) Signal List'!B6="","",'0) Signal List'!B6)</f>
        <v/>
      </c>
      <c r="C6" s="23" t="str">
        <f>IF('0) Signal List'!C6="","",'0) Signal List'!C6)</f>
        <v/>
      </c>
      <c r="D6" s="23" t="str">
        <f>IF('0) Signal List'!D6="","",'0) Signal List'!D6)</f>
        <v/>
      </c>
      <c r="E6" s="3" t="str">
        <f>IF('0) Signal List'!E6="","",'0) Signal List'!E6)</f>
        <v/>
      </c>
      <c r="F6" s="23" t="str">
        <f>IF('0) Signal List'!F6="","",'0) Signal List'!F6)</f>
        <v/>
      </c>
      <c r="G6" s="40" t="str">
        <f>IF('0) Signal List'!G6="","",'0) Signal List'!G6)</f>
        <v/>
      </c>
      <c r="H6" s="118" t="str">
        <f>IF('0) Signal List'!H6="","",'0) Signal List'!H6)</f>
        <v/>
      </c>
      <c r="I6" s="122"/>
      <c r="J6" s="123"/>
      <c r="K6" s="123"/>
      <c r="L6" s="124"/>
    </row>
    <row r="7" spans="1:12" ht="14.25" customHeight="1" x14ac:dyDescent="0.2">
      <c r="A7" s="8" t="str">
        <f>IF('0) Signal List'!A7="","",'0) Signal List'!A7)</f>
        <v/>
      </c>
      <c r="B7" s="22" t="str">
        <f>IF('0) Signal List'!B7="","",'0) Signal List'!B7)</f>
        <v>Double Point Status Indications</v>
      </c>
      <c r="C7" s="738" t="str">
        <f>IF('0) Signal List'!C7="","",'0) Signal List'!C7)</f>
        <v>(each individual input identified separately for clarity)</v>
      </c>
      <c r="D7" s="714"/>
      <c r="E7" s="714"/>
      <c r="F7" s="586"/>
      <c r="G7" s="21" t="str">
        <f>IF('0) Signal List'!G7="","",'0) Signal List'!G7)</f>
        <v/>
      </c>
      <c r="H7" s="119" t="str">
        <f>IF('0) Signal List'!H7="","",'0) Signal List'!H7)</f>
        <v/>
      </c>
      <c r="I7" s="122"/>
      <c r="J7" s="123"/>
      <c r="K7" s="123"/>
      <c r="L7" s="124"/>
    </row>
    <row r="8" spans="1:12" ht="14.25" customHeight="1" x14ac:dyDescent="0.2">
      <c r="A8" s="8" t="str">
        <f>IF('0) Signal List'!A8="","",'0) Signal List'!A8)</f>
        <v/>
      </c>
      <c r="B8" s="308" t="str">
        <f>IF('0) Signal List'!B8="","",'0) Signal List'!B8)</f>
        <v>Digital Input Signals from Sub Station to EirGrid</v>
      </c>
      <c r="C8" s="23" t="str">
        <f>IF('0) Signal List'!C8="","",'0) Signal List'!C8)</f>
        <v/>
      </c>
      <c r="D8" s="23" t="str">
        <f>IF('0) Signal List'!D8="","",'0) Signal List'!D8)</f>
        <v/>
      </c>
      <c r="E8" s="3" t="str">
        <f>IF('0) Signal List'!E8="","",'0) Signal List'!E8)</f>
        <v/>
      </c>
      <c r="F8" s="23" t="str">
        <f>IF('0) Signal List'!F8="","",'0) Signal List'!F8)</f>
        <v/>
      </c>
      <c r="G8" s="21" t="str">
        <f>IF('0) Signal List'!G8="","",'0) Signal List'!G8)</f>
        <v/>
      </c>
      <c r="H8" s="120"/>
      <c r="I8" s="122"/>
      <c r="J8" s="123"/>
      <c r="K8" s="123"/>
      <c r="L8" s="124"/>
    </row>
    <row r="9" spans="1:12" ht="14.25" customHeight="1" x14ac:dyDescent="0.2">
      <c r="A9" s="8" t="str">
        <f>IF('0) Signal List'!A9="","",'0) Signal List'!A9)</f>
        <v>A1</v>
      </c>
      <c r="B9" s="23" t="str">
        <f>IF('0) Signal List'!B9="","",'0) Signal List'!B9)</f>
        <v>WINDFARM T121 IPP 20 kV CB</v>
      </c>
      <c r="C9" s="23" t="str">
        <f>IF('0) Signal List'!C9="","",'0) Signal List'!C9)</f>
        <v/>
      </c>
      <c r="D9" s="23" t="str">
        <f>IF('0) Signal List'!D9="","",'0) Signal List'!D9)</f>
        <v>open</v>
      </c>
      <c r="E9" s="3" t="str">
        <f>IF('0) Signal List'!E9="","",'0) Signal List'!E9)</f>
        <v/>
      </c>
      <c r="F9" s="23" t="str">
        <f>IF('0) Signal List'!F9="","",'0) Signal List'!F9)</f>
        <v/>
      </c>
      <c r="G9" s="63" t="str">
        <f>IF('0) Signal List'!G9="","",'0) Signal List'!G9)</f>
        <v>IPP</v>
      </c>
      <c r="H9" s="120" t="str">
        <f>IF('0) Signal List'!H9="","",'0) Signal List'!H9)</f>
        <v xml:space="preserve">N/A </v>
      </c>
      <c r="I9" s="55" t="s">
        <v>149</v>
      </c>
      <c r="J9" s="56"/>
      <c r="K9" s="56"/>
      <c r="L9" s="57"/>
    </row>
    <row r="10" spans="1:12" ht="14.25" customHeight="1" x14ac:dyDescent="0.2">
      <c r="A10" s="8" t="str">
        <f>IF('0) Signal List'!A10="","",'0) Signal List'!A10)</f>
        <v>A2</v>
      </c>
      <c r="B10" s="23" t="str">
        <f>IF('0) Signal List'!B10="","",'0) Signal List'!B10)</f>
        <v>WINDFARM T121 IPP 20 kV CB</v>
      </c>
      <c r="C10" s="23" t="str">
        <f>IF('0) Signal List'!C10="","",'0) Signal List'!C10)</f>
        <v/>
      </c>
      <c r="D10" s="23" t="str">
        <f>IF('0) Signal List'!D10="","",'0) Signal List'!D10)</f>
        <v>closed</v>
      </c>
      <c r="E10" s="3" t="str">
        <f>IF('0) Signal List'!E10="","",'0) Signal List'!E10)</f>
        <v/>
      </c>
      <c r="F10" s="23" t="str">
        <f>IF('0) Signal List'!F10="","",'0) Signal List'!F10)</f>
        <v/>
      </c>
      <c r="G10" s="63" t="str">
        <f>IF('0) Signal List'!G10="","",'0) Signal List'!G10)</f>
        <v>IPP</v>
      </c>
      <c r="H10" s="120" t="str">
        <f>IF('0) Signal List'!H10="","",'0) Signal List'!H10)</f>
        <v xml:space="preserve">N/A </v>
      </c>
      <c r="I10" s="55" t="s">
        <v>149</v>
      </c>
      <c r="J10" s="56"/>
      <c r="K10" s="56"/>
      <c r="L10" s="57"/>
    </row>
    <row r="11" spans="1:12" ht="14.25" customHeight="1" x14ac:dyDescent="0.2">
      <c r="A11" s="8" t="str">
        <f>IF('0) Signal List'!A11="","",'0) Signal List'!A11)</f>
        <v>A3</v>
      </c>
      <c r="B11" s="23" t="str">
        <f>IF('0) Signal List'!B11="","",'0) Signal List'!B11)</f>
        <v>WINDFARM Feeder 1 20 kV CB</v>
      </c>
      <c r="C11" s="23" t="str">
        <f>IF('0) Signal List'!C11="","",'0) Signal List'!C11)</f>
        <v/>
      </c>
      <c r="D11" s="23" t="str">
        <f>IF('0) Signal List'!D11="","",'0) Signal List'!D11)</f>
        <v>open</v>
      </c>
      <c r="E11" s="3" t="str">
        <f>IF('0) Signal List'!E11="","",'0) Signal List'!E11)</f>
        <v/>
      </c>
      <c r="F11" s="23" t="str">
        <f>IF('0) Signal List'!F11="","",'0) Signal List'!F11)</f>
        <v/>
      </c>
      <c r="G11" s="39" t="str">
        <f>IF('0) Signal List'!G11="","",'0) Signal List'!G11)</f>
        <v>IPP</v>
      </c>
      <c r="H11" s="120" t="str">
        <f>IF('0) Signal List'!H11="","",'0) Signal List'!H11)</f>
        <v xml:space="preserve">N/A </v>
      </c>
      <c r="I11" s="55" t="s">
        <v>149</v>
      </c>
      <c r="J11" s="56"/>
      <c r="K11" s="56"/>
      <c r="L11" s="57"/>
    </row>
    <row r="12" spans="1:12" ht="14.25" customHeight="1" x14ac:dyDescent="0.2">
      <c r="A12" s="8" t="str">
        <f>IF('0) Signal List'!A12="","",'0) Signal List'!A12)</f>
        <v>A4</v>
      </c>
      <c r="B12" s="23" t="str">
        <f>IF('0) Signal List'!B12="","",'0) Signal List'!B12)</f>
        <v>WINDFARM Feeder 1 20 kV CB</v>
      </c>
      <c r="C12" s="23" t="str">
        <f>IF('0) Signal List'!C12="","",'0) Signal List'!C12)</f>
        <v/>
      </c>
      <c r="D12" s="23" t="str">
        <f>IF('0) Signal List'!D12="","",'0) Signal List'!D12)</f>
        <v>closed</v>
      </c>
      <c r="E12" s="3" t="str">
        <f>IF('0) Signal List'!E12="","",'0) Signal List'!E12)</f>
        <v/>
      </c>
      <c r="F12" s="23" t="str">
        <f>IF('0) Signal List'!F12="","",'0) Signal List'!F12)</f>
        <v/>
      </c>
      <c r="G12" s="39" t="str">
        <f>IF('0) Signal List'!G12="","",'0) Signal List'!G12)</f>
        <v>IPP</v>
      </c>
      <c r="H12" s="120" t="str">
        <f>IF('0) Signal List'!H12="","",'0) Signal List'!H12)</f>
        <v xml:space="preserve">N/A </v>
      </c>
      <c r="I12" s="55" t="s">
        <v>149</v>
      </c>
      <c r="J12" s="56"/>
      <c r="K12" s="56"/>
      <c r="L12" s="57"/>
    </row>
    <row r="13" spans="1:12" ht="14.25" customHeight="1" x14ac:dyDescent="0.2">
      <c r="A13" s="8" t="str">
        <f>IF('0) Signal List'!A13="","",'0) Signal List'!A13)</f>
        <v>A5</v>
      </c>
      <c r="B13" s="23" t="str">
        <f>IF('0) Signal List'!B13="","",'0) Signal List'!B13)</f>
        <v>WINDFARM Feeder 2 20 kV CB</v>
      </c>
      <c r="C13" s="23" t="str">
        <f>IF('0) Signal List'!C13="","",'0) Signal List'!C13)</f>
        <v/>
      </c>
      <c r="D13" s="23" t="str">
        <f>IF('0) Signal List'!D13="","",'0) Signal List'!D13)</f>
        <v>open</v>
      </c>
      <c r="E13" s="3" t="str">
        <f>IF('0) Signal List'!E13="","",'0) Signal List'!E13)</f>
        <v/>
      </c>
      <c r="F13" s="23" t="str">
        <f>IF('0) Signal List'!F13="","",'0) Signal List'!F13)</f>
        <v/>
      </c>
      <c r="G13" s="39" t="str">
        <f>IF('0) Signal List'!G13="","",'0) Signal List'!G13)</f>
        <v>IPP</v>
      </c>
      <c r="H13" s="120" t="str">
        <f>IF('0) Signal List'!H13="","",'0) Signal List'!H13)</f>
        <v xml:space="preserve">N/A </v>
      </c>
      <c r="I13" s="55" t="s">
        <v>149</v>
      </c>
      <c r="J13" s="56"/>
      <c r="K13" s="56"/>
      <c r="L13" s="57"/>
    </row>
    <row r="14" spans="1:12" ht="14.25" customHeight="1" x14ac:dyDescent="0.2">
      <c r="A14" s="8" t="str">
        <f>IF('0) Signal List'!A14="","",'0) Signal List'!A14)</f>
        <v>A6</v>
      </c>
      <c r="B14" s="23" t="str">
        <f>IF('0) Signal List'!B14="","",'0) Signal List'!B14)</f>
        <v>WINDFARM Feeder 2 20 kV CB</v>
      </c>
      <c r="C14" s="23" t="str">
        <f>IF('0) Signal List'!C14="","",'0) Signal List'!C14)</f>
        <v/>
      </c>
      <c r="D14" s="23" t="str">
        <f>IF('0) Signal List'!D14="","",'0) Signal List'!D14)</f>
        <v>closed</v>
      </c>
      <c r="E14" s="3" t="str">
        <f>IF('0) Signal List'!E14="","",'0) Signal List'!E14)</f>
        <v/>
      </c>
      <c r="F14" s="23" t="str">
        <f>IF('0) Signal List'!F14="","",'0) Signal List'!F14)</f>
        <v/>
      </c>
      <c r="G14" s="39" t="str">
        <f>IF('0) Signal List'!G14="","",'0) Signal List'!G14)</f>
        <v>IPP</v>
      </c>
      <c r="H14" s="120" t="str">
        <f>IF('0) Signal List'!H14="","",'0) Signal List'!H14)</f>
        <v xml:space="preserve">N/A </v>
      </c>
      <c r="I14" s="55" t="s">
        <v>149</v>
      </c>
      <c r="J14" s="56"/>
      <c r="K14" s="56"/>
      <c r="L14" s="57"/>
    </row>
    <row r="15" spans="1:12" ht="14.25" customHeight="1" x14ac:dyDescent="0.2">
      <c r="A15" s="8" t="str">
        <f>IF('0) Signal List'!A15="","",'0) Signal List'!A15)</f>
        <v>A7</v>
      </c>
      <c r="B15" s="23" t="str">
        <f>IF('0) Signal List'!B15="","",'0) Signal List'!B15)</f>
        <v>WINDFARM Feeder 3 20 kV CB</v>
      </c>
      <c r="C15" s="23" t="str">
        <f>IF('0) Signal List'!C15="","",'0) Signal List'!C15)</f>
        <v/>
      </c>
      <c r="D15" s="23" t="str">
        <f>IF('0) Signal List'!D15="","",'0) Signal List'!D15)</f>
        <v>open</v>
      </c>
      <c r="E15" s="3" t="str">
        <f>IF('0) Signal List'!E15="","",'0) Signal List'!E15)</f>
        <v/>
      </c>
      <c r="F15" s="23" t="str">
        <f>IF('0) Signal List'!F15="","",'0) Signal List'!F15)</f>
        <v/>
      </c>
      <c r="G15" s="39" t="str">
        <f>IF('0) Signal List'!G15="","",'0) Signal List'!G15)</f>
        <v>IPP</v>
      </c>
      <c r="H15" s="120" t="str">
        <f>IF('0) Signal List'!H15="","",'0) Signal List'!H15)</f>
        <v xml:space="preserve">N/A </v>
      </c>
      <c r="I15" s="55" t="s">
        <v>149</v>
      </c>
      <c r="J15" s="56"/>
      <c r="K15" s="56"/>
      <c r="L15" s="57"/>
    </row>
    <row r="16" spans="1:12" ht="14.25" customHeight="1" x14ac:dyDescent="0.2">
      <c r="A16" s="8" t="str">
        <f>IF('0) Signal List'!A16="","",'0) Signal List'!A16)</f>
        <v>A8</v>
      </c>
      <c r="B16" s="23" t="str">
        <f>IF('0) Signal List'!B16="","",'0) Signal List'!B16)</f>
        <v>WINDFARM Feeder 3 20 kV CB</v>
      </c>
      <c r="C16" s="23" t="str">
        <f>IF('0) Signal List'!C16="","",'0) Signal List'!C16)</f>
        <v/>
      </c>
      <c r="D16" s="23" t="str">
        <f>IF('0) Signal List'!D16="","",'0) Signal List'!D16)</f>
        <v>closed</v>
      </c>
      <c r="E16" s="3" t="str">
        <f>IF('0) Signal List'!E16="","",'0) Signal List'!E16)</f>
        <v/>
      </c>
      <c r="F16" s="23" t="str">
        <f>IF('0) Signal List'!F16="","",'0) Signal List'!F16)</f>
        <v/>
      </c>
      <c r="G16" s="39" t="str">
        <f>IF('0) Signal List'!G16="","",'0) Signal List'!G16)</f>
        <v>IPP</v>
      </c>
      <c r="H16" s="120" t="str">
        <f>IF('0) Signal List'!H16="","",'0) Signal List'!H16)</f>
        <v xml:space="preserve">N/A </v>
      </c>
      <c r="I16" s="55" t="s">
        <v>149</v>
      </c>
      <c r="J16" s="56"/>
      <c r="K16" s="56"/>
      <c r="L16" s="57"/>
    </row>
    <row r="17" spans="1:12" ht="14.25" customHeight="1" x14ac:dyDescent="0.2">
      <c r="A17" s="8" t="str">
        <f>IF('0) Signal List'!A17="","",'0) Signal List'!A17)</f>
        <v>A9</v>
      </c>
      <c r="B17" s="62" t="str">
        <f>IF('0) Signal List'!B17="","",'0) Signal List'!B17)</f>
        <v>WINDFARM Feeder 4 20 kV CB</v>
      </c>
      <c r="C17" s="23" t="str">
        <f>IF('0) Signal List'!C17="","",'0) Signal List'!C17)</f>
        <v/>
      </c>
      <c r="D17" s="23" t="str">
        <f>IF('0) Signal List'!D17="","",'0) Signal List'!D17)</f>
        <v>open</v>
      </c>
      <c r="E17" s="3" t="str">
        <f>IF('0) Signal List'!E17="","",'0) Signal List'!E17)</f>
        <v/>
      </c>
      <c r="F17" s="23" t="str">
        <f>IF('0) Signal List'!F17="","",'0) Signal List'!F17)</f>
        <v/>
      </c>
      <c r="G17" s="39" t="str">
        <f>IF('0) Signal List'!G17="","",'0) Signal List'!G17)</f>
        <v>IPP</v>
      </c>
      <c r="H17" s="120" t="str">
        <f>IF('0) Signal List'!H17="","",'0) Signal List'!H17)</f>
        <v xml:space="preserve">N/A </v>
      </c>
      <c r="I17" s="55" t="s">
        <v>149</v>
      </c>
      <c r="J17" s="56"/>
      <c r="K17" s="56"/>
      <c r="L17" s="57"/>
    </row>
    <row r="18" spans="1:12" ht="14.25" customHeight="1" x14ac:dyDescent="0.2">
      <c r="A18" s="8" t="str">
        <f>IF('0) Signal List'!A18="","",'0) Signal List'!A18)</f>
        <v>A10</v>
      </c>
      <c r="B18" s="62" t="str">
        <f>IF('0) Signal List'!B18="","",'0) Signal List'!B18)</f>
        <v>WINDFARM Feeder 4 20 kV CB</v>
      </c>
      <c r="C18" s="23" t="str">
        <f>IF('0) Signal List'!C18="","",'0) Signal List'!C18)</f>
        <v/>
      </c>
      <c r="D18" s="23" t="str">
        <f>IF('0) Signal List'!D18="","",'0) Signal List'!D18)</f>
        <v>closed</v>
      </c>
      <c r="E18" s="3" t="str">
        <f>IF('0) Signal List'!E18="","",'0) Signal List'!E18)</f>
        <v/>
      </c>
      <c r="F18" s="23" t="str">
        <f>IF('0) Signal List'!F18="","",'0) Signal List'!F18)</f>
        <v/>
      </c>
      <c r="G18" s="39" t="str">
        <f>IF('0) Signal List'!G18="","",'0) Signal List'!G18)</f>
        <v>IPP</v>
      </c>
      <c r="H18" s="120" t="str">
        <f>IF('0) Signal List'!H18="","",'0) Signal List'!H18)</f>
        <v xml:space="preserve">N/A </v>
      </c>
      <c r="I18" s="55" t="s">
        <v>149</v>
      </c>
      <c r="J18" s="56"/>
      <c r="K18" s="56"/>
      <c r="L18" s="57"/>
    </row>
    <row r="19" spans="1:12" ht="14.25" customHeight="1" x14ac:dyDescent="0.2">
      <c r="A19" s="8" t="str">
        <f>IF('0) Signal List'!A19="","",'0) Signal List'!A19)</f>
        <v>A11</v>
      </c>
      <c r="B19" s="62" t="str">
        <f>IF('0) Signal List'!B19="","",'0) Signal List'!B19)</f>
        <v>WINDFARM Feeder 5 20 kV CB</v>
      </c>
      <c r="C19" s="23" t="str">
        <f>IF('0) Signal List'!C19="","",'0) Signal List'!C19)</f>
        <v/>
      </c>
      <c r="D19" s="23" t="str">
        <f>IF('0) Signal List'!D19="","",'0) Signal List'!D19)</f>
        <v>open</v>
      </c>
      <c r="E19" s="3" t="str">
        <f>IF('0) Signal List'!E19="","",'0) Signal List'!E19)</f>
        <v/>
      </c>
      <c r="F19" s="23" t="str">
        <f>IF('0) Signal List'!F19="","",'0) Signal List'!F19)</f>
        <v/>
      </c>
      <c r="G19" s="39" t="str">
        <f>IF('0) Signal List'!G19="","",'0) Signal List'!G19)</f>
        <v>IPP</v>
      </c>
      <c r="H19" s="120" t="str">
        <f>IF('0) Signal List'!H19="","",'0) Signal List'!H19)</f>
        <v xml:space="preserve">N/A </v>
      </c>
      <c r="I19" s="55" t="s">
        <v>149</v>
      </c>
      <c r="J19" s="56"/>
      <c r="K19" s="56"/>
      <c r="L19" s="57"/>
    </row>
    <row r="20" spans="1:12" ht="14.25" customHeight="1" x14ac:dyDescent="0.2">
      <c r="A20" s="8" t="str">
        <f>IF('0) Signal List'!A20="","",'0) Signal List'!A20)</f>
        <v>A12</v>
      </c>
      <c r="B20" s="62" t="str">
        <f>IF('0) Signal List'!B20="","",'0) Signal List'!B20)</f>
        <v>WINDFARM Feeder 5 20 kV CB</v>
      </c>
      <c r="C20" s="23" t="str">
        <f>IF('0) Signal List'!C20="","",'0) Signal List'!C20)</f>
        <v/>
      </c>
      <c r="D20" s="23" t="str">
        <f>IF('0) Signal List'!D20="","",'0) Signal List'!D20)</f>
        <v>closed</v>
      </c>
      <c r="E20" s="3" t="str">
        <f>IF('0) Signal List'!E20="","",'0) Signal List'!E20)</f>
        <v/>
      </c>
      <c r="F20" s="23" t="str">
        <f>IF('0) Signal List'!F20="","",'0) Signal List'!F20)</f>
        <v/>
      </c>
      <c r="G20" s="39" t="str">
        <f>IF('0) Signal List'!G20="","",'0) Signal List'!G20)</f>
        <v>IPP</v>
      </c>
      <c r="H20" s="120" t="str">
        <f>IF('0) Signal List'!H20="","",'0) Signal List'!H20)</f>
        <v xml:space="preserve">N/A </v>
      </c>
      <c r="I20" s="55" t="s">
        <v>149</v>
      </c>
      <c r="J20" s="56"/>
      <c r="K20" s="56"/>
      <c r="L20" s="57"/>
    </row>
    <row r="21" spans="1:12" ht="14.25" customHeight="1" x14ac:dyDescent="0.2">
      <c r="A21" s="8" t="str">
        <f>IF('0) Signal List'!A21="","",'0) Signal List'!A21)</f>
        <v>A13</v>
      </c>
      <c r="B21" s="62" t="str">
        <f>IF('0) Signal List'!B21="","",'0) Signal List'!B21)</f>
        <v>EirGrid Sub-Remote Control</v>
      </c>
      <c r="C21" s="23" t="str">
        <f>IF('0) Signal List'!C21="","",'0) Signal List'!C21)</f>
        <v/>
      </c>
      <c r="D21" s="23" t="str">
        <f>IF('0) Signal List'!D21="","",'0) Signal List'!D21)</f>
        <v>off</v>
      </c>
      <c r="E21" s="3" t="str">
        <f>IF('0) Signal List'!E21="","",'0) Signal List'!E21)</f>
        <v/>
      </c>
      <c r="F21" s="23" t="str">
        <f>IF('0) Signal List'!F21="","",'0) Signal List'!F21)</f>
        <v/>
      </c>
      <c r="G21" s="39" t="str">
        <f>IF('0) Signal List'!G21="","",'0) Signal List'!G21)</f>
        <v>IPP</v>
      </c>
      <c r="H21" s="120" t="str">
        <f>IF('0) Signal List'!H21="","",'0) Signal List'!H21)</f>
        <v xml:space="preserve">N/A </v>
      </c>
      <c r="I21" s="55" t="s">
        <v>149</v>
      </c>
      <c r="J21" s="56"/>
      <c r="K21" s="56"/>
      <c r="L21" s="57"/>
    </row>
    <row r="22" spans="1:12" ht="14.25" customHeight="1" x14ac:dyDescent="0.2">
      <c r="A22" s="8" t="str">
        <f>IF('0) Signal List'!A22="","",'0) Signal List'!A22)</f>
        <v>A14</v>
      </c>
      <c r="B22" s="62" t="str">
        <f>IF('0) Signal List'!B22="","",'0) Signal List'!B22)</f>
        <v>EirGrid Sub-Remote Control</v>
      </c>
      <c r="C22" s="23" t="str">
        <f>IF('0) Signal List'!C22="","",'0) Signal List'!C22)</f>
        <v/>
      </c>
      <c r="D22" s="23" t="str">
        <f>IF('0) Signal List'!D22="","",'0) Signal List'!D22)</f>
        <v>on</v>
      </c>
      <c r="E22" s="3" t="str">
        <f>IF('0) Signal List'!E22="","",'0) Signal List'!E22)</f>
        <v/>
      </c>
      <c r="F22" s="23" t="str">
        <f>IF('0) Signal List'!F22="","",'0) Signal List'!F22)</f>
        <v/>
      </c>
      <c r="G22" s="39" t="str">
        <f>IF('0) Signal List'!G22="","",'0) Signal List'!G22)</f>
        <v>IPP</v>
      </c>
      <c r="H22" s="120" t="str">
        <f>IF('0) Signal List'!H22="","",'0) Signal List'!H22)</f>
        <v xml:space="preserve">N/A </v>
      </c>
      <c r="I22" s="55" t="s">
        <v>149</v>
      </c>
      <c r="J22" s="56"/>
      <c r="K22" s="56"/>
      <c r="L22" s="57"/>
    </row>
    <row r="23" spans="1:12" ht="14.25" customHeight="1" x14ac:dyDescent="0.2">
      <c r="A23" s="8" t="str">
        <f>IF('0) Signal List'!A23="","",'0) Signal List'!A23)</f>
        <v>A15</v>
      </c>
      <c r="B23" s="37" t="str">
        <f>IF('0) Signal List'!B23="","",'0) Signal List'!B23)</f>
        <v>Blackstart Shutdown</v>
      </c>
      <c r="C23" s="5" t="str">
        <f>IF('0) Signal List'!C23="","",'0) Signal List'!C23)</f>
        <v/>
      </c>
      <c r="D23" s="24" t="str">
        <f>IF('0) Signal List'!D23="","",'0) Signal List'!D23)</f>
        <v>off</v>
      </c>
      <c r="E23" s="25" t="str">
        <f>IF('0) Signal List'!E23="","",'0) Signal List'!E23)</f>
        <v/>
      </c>
      <c r="F23" s="23" t="str">
        <f>IF('0) Signal List'!F23="","",'0) Signal List'!F23)</f>
        <v/>
      </c>
      <c r="G23" s="39" t="str">
        <f>IF('0) Signal List'!G23="","",'0) Signal List'!G23)</f>
        <v>IPP</v>
      </c>
      <c r="H23" s="120" t="str">
        <f>IF('0) Signal List'!H23="","",'0) Signal List'!H23)</f>
        <v xml:space="preserve">N/A </v>
      </c>
      <c r="I23" s="55" t="s">
        <v>149</v>
      </c>
      <c r="J23" s="56"/>
      <c r="K23" s="56"/>
      <c r="L23" s="57"/>
    </row>
    <row r="24" spans="1:12" ht="14.25" customHeight="1" x14ac:dyDescent="0.2">
      <c r="A24" s="8" t="str">
        <f>IF('0) Signal List'!A24="","",'0) Signal List'!A24)</f>
        <v>A16</v>
      </c>
      <c r="B24" s="37" t="str">
        <f>IF('0) Signal List'!B24="","",'0) Signal List'!B24)</f>
        <v>Blackstart Shutdown</v>
      </c>
      <c r="C24" s="5" t="str">
        <f>IF('0) Signal List'!C24="","",'0) Signal List'!C24)</f>
        <v/>
      </c>
      <c r="D24" s="24" t="str">
        <f>IF('0) Signal List'!D24="","",'0) Signal List'!D24)</f>
        <v>on</v>
      </c>
      <c r="E24" s="25" t="str">
        <f>IF('0) Signal List'!E24="","",'0) Signal List'!E24)</f>
        <v/>
      </c>
      <c r="F24" s="23" t="str">
        <f>IF('0) Signal List'!F24="","",'0) Signal List'!F24)</f>
        <v/>
      </c>
      <c r="G24" s="39" t="str">
        <f>IF('0) Signal List'!G24="","",'0) Signal List'!G24)</f>
        <v>IPP</v>
      </c>
      <c r="H24" s="120" t="str">
        <f>IF('0) Signal List'!H24="","",'0) Signal List'!H24)</f>
        <v xml:space="preserve">N/A </v>
      </c>
      <c r="I24" s="55" t="s">
        <v>149</v>
      </c>
      <c r="J24" s="56"/>
      <c r="K24" s="56"/>
      <c r="L24" s="57"/>
    </row>
    <row r="25" spans="1:12" ht="14.25" customHeight="1" x14ac:dyDescent="0.2">
      <c r="A25" s="8" t="str">
        <f>IF('0) Signal List'!A25="","",'0) Signal List'!A25)</f>
        <v>A17</v>
      </c>
      <c r="B25" s="23" t="str">
        <f>IF('0) Signal List'!B25="","",'0) Signal List'!B25)</f>
        <v>Reactive Device &gt;5 Mvar 1</v>
      </c>
      <c r="C25" s="23" t="str">
        <f>IF('0) Signal List'!C25="","",'0) Signal List'!C25)</f>
        <v/>
      </c>
      <c r="D25" s="23" t="str">
        <f>IF('0) Signal List'!D25="","",'0) Signal List'!D25)</f>
        <v>off</v>
      </c>
      <c r="E25" s="3" t="str">
        <f>IF('0) Signal List'!E25="","",'0) Signal List'!E25)</f>
        <v/>
      </c>
      <c r="F25" s="23" t="str">
        <f>IF('0) Signal List'!F25="","",'0) Signal List'!F25)</f>
        <v/>
      </c>
      <c r="G25" s="39" t="str">
        <f>IF('0) Signal List'!G25="","",'0) Signal List'!G25)</f>
        <v>IPP</v>
      </c>
      <c r="H25" s="120" t="str">
        <f>IF('0) Signal List'!H25="","",'0) Signal List'!H25)</f>
        <v xml:space="preserve">N/A </v>
      </c>
      <c r="I25" s="55" t="s">
        <v>149</v>
      </c>
      <c r="J25" s="56"/>
      <c r="K25" s="56"/>
      <c r="L25" s="57"/>
    </row>
    <row r="26" spans="1:12" ht="14.25" customHeight="1" x14ac:dyDescent="0.2">
      <c r="A26" s="8" t="str">
        <f>IF('0) Signal List'!A26="","",'0) Signal List'!A26)</f>
        <v>A18</v>
      </c>
      <c r="B26" s="23" t="str">
        <f>IF('0) Signal List'!B26="","",'0) Signal List'!B26)</f>
        <v>Reactive Device &gt;5 Mvar 1</v>
      </c>
      <c r="C26" s="23" t="str">
        <f>IF('0) Signal List'!C26="","",'0) Signal List'!C26)</f>
        <v/>
      </c>
      <c r="D26" s="23" t="str">
        <f>IF('0) Signal List'!D26="","",'0) Signal List'!D26)</f>
        <v>on</v>
      </c>
      <c r="E26" s="3" t="str">
        <f>IF('0) Signal List'!E26="","",'0) Signal List'!E26)</f>
        <v/>
      </c>
      <c r="F26" s="23" t="str">
        <f>IF('0) Signal List'!F26="","",'0) Signal List'!F26)</f>
        <v/>
      </c>
      <c r="G26" s="39" t="str">
        <f>IF('0) Signal List'!G26="","",'0) Signal List'!G26)</f>
        <v>IPP</v>
      </c>
      <c r="H26" s="120" t="str">
        <f>IF('0) Signal List'!H26="","",'0) Signal List'!H26)</f>
        <v xml:space="preserve">N/A </v>
      </c>
      <c r="I26" s="55" t="s">
        <v>149</v>
      </c>
      <c r="J26" s="56"/>
      <c r="K26" s="56"/>
      <c r="L26" s="57"/>
    </row>
    <row r="27" spans="1:12" ht="14.25" customHeight="1" x14ac:dyDescent="0.2">
      <c r="A27" s="8" t="str">
        <f>IF('0) Signal List'!A27="","",'0) Signal List'!A27)</f>
        <v/>
      </c>
      <c r="B27" s="23" t="str">
        <f>IF('0) Signal List'!B27="","",'0) Signal List'!B27)</f>
        <v/>
      </c>
      <c r="C27" s="23" t="str">
        <f>IF('0) Signal List'!C27="","",'0) Signal List'!C27)</f>
        <v/>
      </c>
      <c r="D27" s="23" t="str">
        <f>IF('0) Signal List'!D27="","",'0) Signal List'!D27)</f>
        <v/>
      </c>
      <c r="E27" s="3" t="str">
        <f>IF('0) Signal List'!E27="","",'0) Signal List'!E27)</f>
        <v/>
      </c>
      <c r="F27" s="23" t="str">
        <f>IF('0) Signal List'!F27="","",'0) Signal List'!F27)</f>
        <v/>
      </c>
      <c r="G27" s="39" t="str">
        <f>IF('0) Signal List'!G27="","",'0) Signal List'!G27)</f>
        <v/>
      </c>
      <c r="H27" s="120" t="str">
        <f>IF('0) Signal List'!H27="","",'0) Signal List'!H27)</f>
        <v/>
      </c>
      <c r="I27" s="122"/>
      <c r="J27" s="123"/>
      <c r="K27" s="123"/>
      <c r="L27" s="124"/>
    </row>
    <row r="28" spans="1:12" ht="14.25" customHeight="1" x14ac:dyDescent="0.2">
      <c r="A28" s="8" t="str">
        <f>IF('0) Signal List'!A28="","",'0) Signal List'!A28)</f>
        <v/>
      </c>
      <c r="B28" s="308" t="str">
        <f>IF('0) Signal List'!B28="","",'0) Signal List'!B28)</f>
        <v>Digital Input Signals from WTG  System to EirGrid</v>
      </c>
      <c r="C28" s="23" t="str">
        <f>IF('0) Signal List'!C28="","",'0) Signal List'!C28)</f>
        <v/>
      </c>
      <c r="D28" s="23" t="str">
        <f>IF('0) Signal List'!D28="","",'0) Signal List'!D28)</f>
        <v/>
      </c>
      <c r="E28" s="3" t="str">
        <f>IF('0) Signal List'!E28="","",'0) Signal List'!E28)</f>
        <v/>
      </c>
      <c r="F28" s="23" t="str">
        <f>IF('0) Signal List'!F28="","",'0) Signal List'!F28)</f>
        <v/>
      </c>
      <c r="G28" s="39" t="str">
        <f>IF('0) Signal List'!G28="","",'0) Signal List'!G28)</f>
        <v/>
      </c>
      <c r="H28" s="120" t="str">
        <f>IF('0) Signal List'!H28="","",'0) Signal List'!H28)</f>
        <v/>
      </c>
      <c r="I28" s="122"/>
      <c r="J28" s="123"/>
      <c r="K28" s="123"/>
      <c r="L28" s="124"/>
    </row>
    <row r="29" spans="1:12" ht="14.25" customHeight="1" x14ac:dyDescent="0.2">
      <c r="A29" s="8" t="str">
        <f>IF('0) Signal List'!A29="","",'0) Signal List'!A29)</f>
        <v>B1</v>
      </c>
      <c r="B29" s="23" t="str">
        <f>IF('0) Signal List'!B29="","",'0) Signal List'!B29)</f>
        <v>Active Power Control facility status (feedback)</v>
      </c>
      <c r="C29" s="23" t="str">
        <f>IF('0) Signal List'!C29="","",'0) Signal List'!C29)</f>
        <v/>
      </c>
      <c r="D29" s="23" t="str">
        <f>IF('0) Signal List'!D29="","",'0) Signal List'!D29)</f>
        <v>off</v>
      </c>
      <c r="E29" s="3" t="str">
        <f>IF('0) Signal List'!E29="","",'0) Signal List'!E29)</f>
        <v/>
      </c>
      <c r="F29" s="23" t="str">
        <f>IF('0) Signal List'!F29="","",'0) Signal List'!F29)</f>
        <v/>
      </c>
      <c r="G29" s="39" t="str">
        <f>IF('0) Signal List'!G29="","",'0) Signal List'!G29)</f>
        <v>IPP</v>
      </c>
      <c r="H29" s="120" t="str">
        <f>IF('0) Signal List'!H29="","",'0) Signal List'!H29)</f>
        <v xml:space="preserve">N/A </v>
      </c>
      <c r="I29" s="55" t="s">
        <v>149</v>
      </c>
      <c r="J29" s="56"/>
      <c r="K29" s="56"/>
      <c r="L29" s="57"/>
    </row>
    <row r="30" spans="1:12" ht="14.25" customHeight="1" x14ac:dyDescent="0.2">
      <c r="A30" s="8" t="str">
        <f>IF('0) Signal List'!A30="","",'0) Signal List'!A30)</f>
        <v>B2</v>
      </c>
      <c r="B30" s="23" t="str">
        <f>IF('0) Signal List'!B30="","",'0) Signal List'!B30)</f>
        <v>Active Power Control facility status (feedback)</v>
      </c>
      <c r="C30" s="23" t="str">
        <f>IF('0) Signal List'!C30="","",'0) Signal List'!C30)</f>
        <v/>
      </c>
      <c r="D30" s="23" t="str">
        <f>IF('0) Signal List'!D30="","",'0) Signal List'!D30)</f>
        <v>on</v>
      </c>
      <c r="E30" s="3" t="str">
        <f>IF('0) Signal List'!E30="","",'0) Signal List'!E30)</f>
        <v/>
      </c>
      <c r="F30" s="23" t="str">
        <f>IF('0) Signal List'!F30="","",'0) Signal List'!F30)</f>
        <v/>
      </c>
      <c r="G30" s="39" t="str">
        <f>IF('0) Signal List'!G30="","",'0) Signal List'!G30)</f>
        <v>IPP</v>
      </c>
      <c r="H30" s="120" t="str">
        <f>IF('0) Signal List'!H30="","",'0) Signal List'!H30)</f>
        <v xml:space="preserve">N/A </v>
      </c>
      <c r="I30" s="55" t="s">
        <v>149</v>
      </c>
      <c r="J30" s="56"/>
      <c r="K30" s="56"/>
      <c r="L30" s="57"/>
    </row>
    <row r="31" spans="1:12" ht="14.25" customHeight="1" x14ac:dyDescent="0.2">
      <c r="A31" s="8" t="str">
        <f>IF('0) Signal List'!A31="","",'0) Signal List'!A31)</f>
        <v>B3</v>
      </c>
      <c r="B31" s="23" t="str">
        <f>IF('0) Signal List'!B31="","",'0) Signal List'!B31)</f>
        <v>Frequency Response System Mode Status (feedback)</v>
      </c>
      <c r="C31" s="23" t="str">
        <f>IF('0) Signal List'!C31="","",'0) Signal List'!C31)</f>
        <v/>
      </c>
      <c r="D31" s="23" t="str">
        <f>IF('0) Signal List'!D31="","",'0) Signal List'!D31)</f>
        <v>off</v>
      </c>
      <c r="E31" s="3" t="str">
        <f>IF('0) Signal List'!E31="","",'0) Signal List'!E31)</f>
        <v/>
      </c>
      <c r="F31" s="23" t="str">
        <f>IF('0) Signal List'!F31="","",'0) Signal List'!F31)</f>
        <v/>
      </c>
      <c r="G31" s="39" t="str">
        <f>IF('0) Signal List'!G31="","",'0) Signal List'!G31)</f>
        <v>IPP</v>
      </c>
      <c r="H31" s="39" t="str">
        <f>IF('0) Signal List'!H31="","",'0) Signal List'!H31)</f>
        <v xml:space="preserve">N/A </v>
      </c>
      <c r="I31" s="55" t="s">
        <v>149</v>
      </c>
      <c r="J31" s="56"/>
      <c r="K31" s="56"/>
      <c r="L31" s="57"/>
    </row>
    <row r="32" spans="1:12" ht="14.25" customHeight="1" x14ac:dyDescent="0.2">
      <c r="A32" s="8" t="str">
        <f>IF('0) Signal List'!A32="","",'0) Signal List'!A32)</f>
        <v>B4</v>
      </c>
      <c r="B32" s="23" t="str">
        <f>IF('0) Signal List'!B32="","",'0) Signal List'!B32)</f>
        <v>Frequency Response System Mode Status (feedback)</v>
      </c>
      <c r="C32" s="23" t="str">
        <f>IF('0) Signal List'!C32="","",'0) Signal List'!C32)</f>
        <v/>
      </c>
      <c r="D32" s="23" t="str">
        <f>IF('0) Signal List'!D32="","",'0) Signal List'!D32)</f>
        <v>on</v>
      </c>
      <c r="E32" s="3" t="str">
        <f>IF('0) Signal List'!E32="","",'0) Signal List'!E32)</f>
        <v/>
      </c>
      <c r="F32" s="23" t="str">
        <f>IF('0) Signal List'!F32="","",'0) Signal List'!F32)</f>
        <v/>
      </c>
      <c r="G32" s="39" t="str">
        <f>IF('0) Signal List'!G32="","",'0) Signal List'!G32)</f>
        <v>IPP</v>
      </c>
      <c r="H32" s="39" t="str">
        <f>IF('0) Signal List'!H32="","",'0) Signal List'!H32)</f>
        <v xml:space="preserve">N/A </v>
      </c>
      <c r="I32" s="55" t="s">
        <v>149</v>
      </c>
      <c r="J32" s="56"/>
      <c r="K32" s="56"/>
      <c r="L32" s="57"/>
    </row>
    <row r="33" spans="1:12" ht="14.25" customHeight="1" x14ac:dyDescent="0.2">
      <c r="A33" s="8" t="str">
        <f>IF('0) Signal List'!A33="","",'0) Signal List'!A33)</f>
        <v>B5</v>
      </c>
      <c r="B33" s="23" t="str">
        <f>IF('0) Signal List'!B33="","",'0) Signal List'!B33)</f>
        <v>Frequency Response Curve (feedback)</v>
      </c>
      <c r="C33" s="5" t="str">
        <f>IF('0) Signal List'!C33="","",'0) Signal List'!C33)</f>
        <v/>
      </c>
      <c r="D33" s="24" t="str">
        <f>IF('0) Signal List'!D33="","",'0) Signal List'!D33)</f>
        <v>Curve 1</v>
      </c>
      <c r="E33" s="25" t="str">
        <f>IF('0) Signal List'!E33="","",'0) Signal List'!E33)</f>
        <v/>
      </c>
      <c r="F33" s="23" t="str">
        <f>IF('0) Signal List'!F33="","",'0) Signal List'!F33)</f>
        <v/>
      </c>
      <c r="G33" s="39" t="str">
        <f>IF('0) Signal List'!G33="","",'0) Signal List'!G33)</f>
        <v>IPP</v>
      </c>
      <c r="H33" s="39" t="str">
        <f>IF('0) Signal List'!H33="","",'0) Signal List'!H33)</f>
        <v xml:space="preserve">N/A </v>
      </c>
      <c r="I33" s="55" t="s">
        <v>149</v>
      </c>
      <c r="J33" s="56"/>
      <c r="K33" s="56"/>
      <c r="L33" s="57"/>
    </row>
    <row r="34" spans="1:12" ht="14.25" customHeight="1" x14ac:dyDescent="0.2">
      <c r="A34" s="8" t="str">
        <f>IF('0) Signal List'!A34="","",'0) Signal List'!A34)</f>
        <v>B6</v>
      </c>
      <c r="B34" s="62" t="str">
        <f>IF('0) Signal List'!B34="","",'0) Signal List'!B34)</f>
        <v>Frequency Response Curve (feedback)</v>
      </c>
      <c r="C34" s="23" t="str">
        <f>IF('0) Signal List'!C34="","",'0) Signal List'!C34)</f>
        <v/>
      </c>
      <c r="D34" s="23" t="str">
        <f>IF('0) Signal List'!D34="","",'0) Signal List'!D34)</f>
        <v>Curve 2</v>
      </c>
      <c r="E34" s="3" t="str">
        <f>IF('0) Signal List'!E34="","",'0) Signal List'!E34)</f>
        <v/>
      </c>
      <c r="F34" s="23" t="str">
        <f>IF('0) Signal List'!F34="","",'0) Signal List'!F34)</f>
        <v/>
      </c>
      <c r="G34" s="39" t="str">
        <f>IF('0) Signal List'!G34="","",'0) Signal List'!G34)</f>
        <v>IPP</v>
      </c>
      <c r="H34" s="39" t="str">
        <f>IF('0) Signal List'!H34="","",'0) Signal List'!H34)</f>
        <v xml:space="preserve">N/A </v>
      </c>
      <c r="I34" s="55" t="s">
        <v>149</v>
      </c>
      <c r="J34" s="56"/>
      <c r="K34" s="56"/>
      <c r="L34" s="57"/>
    </row>
    <row r="35" spans="1:12" ht="14.25" customHeight="1" x14ac:dyDescent="0.2">
      <c r="A35" s="8" t="str">
        <f>IF('0) Signal List'!A35="","",'0) Signal List'!A35)</f>
        <v>B7</v>
      </c>
      <c r="B35" s="36" t="str">
        <f>IF('0) Signal List'!B35="","",'0) Signal List'!B35)</f>
        <v>AVR (kV) Control facility status (feedback)</v>
      </c>
      <c r="C35" s="23" t="str">
        <f>IF('0) Signal List'!C35="","",'0) Signal List'!C35)</f>
        <v/>
      </c>
      <c r="D35" s="23" t="str">
        <f>IF('0) Signal List'!D35="","",'0) Signal List'!D35)</f>
        <v>off</v>
      </c>
      <c r="E35" s="3" t="str">
        <f>IF('0) Signal List'!E35="","",'0) Signal List'!E35)</f>
        <v/>
      </c>
      <c r="F35" s="23" t="str">
        <f>IF('0) Signal List'!F35="","",'0) Signal List'!F35)</f>
        <v/>
      </c>
      <c r="G35" s="39" t="str">
        <f>IF('0) Signal List'!G35="","",'0) Signal List'!G35)</f>
        <v>IPP</v>
      </c>
      <c r="H35" s="39" t="str">
        <f>IF('0) Signal List'!H35="","",'0) Signal List'!H35)</f>
        <v xml:space="preserve">N/A </v>
      </c>
      <c r="I35" s="55" t="s">
        <v>149</v>
      </c>
      <c r="J35" s="56"/>
      <c r="K35" s="56"/>
      <c r="L35" s="57"/>
    </row>
    <row r="36" spans="1:12" ht="14.25" customHeight="1" x14ac:dyDescent="0.2">
      <c r="A36" s="8" t="str">
        <f>IF('0) Signal List'!A36="","",'0) Signal List'!A36)</f>
        <v>B8</v>
      </c>
      <c r="B36" s="36" t="str">
        <f>IF('0) Signal List'!B36="","",'0) Signal List'!B36)</f>
        <v>AVR (kV) Control facility status (feedback)</v>
      </c>
      <c r="C36" s="23" t="str">
        <f>IF('0) Signal List'!C36="","",'0) Signal List'!C36)</f>
        <v/>
      </c>
      <c r="D36" s="23" t="str">
        <f>IF('0) Signal List'!D36="","",'0) Signal List'!D36)</f>
        <v>on</v>
      </c>
      <c r="E36" s="3" t="str">
        <f>IF('0) Signal List'!E36="","",'0) Signal List'!E36)</f>
        <v/>
      </c>
      <c r="F36" s="23" t="str">
        <f>IF('0) Signal List'!F36="","",'0) Signal List'!F36)</f>
        <v/>
      </c>
      <c r="G36" s="39" t="str">
        <f>IF('0) Signal List'!G36="","",'0) Signal List'!G36)</f>
        <v>IPP</v>
      </c>
      <c r="H36" s="39" t="str">
        <f>IF('0) Signal List'!H36="","",'0) Signal List'!H36)</f>
        <v xml:space="preserve">N/A </v>
      </c>
      <c r="I36" s="55" t="s">
        <v>149</v>
      </c>
      <c r="J36" s="56"/>
      <c r="K36" s="56"/>
      <c r="L36" s="57"/>
    </row>
    <row r="37" spans="1:12" ht="14.25" customHeight="1" x14ac:dyDescent="0.2">
      <c r="A37" s="8" t="str">
        <f>IF('0) Signal List'!A37="","",'0) Signal List'!A37)</f>
        <v>B9</v>
      </c>
      <c r="B37" s="62" t="str">
        <f>IF('0) Signal List'!B37="","",'0) Signal List'!B37)</f>
        <v>Q (Mvar) Control facility status (feedback)</v>
      </c>
      <c r="C37" s="23" t="str">
        <f>IF('0) Signal List'!C37="","",'0) Signal List'!C37)</f>
        <v/>
      </c>
      <c r="D37" s="23" t="str">
        <f>IF('0) Signal List'!D37="","",'0) Signal List'!D37)</f>
        <v>off</v>
      </c>
      <c r="E37" s="3" t="str">
        <f>IF('0) Signal List'!E37="","",'0) Signal List'!E37)</f>
        <v/>
      </c>
      <c r="F37" s="23" t="str">
        <f>IF('0) Signal List'!F37="","",'0) Signal List'!F37)</f>
        <v/>
      </c>
      <c r="G37" s="39" t="str">
        <f>IF('0) Signal List'!G37="","",'0) Signal List'!G37)</f>
        <v>IPP</v>
      </c>
      <c r="H37" s="39" t="str">
        <f>IF('0) Signal List'!H37="","",'0) Signal List'!H37)</f>
        <v xml:space="preserve">N/A </v>
      </c>
      <c r="I37" s="55" t="s">
        <v>149</v>
      </c>
      <c r="J37" s="56"/>
      <c r="K37" s="56"/>
      <c r="L37" s="57"/>
    </row>
    <row r="38" spans="1:12" ht="14.25" customHeight="1" x14ac:dyDescent="0.2">
      <c r="A38" s="8" t="str">
        <f>IF('0) Signal List'!A38="","",'0) Signal List'!A38)</f>
        <v>B10</v>
      </c>
      <c r="B38" s="62" t="str">
        <f>IF('0) Signal List'!B38="","",'0) Signal List'!B38)</f>
        <v>Q (Mvar) Control facility status (feedback)</v>
      </c>
      <c r="C38" s="23" t="str">
        <f>IF('0) Signal List'!C38="","",'0) Signal List'!C38)</f>
        <v/>
      </c>
      <c r="D38" s="23" t="str">
        <f>IF('0) Signal List'!D38="","",'0) Signal List'!D38)</f>
        <v>on</v>
      </c>
      <c r="E38" s="3" t="str">
        <f>IF('0) Signal List'!E38="","",'0) Signal List'!E38)</f>
        <v/>
      </c>
      <c r="F38" s="23" t="str">
        <f>IF('0) Signal List'!F38="","",'0) Signal List'!F38)</f>
        <v/>
      </c>
      <c r="G38" s="39" t="str">
        <f>IF('0) Signal List'!G38="","",'0) Signal List'!G38)</f>
        <v>IPP</v>
      </c>
      <c r="H38" s="39" t="str">
        <f>IF('0) Signal List'!H38="","",'0) Signal List'!H38)</f>
        <v xml:space="preserve">N/A </v>
      </c>
      <c r="I38" s="55" t="s">
        <v>149</v>
      </c>
      <c r="J38" s="56"/>
      <c r="K38" s="56"/>
      <c r="L38" s="57"/>
    </row>
    <row r="39" spans="1:12" ht="14.25" customHeight="1" x14ac:dyDescent="0.2">
      <c r="A39" s="8" t="str">
        <f>IF('0) Signal List'!A39="","",'0) Signal List'!A39)</f>
        <v>B11</v>
      </c>
      <c r="B39" s="62" t="str">
        <f>IF('0) Signal List'!B39="","",'0) Signal List'!B39)</f>
        <v>Power Factor (PF) Control facility status (feedback)</v>
      </c>
      <c r="C39" s="23" t="str">
        <f>IF('0) Signal List'!C39="","",'0) Signal List'!C39)</f>
        <v/>
      </c>
      <c r="D39" s="23" t="str">
        <f>IF('0) Signal List'!D39="","",'0) Signal List'!D39)</f>
        <v>off</v>
      </c>
      <c r="E39" s="3" t="str">
        <f>IF('0) Signal List'!E39="","",'0) Signal List'!E39)</f>
        <v/>
      </c>
      <c r="F39" s="23" t="str">
        <f>IF('0) Signal List'!F39="","",'0) Signal List'!F39)</f>
        <v/>
      </c>
      <c r="G39" s="39" t="str">
        <f>IF('0) Signal List'!G39="","",'0) Signal List'!G39)</f>
        <v>IPP</v>
      </c>
      <c r="H39" s="120" t="str">
        <f>IF('0) Signal List'!H39="","",'0) Signal List'!H39)</f>
        <v xml:space="preserve">N/A </v>
      </c>
      <c r="I39" s="55" t="s">
        <v>149</v>
      </c>
      <c r="J39" s="56"/>
      <c r="K39" s="56"/>
      <c r="L39" s="57"/>
    </row>
    <row r="40" spans="1:12" ht="14.25" customHeight="1" x14ac:dyDescent="0.2">
      <c r="A40" s="8" t="str">
        <f>IF('0) Signal List'!A40="","",'0) Signal List'!A40)</f>
        <v>B12</v>
      </c>
      <c r="B40" s="62" t="str">
        <f>IF('0) Signal List'!B40="","",'0) Signal List'!B40)</f>
        <v>Power Factor (PF) Control facility status (feedback)</v>
      </c>
      <c r="C40" s="23" t="str">
        <f>IF('0) Signal List'!C40="","",'0) Signal List'!C40)</f>
        <v/>
      </c>
      <c r="D40" s="23" t="str">
        <f>IF('0) Signal List'!D40="","",'0) Signal List'!D40)</f>
        <v>on</v>
      </c>
      <c r="E40" s="3" t="str">
        <f>IF('0) Signal List'!E40="","",'0) Signal List'!E40)</f>
        <v/>
      </c>
      <c r="F40" s="23" t="str">
        <f>IF('0) Signal List'!F40="","",'0) Signal List'!F40)</f>
        <v/>
      </c>
      <c r="G40" s="39" t="str">
        <f>IF('0) Signal List'!G40="","",'0) Signal List'!G40)</f>
        <v>IPP</v>
      </c>
      <c r="H40" s="120" t="str">
        <f>IF('0) Signal List'!H40="","",'0) Signal List'!H40)</f>
        <v xml:space="preserve">N/A </v>
      </c>
      <c r="I40" s="55" t="s">
        <v>149</v>
      </c>
      <c r="J40" s="56"/>
      <c r="K40" s="56"/>
      <c r="L40" s="57"/>
    </row>
    <row r="41" spans="1:12" ht="14.25" customHeight="1" x14ac:dyDescent="0.2">
      <c r="A41" s="8" t="str">
        <f>IF('0) Signal List'!A41="","",'0) Signal List'!A41)</f>
        <v/>
      </c>
      <c r="B41" s="23" t="str">
        <f>IF('0) Signal List'!B41="","",'0) Signal List'!B41)</f>
        <v/>
      </c>
      <c r="C41" s="23" t="str">
        <f>IF('0) Signal List'!C41="","",'0) Signal List'!C41)</f>
        <v/>
      </c>
      <c r="D41" s="23" t="str">
        <f>IF('0) Signal List'!D41="","",'0) Signal List'!D41)</f>
        <v/>
      </c>
      <c r="E41" s="3" t="str">
        <f>IF('0) Signal List'!E41="","",'0) Signal List'!E41)</f>
        <v/>
      </c>
      <c r="F41" s="23" t="str">
        <f>IF('0) Signal List'!F41="","",'0) Signal List'!F41)</f>
        <v/>
      </c>
      <c r="G41" s="21" t="str">
        <f>IF('0) Signal List'!G41="","",'0) Signal List'!G41)</f>
        <v/>
      </c>
      <c r="H41" s="119" t="str">
        <f>IF('0) Signal List'!H41="","",'0) Signal List'!H41)</f>
        <v/>
      </c>
      <c r="I41" s="122"/>
      <c r="J41" s="123"/>
      <c r="K41" s="123"/>
      <c r="L41" s="124"/>
    </row>
    <row r="42" spans="1:12" ht="14.25" customHeight="1" x14ac:dyDescent="0.2">
      <c r="A42" s="8" t="str">
        <f>IF('0) Signal List'!A42="","",'0) Signal List'!A42)</f>
        <v/>
      </c>
      <c r="B42" s="739" t="str">
        <f>IF('0) Signal List'!B42="","",'0) Signal List'!B42)</f>
        <v>Recommended cable 15-pair, 15 x 2 x 0.6sqmm, Twisted-Pair (TP), stranded</v>
      </c>
      <c r="C42" s="714"/>
      <c r="D42" s="714"/>
      <c r="E42" s="714"/>
      <c r="F42" s="586"/>
      <c r="G42" s="21" t="str">
        <f>IF('0) Signal List'!G42="","",'0) Signal List'!G42)</f>
        <v/>
      </c>
      <c r="H42" s="119" t="str">
        <f>IF('0) Signal List'!H42="","",'0) Signal List'!H42)</f>
        <v/>
      </c>
      <c r="I42" s="122"/>
      <c r="J42" s="123"/>
      <c r="K42" s="123"/>
      <c r="L42" s="124"/>
    </row>
    <row r="43" spans="1:12" ht="14.25" customHeight="1" x14ac:dyDescent="0.2">
      <c r="A43" s="8" t="str">
        <f>IF('0) Signal List'!A43="","",'0) Signal List'!A43)</f>
        <v/>
      </c>
      <c r="B43" s="23" t="str">
        <f>IF('0) Signal List'!B43="","",'0) Signal List'!B43)</f>
        <v/>
      </c>
      <c r="C43" s="23" t="str">
        <f>IF('0) Signal List'!C43="","",'0) Signal List'!C43)</f>
        <v/>
      </c>
      <c r="D43" s="23" t="str">
        <f>IF('0) Signal List'!D43="","",'0) Signal List'!D43)</f>
        <v/>
      </c>
      <c r="E43" s="3" t="str">
        <f>IF('0) Signal List'!E43="","",'0) Signal List'!E43)</f>
        <v/>
      </c>
      <c r="F43" s="23" t="str">
        <f>IF('0) Signal List'!F43="","",'0) Signal List'!F43)</f>
        <v/>
      </c>
      <c r="G43" s="21" t="str">
        <f>IF('0) Signal List'!G43="","",'0) Signal List'!G43)</f>
        <v/>
      </c>
      <c r="H43" s="119" t="str">
        <f>IF('0) Signal List'!H43="","",'0) Signal List'!H43)</f>
        <v/>
      </c>
      <c r="I43" s="122"/>
      <c r="J43" s="123"/>
      <c r="K43" s="123"/>
      <c r="L43" s="124"/>
    </row>
    <row r="44" spans="1:12" ht="13.5" thickBot="1" x14ac:dyDescent="0.25">
      <c r="A44" s="17" t="str">
        <f>IF('0) Signal List'!A44="","",'0) Signal List'!A44)</f>
        <v>ETIE Ref</v>
      </c>
      <c r="B44" s="18" t="str">
        <f>IF('0) Signal List'!B44="","",'0) Signal List'!B44)</f>
        <v>Analogue Input Signals (to EirGrid)</v>
      </c>
      <c r="C44" s="29" t="str">
        <f>IF('0) Signal List'!C44="","",'0) Signal List'!C44)</f>
        <v/>
      </c>
      <c r="D44" s="29" t="str">
        <f>IF('0) Signal List'!D44="","",'0) Signal List'!D44)</f>
        <v/>
      </c>
      <c r="E44" s="19" t="str">
        <f>IF('0) Signal List'!E44="","",'0) Signal List'!E44)</f>
        <v/>
      </c>
      <c r="F44" s="29" t="str">
        <f>IF('0) Signal List'!F44="","",'0) Signal List'!F44)</f>
        <v/>
      </c>
      <c r="G44" s="20" t="str">
        <f>IF('0) Signal List'!G44="","",'0) Signal List'!G44)</f>
        <v>Provided by</v>
      </c>
      <c r="H44" s="117" t="str">
        <f>IF('0) Signal List'!H44="","",'0) Signal List'!H44)</f>
        <v>TSO Pass-through to</v>
      </c>
      <c r="I44" s="311"/>
      <c r="J44" s="312"/>
      <c r="K44" s="312"/>
      <c r="L44" s="313"/>
    </row>
    <row r="45" spans="1:12" ht="14.25" customHeight="1" thickTop="1" x14ac:dyDescent="0.2">
      <c r="A45" s="30" t="str">
        <f>IF('0) Signal List'!A45="","",'0) Signal List'!A45)</f>
        <v/>
      </c>
      <c r="B45" s="23" t="str">
        <f>IF('0) Signal List'!B45="","",'0) Signal List'!B45)</f>
        <v/>
      </c>
      <c r="C45" s="23" t="str">
        <f>IF('0) Signal List'!C45="","",'0) Signal List'!C45)</f>
        <v/>
      </c>
      <c r="D45" s="23" t="str">
        <f>IF('0) Signal List'!D45="","",'0) Signal List'!D45)</f>
        <v/>
      </c>
      <c r="E45" s="3" t="str">
        <f>IF('0) Signal List'!E45="","",'0) Signal List'!E45)</f>
        <v/>
      </c>
      <c r="F45" s="23" t="str">
        <f>IF('0) Signal List'!F45="","",'0) Signal List'!F45)</f>
        <v/>
      </c>
      <c r="G45" s="40" t="str">
        <f>IF('0) Signal List'!G45="","",'0) Signal List'!G45)</f>
        <v/>
      </c>
      <c r="H45" s="118" t="str">
        <f>IF('0) Signal List'!H45="","",'0) Signal List'!H45)</f>
        <v/>
      </c>
      <c r="I45" s="122"/>
      <c r="J45" s="123"/>
      <c r="K45" s="123"/>
      <c r="L45" s="124"/>
    </row>
    <row r="46" spans="1:12" ht="14.25" customHeight="1" x14ac:dyDescent="0.2">
      <c r="A46" s="30" t="str">
        <f>IF('0) Signal List'!A46="","",'0) Signal List'!A46)</f>
        <v/>
      </c>
      <c r="B46" s="308" t="str">
        <f>IF('0) Signal List'!B46="","",'0) Signal List'!B46)</f>
        <v>Analogue Input Signals from Sub Station to EirGrid</v>
      </c>
      <c r="C46" s="23" t="str">
        <f>IF('0) Signal List'!C46="","",'0) Signal List'!C46)</f>
        <v/>
      </c>
      <c r="D46" s="23" t="str">
        <f>IF('0) Signal List'!D46="","",'0) Signal List'!D46)</f>
        <v/>
      </c>
      <c r="E46" s="3" t="str">
        <f>IF('0) Signal List'!E46="","",'0) Signal List'!E46)</f>
        <v/>
      </c>
      <c r="F46" s="23" t="str">
        <f>IF('0) Signal List'!F46="","",'0) Signal List'!F46)</f>
        <v/>
      </c>
      <c r="G46" s="21" t="str">
        <f>IF('0) Signal List'!G46="","",'0) Signal List'!G46)</f>
        <v/>
      </c>
      <c r="H46" s="119" t="str">
        <f>IF('0) Signal List'!H46="","",'0) Signal List'!H46)</f>
        <v/>
      </c>
      <c r="I46" s="122"/>
      <c r="J46" s="123"/>
      <c r="K46" s="123"/>
      <c r="L46" s="124"/>
    </row>
    <row r="47" spans="1:12" ht="14.25" customHeight="1" x14ac:dyDescent="0.2">
      <c r="A47" s="8" t="str">
        <f>IF('0) Signal List'!A47="","",'0) Signal List'!A47)</f>
        <v>C1</v>
      </c>
      <c r="B47" s="62" t="str">
        <f>IF('0) Signal List'!B47="","",'0) Signal List'!B47)</f>
        <v>Active Power Output at LV side of Grid Connected Transformer</v>
      </c>
      <c r="C47" s="23" t="str">
        <f>IF('0) Signal List'!C47="","",'0) Signal List'!C47)</f>
        <v>-10 to 0 to 10</v>
      </c>
      <c r="D47" s="23" t="str">
        <f>IF('0) Signal List'!D47="","",'0) Signal List'!D47)</f>
        <v>mA</v>
      </c>
      <c r="E47" s="64" t="e">
        <f>IF('0) Signal List'!E47="","",'0) Signal List'!E47)</f>
        <v>#VALUE!</v>
      </c>
      <c r="F47" s="23" t="str">
        <f>IF('0) Signal List'!F47="","",'0) Signal List'!F47)</f>
        <v>MW</v>
      </c>
      <c r="G47" s="39" t="str">
        <f>IF('0) Signal List'!G47="","",'0) Signal List'!G47)</f>
        <v>IPP</v>
      </c>
      <c r="H47" s="120" t="str">
        <f>IF('0) Signal List'!H47="","",'0) Signal List'!H47)</f>
        <v xml:space="preserve">N/A </v>
      </c>
      <c r="I47" s="55" t="s">
        <v>149</v>
      </c>
      <c r="J47" s="56"/>
      <c r="K47" s="56"/>
      <c r="L47" s="57"/>
    </row>
    <row r="48" spans="1:12" ht="14.25" customHeight="1" x14ac:dyDescent="0.2">
      <c r="A48" s="8" t="str">
        <f>IF('0) Signal List'!A48="","",'0) Signal List'!A48)</f>
        <v>C2</v>
      </c>
      <c r="B48" s="62" t="str">
        <f>IF('0) Signal List'!B48="","",'0) Signal List'!B48)</f>
        <v>Reactive Power at LV side of Grid Connected Transformer</v>
      </c>
      <c r="C48" s="23" t="str">
        <f>IF('0) Signal List'!C48="","",'0) Signal List'!C48)</f>
        <v>-10 to 0 to 10</v>
      </c>
      <c r="D48" s="23" t="str">
        <f>IF('0) Signal List'!D48="","",'0) Signal List'!D48)</f>
        <v>mA</v>
      </c>
      <c r="E48" s="64" t="e">
        <f>IF('0) Signal List'!E48="","",'0) Signal List'!E48)</f>
        <v>#VALUE!</v>
      </c>
      <c r="F48" s="23" t="str">
        <f>IF('0) Signal List'!F48="","",'0) Signal List'!F48)</f>
        <v>Mvar</v>
      </c>
      <c r="G48" s="39" t="str">
        <f>IF('0) Signal List'!G48="","",'0) Signal List'!G48)</f>
        <v>IPP</v>
      </c>
      <c r="H48" s="120" t="str">
        <f>IF('0) Signal List'!H48="","",'0) Signal List'!H48)</f>
        <v xml:space="preserve">N/A </v>
      </c>
      <c r="I48" s="55" t="s">
        <v>149</v>
      </c>
      <c r="J48" s="56"/>
      <c r="K48" s="56"/>
      <c r="L48" s="57"/>
    </row>
    <row r="49" spans="1:12" ht="14.25" customHeight="1" x14ac:dyDescent="0.2">
      <c r="A49" s="8" t="str">
        <f>IF('0) Signal List'!A49="","",'0) Signal List'!A49)</f>
        <v>C3</v>
      </c>
      <c r="B49" s="62" t="str">
        <f>IF('0) Signal List'!B49="","",'0) Signal List'!B49)</f>
        <v>Voltage at LV side of Grid Connected Transformer</v>
      </c>
      <c r="C49" s="23" t="str">
        <f>IF('0) Signal List'!C49="","",'0) Signal List'!C49)</f>
        <v>0-10</v>
      </c>
      <c r="D49" s="23" t="str">
        <f>IF('0) Signal List'!D49="","",'0) Signal List'!D49)</f>
        <v>mA</v>
      </c>
      <c r="E49" s="64" t="str">
        <f>IF('0) Signal List'!E49="","",'0) Signal List'!E49)</f>
        <v>0 - 132</v>
      </c>
      <c r="F49" s="23" t="str">
        <f>IF('0) Signal List'!F49="","",'0) Signal List'!F49)</f>
        <v>kV</v>
      </c>
      <c r="G49" s="39" t="str">
        <f>IF('0) Signal List'!G49="","",'0) Signal List'!G49)</f>
        <v>IPP</v>
      </c>
      <c r="H49" s="120" t="str">
        <f>IF('0) Signal List'!H49="","",'0) Signal List'!H49)</f>
        <v xml:space="preserve">N/A </v>
      </c>
      <c r="I49" s="55" t="s">
        <v>149</v>
      </c>
      <c r="J49" s="56"/>
      <c r="K49" s="56"/>
      <c r="L49" s="57"/>
    </row>
    <row r="50" spans="1:12" ht="14.25" customHeight="1" x14ac:dyDescent="0.2">
      <c r="A50" s="8" t="str">
        <f>IF('0) Signal List'!A50="","",'0) Signal List'!A50)</f>
        <v/>
      </c>
      <c r="B50" s="23" t="str">
        <f>IF('0) Signal List'!B50="","",'0) Signal List'!B50)</f>
        <v/>
      </c>
      <c r="C50" s="23" t="str">
        <f>IF('0) Signal List'!C50="","",'0) Signal List'!C50)</f>
        <v/>
      </c>
      <c r="D50" s="23" t="str">
        <f>IF('0) Signal List'!D50="","",'0) Signal List'!D50)</f>
        <v/>
      </c>
      <c r="E50" s="3" t="str">
        <f>IF('0) Signal List'!E50="","",'0) Signal List'!E50)</f>
        <v/>
      </c>
      <c r="F50" s="23" t="str">
        <f>IF('0) Signal List'!F50="","",'0) Signal List'!F50)</f>
        <v/>
      </c>
      <c r="G50" s="39" t="str">
        <f>IF('0) Signal List'!G50="","",'0) Signal List'!G50)</f>
        <v/>
      </c>
      <c r="H50" s="120" t="str">
        <f>IF('0) Signal List'!H50="","",'0) Signal List'!H50)</f>
        <v/>
      </c>
      <c r="I50" s="122"/>
      <c r="J50" s="123"/>
      <c r="K50" s="123"/>
      <c r="L50" s="124"/>
    </row>
    <row r="51" spans="1:12" ht="14.25" customHeight="1" x14ac:dyDescent="0.2">
      <c r="A51" s="31" t="str">
        <f>IF('0) Signal List'!A51="","",'0) Signal List'!A51)</f>
        <v/>
      </c>
      <c r="B51" s="308" t="str">
        <f>IF('0) Signal List'!B51="","",'0) Signal List'!B51)</f>
        <v>Analogue Input Signals from WTG System to EirGrid</v>
      </c>
      <c r="C51" s="23" t="str">
        <f>IF('0) Signal List'!C51="","",'0) Signal List'!C51)</f>
        <v/>
      </c>
      <c r="D51" s="23" t="str">
        <f>IF('0) Signal List'!D51="","",'0) Signal List'!D51)</f>
        <v/>
      </c>
      <c r="E51" s="3" t="str">
        <f>IF('0) Signal List'!E51="","",'0) Signal List'!E51)</f>
        <v/>
      </c>
      <c r="F51" s="23" t="str">
        <f>IF('0) Signal List'!F51="","",'0) Signal List'!F51)</f>
        <v/>
      </c>
      <c r="G51" s="39" t="str">
        <f>IF('0) Signal List'!G51="","",'0) Signal List'!G51)</f>
        <v/>
      </c>
      <c r="H51" s="120" t="str">
        <f>IF('0) Signal List'!H51="","",'0) Signal List'!H51)</f>
        <v/>
      </c>
      <c r="I51" s="122"/>
      <c r="J51" s="123"/>
      <c r="K51" s="123"/>
      <c r="L51" s="124"/>
    </row>
    <row r="52" spans="1:12" ht="14.25" customHeight="1" x14ac:dyDescent="0.2">
      <c r="A52" s="8" t="str">
        <f>IF('0) Signal List'!A52="","",'0) Signal List'!A52)</f>
        <v>D1</v>
      </c>
      <c r="B52" s="23" t="str">
        <f>IF('0) Signal List'!B52="","",'0) Signal List'!B52)</f>
        <v>Available Active Power</v>
      </c>
      <c r="C52" s="23" t="str">
        <f>IF('0) Signal List'!C52="","",'0) Signal List'!C52)</f>
        <v>0-10</v>
      </c>
      <c r="D52" s="23" t="str">
        <f>IF('0) Signal List'!D52="","",'0) Signal List'!D52)</f>
        <v>mA</v>
      </c>
      <c r="E52" s="64" t="e">
        <f>IF('0) Signal List'!E52="","",'0) Signal List'!E52)</f>
        <v>#VALUE!</v>
      </c>
      <c r="F52" s="23" t="str">
        <f>IF('0) Signal List'!F52="","",'0) Signal List'!F52)</f>
        <v>MW</v>
      </c>
      <c r="G52" s="39" t="str">
        <f>IF('0) Signal List'!G52="","",'0) Signal List'!G52)</f>
        <v>IPP</v>
      </c>
      <c r="H52" s="120" t="str">
        <f>IF('0) Signal List'!H52="","",'0) Signal List'!H52)</f>
        <v xml:space="preserve">N/A </v>
      </c>
      <c r="I52" s="55" t="s">
        <v>149</v>
      </c>
      <c r="J52" s="56"/>
      <c r="K52" s="56"/>
      <c r="L52" s="57"/>
    </row>
    <row r="53" spans="1:12" ht="14.25" customHeight="1" x14ac:dyDescent="0.2">
      <c r="A53" s="8" t="str">
        <f>IF('0) Signal List'!A53="","",'0) Signal List'!A53)</f>
        <v>D2</v>
      </c>
      <c r="B53" s="23" t="str">
        <f>IF('0) Signal List'!B53="","",'0) Signal List'!B53)</f>
        <v>Active Power Control Setpoint (feedback)</v>
      </c>
      <c r="C53" s="23" t="str">
        <f>IF('0) Signal List'!C53="","",'0) Signal List'!C53)</f>
        <v>0-10</v>
      </c>
      <c r="D53" s="23" t="str">
        <f>IF('0) Signal List'!D53="","",'0) Signal List'!D53)</f>
        <v>mA</v>
      </c>
      <c r="E53" s="3" t="e">
        <f>IF('0) Signal List'!E53="","",'0) Signal List'!E53)</f>
        <v>#VALUE!</v>
      </c>
      <c r="F53" s="23" t="str">
        <f>IF('0) Signal List'!F53="","",'0) Signal List'!F53)</f>
        <v>MW</v>
      </c>
      <c r="G53" s="39" t="str">
        <f>IF('0) Signal List'!G53="","",'0) Signal List'!G53)</f>
        <v>IPP</v>
      </c>
      <c r="H53" s="120" t="str">
        <f>IF('0) Signal List'!H53="","",'0) Signal List'!H53)</f>
        <v xml:space="preserve">N/A </v>
      </c>
      <c r="I53" s="55" t="s">
        <v>149</v>
      </c>
      <c r="J53" s="56"/>
      <c r="K53" s="56"/>
      <c r="L53" s="57"/>
    </row>
    <row r="54" spans="1:12" ht="14.25" customHeight="1" x14ac:dyDescent="0.2">
      <c r="A54" s="8" t="str">
        <f>IF('0) Signal List'!A54="","",'0) Signal List'!A54)</f>
        <v>D3</v>
      </c>
      <c r="B54" s="23" t="str">
        <f>IF('0) Signal List'!B54="","",'0) Signal List'!B54)</f>
        <v>Voltage Control Setpoint (feedback)</v>
      </c>
      <c r="C54" s="23" t="str">
        <f>IF('0) Signal List'!C54="","",'0) Signal List'!C54)</f>
        <v>0-10</v>
      </c>
      <c r="D54" s="23" t="str">
        <f>IF('0) Signal List'!D54="","",'0) Signal List'!D54)</f>
        <v>mA</v>
      </c>
      <c r="E54" s="64" t="str">
        <f>IF('0) Signal List'!E54="","",'0) Signal List'!E54)</f>
        <v>99 - 132</v>
      </c>
      <c r="F54" s="23" t="str">
        <f>IF('0) Signal List'!F54="","",'0) Signal List'!F54)</f>
        <v>kV</v>
      </c>
      <c r="G54" s="39" t="str">
        <f>IF('0) Signal List'!G54="","",'0) Signal List'!G54)</f>
        <v>IPP</v>
      </c>
      <c r="H54" s="120" t="str">
        <f>IF('0) Signal List'!H54="","",'0) Signal List'!H54)</f>
        <v xml:space="preserve">N/A </v>
      </c>
      <c r="I54" s="55" t="s">
        <v>149</v>
      </c>
      <c r="J54" s="56"/>
      <c r="K54" s="56"/>
      <c r="L54" s="57"/>
    </row>
    <row r="55" spans="1:12" ht="14.25" customHeight="1" x14ac:dyDescent="0.2">
      <c r="A55" s="8" t="str">
        <f>IF('0) Signal List'!A55="","",'0) Signal List'!A55)</f>
        <v>D4</v>
      </c>
      <c r="B55" s="23" t="str">
        <f>IF('0) Signal List'!B55="","",'0) Signal List'!B55)</f>
        <v>Mvar (Q) Control Setpoint (feedback)</v>
      </c>
      <c r="C55" s="23" t="str">
        <f>IF('0) Signal List'!C55="","",'0) Signal List'!C55)</f>
        <v>-10 to 0 to 10</v>
      </c>
      <c r="D55" s="23" t="str">
        <f>IF('0) Signal List'!D55="","",'0) Signal List'!D55)</f>
        <v>mA</v>
      </c>
      <c r="E55" s="64" t="e">
        <f>IF('0) Signal List'!E55="","",'0) Signal List'!E55)</f>
        <v>#VALUE!</v>
      </c>
      <c r="F55" s="23" t="str">
        <f>IF('0) Signal List'!F55="","",'0) Signal List'!F55)</f>
        <v>Mvar</v>
      </c>
      <c r="G55" s="39" t="str">
        <f>IF('0) Signal List'!G55="","",'0) Signal List'!G55)</f>
        <v>IPP</v>
      </c>
      <c r="H55" s="120" t="str">
        <f>IF('0) Signal List'!H55="","",'0) Signal List'!H55)</f>
        <v xml:space="preserve">N/A </v>
      </c>
      <c r="I55" s="55" t="s">
        <v>149</v>
      </c>
      <c r="J55" s="56"/>
      <c r="K55" s="56"/>
      <c r="L55" s="57"/>
    </row>
    <row r="56" spans="1:12" ht="14.25" customHeight="1" x14ac:dyDescent="0.2">
      <c r="A56" s="8" t="str">
        <f>IF('0) Signal List'!A56="","",'0) Signal List'!A56)</f>
        <v>D5</v>
      </c>
      <c r="B56" s="23" t="str">
        <f>IF('0) Signal List'!B56="","",'0) Signal List'!B56)</f>
        <v>Power Factor (PF) Control Setpoint (feedback)</v>
      </c>
      <c r="C56" s="23" t="str">
        <f>IF('0) Signal List'!C56="","",'0) Signal List'!C56)</f>
        <v>-10 to 0 to 10</v>
      </c>
      <c r="D56" s="23" t="str">
        <f>IF('0) Signal List'!D56="","",'0) Signal List'!D56)</f>
        <v>mA</v>
      </c>
      <c r="E56" s="64" t="str">
        <f>IF('0) Signal List'!E56="","",'0) Signal List'!E56)</f>
        <v xml:space="preserve"> +/- 90</v>
      </c>
      <c r="F56" s="23" t="str">
        <f>IF('0) Signal List'!F56="","",'0) Signal List'!F56)</f>
        <v>degrees</v>
      </c>
      <c r="G56" s="39" t="str">
        <f>IF('0) Signal List'!G56="","",'0) Signal List'!G56)</f>
        <v>IPP</v>
      </c>
      <c r="H56" s="120" t="str">
        <f>IF('0) Signal List'!H56="","",'0) Signal List'!H56)</f>
        <v xml:space="preserve">N/A </v>
      </c>
      <c r="I56" s="55" t="s">
        <v>149</v>
      </c>
      <c r="J56" s="56"/>
      <c r="K56" s="56"/>
      <c r="L56" s="57"/>
    </row>
    <row r="57" spans="1:12" ht="14.25" customHeight="1" x14ac:dyDescent="0.2">
      <c r="A57" s="8" t="str">
        <f>IF('0) Signal List'!A57="","",'0) Signal List'!A57)</f>
        <v>D6</v>
      </c>
      <c r="B57" s="23" t="str">
        <f>IF('0) Signal List'!B57="","",'0) Signal List'!B57)</f>
        <v>Frequency Droop Setting (feedback)</v>
      </c>
      <c r="C57" s="23" t="str">
        <f>IF('0) Signal List'!C57="","",'0) Signal List'!C57)</f>
        <v>0-10</v>
      </c>
      <c r="D57" s="23" t="str">
        <f>IF('0) Signal List'!D57="","",'0) Signal List'!D57)</f>
        <v>mA</v>
      </c>
      <c r="E57" s="64" t="str">
        <f>IF('0) Signal List'!E57="","",'0) Signal List'!E57)</f>
        <v xml:space="preserve"> 0-12</v>
      </c>
      <c r="F57" s="23" t="str">
        <f>IF('0) Signal List'!F57="","",'0) Signal List'!F57)</f>
        <v>%</v>
      </c>
      <c r="G57" s="39" t="str">
        <f>IF('0) Signal List'!G57="","",'0) Signal List'!G57)</f>
        <v>IPP</v>
      </c>
      <c r="H57" s="120" t="str">
        <f>IF('0) Signal List'!H57="","",'0) Signal List'!H57)</f>
        <v xml:space="preserve">N/A </v>
      </c>
      <c r="I57" s="55" t="s">
        <v>149</v>
      </c>
      <c r="J57" s="56"/>
      <c r="K57" s="56"/>
      <c r="L57" s="57"/>
    </row>
    <row r="58" spans="1:12" ht="14.25" customHeight="1" x14ac:dyDescent="0.2">
      <c r="A58" s="8" t="str">
        <f>IF('0) Signal List'!A58="","",'0) Signal List'!A58)</f>
        <v>D7</v>
      </c>
      <c r="B58" s="23" t="str">
        <f>IF('0) Signal List'!B58="","",'0) Signal List'!B58)</f>
        <v>Transformer Tap Position</v>
      </c>
      <c r="C58" s="23" t="str">
        <f>IF('0) Signal List'!C58="","",'0) Signal List'!C58)</f>
        <v>0-10</v>
      </c>
      <c r="D58" s="23" t="str">
        <f>IF('0) Signal List'!D58="","",'0) Signal List'!D58)</f>
        <v>mA</v>
      </c>
      <c r="E58" s="64" t="str">
        <f>IF('0) Signal List'!E58="","",'0) Signal List'!E58)</f>
        <v>0-21</v>
      </c>
      <c r="F58" s="23" t="str">
        <f>IF('0) Signal List'!F58="","",'0) Signal List'!F58)</f>
        <v>Tap</v>
      </c>
      <c r="G58" s="39" t="str">
        <f>IF('0) Signal List'!G58="","",'0) Signal List'!G58)</f>
        <v>IPP</v>
      </c>
      <c r="H58" s="120" t="str">
        <f>IF('0) Signal List'!H58="","",'0) Signal List'!H58)</f>
        <v xml:space="preserve">N/A </v>
      </c>
      <c r="I58" s="55" t="s">
        <v>149</v>
      </c>
      <c r="J58" s="56"/>
      <c r="K58" s="56"/>
      <c r="L58" s="57"/>
    </row>
    <row r="59" spans="1:12" ht="14.25" customHeight="1" x14ac:dyDescent="0.2">
      <c r="A59" s="8" t="str">
        <f>IF('0) Signal List'!A59="","",'0) Signal List'!A59)</f>
        <v/>
      </c>
      <c r="B59" s="23" t="str">
        <f>IF('0) Signal List'!B59="","",'0) Signal List'!B59)</f>
        <v/>
      </c>
      <c r="C59" s="23" t="str">
        <f>IF('0) Signal List'!C59="","",'0) Signal List'!C59)</f>
        <v/>
      </c>
      <c r="D59" s="23" t="str">
        <f>IF('0) Signal List'!D59="","",'0) Signal List'!D59)</f>
        <v/>
      </c>
      <c r="E59" s="3" t="str">
        <f>IF('0) Signal List'!E59="","",'0) Signal List'!E59)</f>
        <v/>
      </c>
      <c r="F59" s="23" t="str">
        <f>IF('0) Signal List'!F59="","",'0) Signal List'!F59)</f>
        <v/>
      </c>
      <c r="G59" s="39" t="str">
        <f>IF('0) Signal List'!G59="","",'0) Signal List'!G59)</f>
        <v/>
      </c>
      <c r="H59" s="120" t="str">
        <f>IF('0) Signal List'!H59="","",'0) Signal List'!H59)</f>
        <v/>
      </c>
      <c r="I59" s="122"/>
      <c r="J59" s="123"/>
      <c r="K59" s="123"/>
      <c r="L59" s="124"/>
    </row>
    <row r="60" spans="1:12" ht="14.25" customHeight="1" x14ac:dyDescent="0.2">
      <c r="A60" s="8" t="str">
        <f>IF('0) Signal List'!A60="","",'0) Signal List'!A60)</f>
        <v/>
      </c>
      <c r="B60" s="308" t="str">
        <f>IF('0) Signal List'!B60="","",'0) Signal List'!B60)</f>
        <v>Analogue WTG Availability</v>
      </c>
      <c r="C60" s="23" t="str">
        <f>IF('0) Signal List'!C60="","",'0) Signal List'!C60)</f>
        <v/>
      </c>
      <c r="D60" s="23" t="str">
        <f>IF('0) Signal List'!D60="","",'0) Signal List'!D60)</f>
        <v/>
      </c>
      <c r="E60" s="3" t="str">
        <f>IF('0) Signal List'!E60="","",'0) Signal List'!E60)</f>
        <v/>
      </c>
      <c r="F60" s="23" t="str">
        <f>IF('0) Signal List'!F60="","",'0) Signal List'!F60)</f>
        <v/>
      </c>
      <c r="G60" s="39" t="str">
        <f>IF('0) Signal List'!G60="","",'0) Signal List'!G60)</f>
        <v/>
      </c>
      <c r="H60" s="120" t="str">
        <f>IF('0) Signal List'!H60="","",'0) Signal List'!H60)</f>
        <v/>
      </c>
      <c r="I60" s="122"/>
      <c r="J60" s="123"/>
      <c r="K60" s="123"/>
      <c r="L60" s="124"/>
    </row>
    <row r="61" spans="1:12" ht="14.25" customHeight="1" x14ac:dyDescent="0.2">
      <c r="A61" s="8" t="str">
        <f>IF('0) Signal List'!A61="","",'0) Signal List'!A61)</f>
        <v>D8</v>
      </c>
      <c r="B61" s="23" t="str">
        <f>IF('0) Signal List'!B61="","",'0) Signal List'!B61)</f>
        <v>%WTG not generating due to high wind</v>
      </c>
      <c r="C61" s="23" t="str">
        <f>IF('0) Signal List'!C61="","",'0) Signal List'!C61)</f>
        <v>0-10</v>
      </c>
      <c r="D61" s="23" t="str">
        <f>IF('0) Signal List'!D61="","",'0) Signal List'!D61)</f>
        <v>mA</v>
      </c>
      <c r="E61" s="3" t="str">
        <f>IF('0) Signal List'!E61="","",'0) Signal List'!E61)</f>
        <v>0-110</v>
      </c>
      <c r="F61" s="23" t="str">
        <f>IF('0) Signal List'!F61="","",'0) Signal List'!F61)</f>
        <v>%</v>
      </c>
      <c r="G61" s="39" t="str">
        <f>IF('0) Signal List'!G61="","",'0) Signal List'!G61)</f>
        <v>IPP</v>
      </c>
      <c r="H61" s="120" t="str">
        <f>IF('0) Signal List'!H61="","",'0) Signal List'!H61)</f>
        <v xml:space="preserve">N/A </v>
      </c>
      <c r="I61" s="55" t="s">
        <v>149</v>
      </c>
      <c r="J61" s="56"/>
      <c r="K61" s="56"/>
      <c r="L61" s="57"/>
    </row>
    <row r="62" spans="1:12" ht="14.25" customHeight="1" x14ac:dyDescent="0.2">
      <c r="A62" s="8" t="str">
        <f>IF('0) Signal List'!A62="","",'0) Signal List'!A62)</f>
        <v>D9</v>
      </c>
      <c r="B62" s="23" t="str">
        <f>IF('0) Signal List'!B62="","",'0) Signal List'!B62)</f>
        <v xml:space="preserve">%WTG not generating due to low wind </v>
      </c>
      <c r="C62" s="23" t="str">
        <f>IF('0) Signal List'!C62="","",'0) Signal List'!C62)</f>
        <v>0-10</v>
      </c>
      <c r="D62" s="23" t="str">
        <f>IF('0) Signal List'!D62="","",'0) Signal List'!D62)</f>
        <v>mA</v>
      </c>
      <c r="E62" s="3" t="str">
        <f>IF('0) Signal List'!E62="","",'0) Signal List'!E62)</f>
        <v>0-110</v>
      </c>
      <c r="F62" s="23" t="str">
        <f>IF('0) Signal List'!F62="","",'0) Signal List'!F62)</f>
        <v>%</v>
      </c>
      <c r="G62" s="39" t="str">
        <f>IF('0) Signal List'!G62="","",'0) Signal List'!G62)</f>
        <v>IPP</v>
      </c>
      <c r="H62" s="120" t="str">
        <f>IF('0) Signal List'!H62="","",'0) Signal List'!H62)</f>
        <v xml:space="preserve">N/A </v>
      </c>
      <c r="I62" s="55" t="s">
        <v>149</v>
      </c>
      <c r="J62" s="56"/>
      <c r="K62" s="56"/>
      <c r="L62" s="57"/>
    </row>
    <row r="63" spans="1:12" ht="14.25" customHeight="1" x14ac:dyDescent="0.2">
      <c r="A63" s="8" t="str">
        <f>IF('0) Signal List'!A63="","",'0) Signal List'!A63)</f>
        <v>D10</v>
      </c>
      <c r="B63" s="23" t="str">
        <f>IF('0) Signal List'!B63="","",'0) Signal List'!B63)</f>
        <v>Wind Farm Availability</v>
      </c>
      <c r="C63" s="23" t="str">
        <f>IF('0) Signal List'!C63="","",'0) Signal List'!C63)</f>
        <v>0-10</v>
      </c>
      <c r="D63" s="23" t="str">
        <f>IF('0) Signal List'!D63="","",'0) Signal List'!D63)</f>
        <v>mA</v>
      </c>
      <c r="E63" s="3" t="str">
        <f>IF('0) Signal List'!E63="","",'0) Signal List'!E63)</f>
        <v>0-110</v>
      </c>
      <c r="F63" s="23" t="str">
        <f>IF('0) Signal List'!F63="","",'0) Signal List'!F63)</f>
        <v>%</v>
      </c>
      <c r="G63" s="39" t="str">
        <f>IF('0) Signal List'!G63="","",'0) Signal List'!G63)</f>
        <v>IPP</v>
      </c>
      <c r="H63" s="120" t="str">
        <f>IF('0) Signal List'!H63="","",'0) Signal List'!H63)</f>
        <v xml:space="preserve">N/A </v>
      </c>
      <c r="I63" s="55" t="s">
        <v>149</v>
      </c>
      <c r="J63" s="56"/>
      <c r="K63" s="56"/>
      <c r="L63" s="57"/>
    </row>
    <row r="64" spans="1:12" ht="14.25" customHeight="1" x14ac:dyDescent="0.2">
      <c r="A64" s="8" t="str">
        <f>IF('0) Signal List'!A64="","",'0) Signal List'!A64)</f>
        <v/>
      </c>
      <c r="B64" s="23" t="str">
        <f>IF('0) Signal List'!B64="","",'0) Signal List'!B64)</f>
        <v/>
      </c>
      <c r="C64" s="23" t="str">
        <f>IF('0) Signal List'!C64="","",'0) Signal List'!C64)</f>
        <v/>
      </c>
      <c r="D64" s="23" t="str">
        <f>IF('0) Signal List'!D64="","",'0) Signal List'!D64)</f>
        <v/>
      </c>
      <c r="E64" s="3" t="str">
        <f>IF('0) Signal List'!E64="","",'0) Signal List'!E64)</f>
        <v/>
      </c>
      <c r="F64" s="23" t="str">
        <f>IF('0) Signal List'!F64="","",'0) Signal List'!F64)</f>
        <v/>
      </c>
      <c r="G64" s="39" t="str">
        <f>IF('0) Signal List'!G64="","",'0) Signal List'!G64)</f>
        <v/>
      </c>
      <c r="H64" s="120" t="str">
        <f>IF('0) Signal List'!H64="","",'0) Signal List'!H64)</f>
        <v/>
      </c>
      <c r="I64" s="122"/>
      <c r="J64" s="123"/>
      <c r="K64" s="123"/>
      <c r="L64" s="124"/>
    </row>
    <row r="65" spans="1:12" ht="14.25" customHeight="1" x14ac:dyDescent="0.2">
      <c r="A65" s="8" t="str">
        <f>IF('0) Signal List'!A65="","",'0) Signal List'!A65)</f>
        <v/>
      </c>
      <c r="B65" s="308" t="str">
        <f>IF('0) Signal List'!B65="","",'0) Signal List'!B65)</f>
        <v>Met 1 (if Registered Capacity &gt;= 10 MW)</v>
      </c>
      <c r="C65" s="23" t="str">
        <f>IF('0) Signal List'!C65="","",'0) Signal List'!C65)</f>
        <v/>
      </c>
      <c r="D65" s="23" t="str">
        <f>IF('0) Signal List'!D65="","",'0) Signal List'!D65)</f>
        <v/>
      </c>
      <c r="E65" s="3" t="str">
        <f>IF('0) Signal List'!E65="","",'0) Signal List'!E65)</f>
        <v/>
      </c>
      <c r="F65" s="23" t="str">
        <f>IF('0) Signal List'!F65="","",'0) Signal List'!F65)</f>
        <v/>
      </c>
      <c r="G65" s="39" t="str">
        <f>IF('0) Signal List'!G65="","",'0) Signal List'!G65)</f>
        <v/>
      </c>
      <c r="H65" s="120" t="str">
        <f>IF('0) Signal List'!H65="","",'0) Signal List'!H65)</f>
        <v/>
      </c>
      <c r="I65" s="122"/>
      <c r="J65" s="123"/>
      <c r="K65" s="123"/>
      <c r="L65" s="124"/>
    </row>
    <row r="66" spans="1:12" ht="14.25" customHeight="1" x14ac:dyDescent="0.2">
      <c r="A66" s="8" t="str">
        <f>IF('0) Signal List'!A66="","",'0) Signal List'!A66)</f>
        <v>D11</v>
      </c>
      <c r="B66" s="23" t="str">
        <f>IF('0) Signal List'!B66="","",'0) Signal List'!B66)</f>
        <v>Wind Speed 1</v>
      </c>
      <c r="C66" s="23" t="str">
        <f>IF('0) Signal List'!C66="","",'0) Signal List'!C66)</f>
        <v>0-10</v>
      </c>
      <c r="D66" s="23" t="str">
        <f>IF('0) Signal List'!D66="","",'0) Signal List'!D66)</f>
        <v>mA</v>
      </c>
      <c r="E66" s="3" t="str">
        <f>IF('0) Signal List'!E66="","",'0) Signal List'!E66)</f>
        <v>0-70</v>
      </c>
      <c r="F66" s="23" t="str">
        <f>IF('0) Signal List'!F66="","",'0) Signal List'!F66)</f>
        <v>m/s</v>
      </c>
      <c r="G66" s="39" t="str">
        <f>IF('0) Signal List'!G66="","",'0) Signal List'!G66)</f>
        <v>IPP</v>
      </c>
      <c r="H66" s="120" t="str">
        <f>IF('0) Signal List'!H66="","",'0) Signal List'!H66)</f>
        <v xml:space="preserve">N/A </v>
      </c>
      <c r="I66" s="55" t="s">
        <v>149</v>
      </c>
      <c r="J66" s="56"/>
      <c r="K66" s="56"/>
      <c r="L66" s="57"/>
    </row>
    <row r="67" spans="1:12" ht="14.25" customHeight="1" x14ac:dyDescent="0.2">
      <c r="A67" s="8" t="str">
        <f>IF('0) Signal List'!A67="","",'0) Signal List'!A67)</f>
        <v>D12</v>
      </c>
      <c r="B67" s="23" t="str">
        <f>IF('0) Signal List'!B67="","",'0) Signal List'!B67)</f>
        <v>Wind Direction 1</v>
      </c>
      <c r="C67" s="23" t="str">
        <f>IF('0) Signal List'!C67="","",'0) Signal List'!C67)</f>
        <v>0-10</v>
      </c>
      <c r="D67" s="23" t="str">
        <f>IF('0) Signal List'!D67="","",'0) Signal List'!D67)</f>
        <v>mA</v>
      </c>
      <c r="E67" s="3" t="str">
        <f>IF('0) Signal List'!E67="","",'0) Signal List'!E67)</f>
        <v>0-360</v>
      </c>
      <c r="F67" s="23" t="str">
        <f>IF('0) Signal List'!F67="","",'0) Signal List'!F67)</f>
        <v>deg</v>
      </c>
      <c r="G67" s="39" t="str">
        <f>IF('0) Signal List'!G67="","",'0) Signal List'!G67)</f>
        <v>IPP</v>
      </c>
      <c r="H67" s="120" t="str">
        <f>IF('0) Signal List'!H67="","",'0) Signal List'!H67)</f>
        <v xml:space="preserve">N/A </v>
      </c>
      <c r="I67" s="55" t="s">
        <v>149</v>
      </c>
      <c r="J67" s="56"/>
      <c r="K67" s="56"/>
      <c r="L67" s="57"/>
    </row>
    <row r="68" spans="1:12" ht="14.25" customHeight="1" x14ac:dyDescent="0.2">
      <c r="A68" s="8" t="str">
        <f>IF('0) Signal List'!A68="","",'0) Signal List'!A68)</f>
        <v>D13</v>
      </c>
      <c r="B68" s="23" t="str">
        <f>IF('0) Signal List'!B68="","",'0) Signal List'!B68)</f>
        <v>Air Temperature 1</v>
      </c>
      <c r="C68" s="23" t="str">
        <f>IF('0) Signal List'!C68="","",'0) Signal List'!C68)</f>
        <v>0-10</v>
      </c>
      <c r="D68" s="23" t="str">
        <f>IF('0) Signal List'!D68="","",'0) Signal List'!D68)</f>
        <v>mA</v>
      </c>
      <c r="E68" s="3" t="str">
        <f>IF('0) Signal List'!E68="","",'0) Signal List'!E68)</f>
        <v>-40-70</v>
      </c>
      <c r="F68" s="23" t="str">
        <f>IF('0) Signal List'!F68="","",'0) Signal List'!F68)</f>
        <v>C</v>
      </c>
      <c r="G68" s="39" t="str">
        <f>IF('0) Signal List'!G68="","",'0) Signal List'!G68)</f>
        <v>IPP</v>
      </c>
      <c r="H68" s="120" t="str">
        <f>IF('0) Signal List'!H68="","",'0) Signal List'!H68)</f>
        <v xml:space="preserve">N/A </v>
      </c>
      <c r="I68" s="55" t="s">
        <v>149</v>
      </c>
      <c r="J68" s="56"/>
      <c r="K68" s="56"/>
      <c r="L68" s="57"/>
    </row>
    <row r="69" spans="1:12" ht="14.25" customHeight="1" x14ac:dyDescent="0.2">
      <c r="A69" s="8" t="str">
        <f>IF('0) Signal List'!A69="","",'0) Signal List'!A69)</f>
        <v>D14</v>
      </c>
      <c r="B69" s="23" t="str">
        <f>IF('0) Signal List'!B69="","",'0) Signal List'!B69)</f>
        <v>Air Pressure 1</v>
      </c>
      <c r="C69" s="23" t="str">
        <f>IF('0) Signal List'!C69="","",'0) Signal List'!C69)</f>
        <v>0-10</v>
      </c>
      <c r="D69" s="23" t="str">
        <f>IF('0) Signal List'!D69="","",'0) Signal List'!D69)</f>
        <v>mA</v>
      </c>
      <c r="E69" s="3" t="str">
        <f>IF('0) Signal List'!E69="","",'0) Signal List'!E69)</f>
        <v>735-1060</v>
      </c>
      <c r="F69" s="23" t="str">
        <f>IF('0) Signal List'!F69="","",'0) Signal List'!F69)</f>
        <v>mBar</v>
      </c>
      <c r="G69" s="39" t="str">
        <f>IF('0) Signal List'!G69="","",'0) Signal List'!G69)</f>
        <v>IPP</v>
      </c>
      <c r="H69" s="120" t="str">
        <f>IF('0) Signal List'!H69="","",'0) Signal List'!H69)</f>
        <v xml:space="preserve">N/A </v>
      </c>
      <c r="I69" s="55" t="s">
        <v>149</v>
      </c>
      <c r="J69" s="56"/>
      <c r="K69" s="56"/>
      <c r="L69" s="57"/>
    </row>
    <row r="70" spans="1:12" ht="14.25" customHeight="1" x14ac:dyDescent="0.2">
      <c r="A70" s="8" t="str">
        <f>IF('0) Signal List'!A70="","",'0) Signal List'!A70)</f>
        <v/>
      </c>
      <c r="B70" s="23" t="str">
        <f>IF('0) Signal List'!B70="","",'0) Signal List'!B70)</f>
        <v/>
      </c>
      <c r="C70" s="23" t="str">
        <f>IF('0) Signal List'!C70="","",'0) Signal List'!C70)</f>
        <v/>
      </c>
      <c r="D70" s="23" t="str">
        <f>IF('0) Signal List'!D70="","",'0) Signal List'!D70)</f>
        <v/>
      </c>
      <c r="E70" s="3" t="str">
        <f>IF('0) Signal List'!E70="","",'0) Signal List'!E70)</f>
        <v/>
      </c>
      <c r="F70" s="23" t="str">
        <f>IF('0) Signal List'!F70="","",'0) Signal List'!F70)</f>
        <v/>
      </c>
      <c r="G70" s="39" t="str">
        <f>IF('0) Signal List'!G70="","",'0) Signal List'!G70)</f>
        <v/>
      </c>
      <c r="H70" s="120" t="str">
        <f>IF('0) Signal List'!H70="","",'0) Signal List'!H70)</f>
        <v/>
      </c>
      <c r="I70" s="122"/>
      <c r="J70" s="123"/>
      <c r="K70" s="123"/>
      <c r="L70" s="124"/>
    </row>
    <row r="71" spans="1:12" ht="14.25" customHeight="1" x14ac:dyDescent="0.2">
      <c r="A71" s="8" t="str">
        <f>IF('0) Signal List'!A71="","",'0) Signal List'!A71)</f>
        <v/>
      </c>
      <c r="B71" s="308" t="str">
        <f>IF('0) Signal List'!B71="","",'0) Signal List'!B71)</f>
        <v>Met N (if Registered Capacity &gt;= 10 MW)</v>
      </c>
      <c r="C71" s="23" t="str">
        <f>IF('0) Signal List'!C71="","",'0) Signal List'!C71)</f>
        <v/>
      </c>
      <c r="D71" s="23" t="str">
        <f>IF('0) Signal List'!D71="","",'0) Signal List'!D71)</f>
        <v/>
      </c>
      <c r="E71" s="3" t="str">
        <f>IF('0) Signal List'!E71="","",'0) Signal List'!E71)</f>
        <v/>
      </c>
      <c r="F71" s="23" t="str">
        <f>IF('0) Signal List'!F71="","",'0) Signal List'!F71)</f>
        <v/>
      </c>
      <c r="G71" s="39" t="str">
        <f>IF('0) Signal List'!G71="","",'0) Signal List'!G71)</f>
        <v/>
      </c>
      <c r="H71" s="120" t="str">
        <f>IF('0) Signal List'!H71="","",'0) Signal List'!H71)</f>
        <v/>
      </c>
      <c r="I71" s="122"/>
      <c r="J71" s="123"/>
      <c r="K71" s="123"/>
      <c r="L71" s="124"/>
    </row>
    <row r="72" spans="1:12" ht="14.25" customHeight="1" x14ac:dyDescent="0.2">
      <c r="A72" s="8" t="str">
        <f>IF('0) Signal List'!A72="","",'0) Signal List'!A72)</f>
        <v>D15</v>
      </c>
      <c r="B72" s="23" t="str">
        <f>IF('0) Signal List'!B72="","",'0) Signal List'!B72)</f>
        <v>Wind Speed N</v>
      </c>
      <c r="C72" s="23" t="str">
        <f>IF('0) Signal List'!C72="","",'0) Signal List'!C72)</f>
        <v>0-10</v>
      </c>
      <c r="D72" s="23" t="str">
        <f>IF('0) Signal List'!D72="","",'0) Signal List'!D72)</f>
        <v>mA</v>
      </c>
      <c r="E72" s="3" t="str">
        <f>IF('0) Signal List'!E72="","",'0) Signal List'!E72)</f>
        <v>0-70</v>
      </c>
      <c r="F72" s="23" t="str">
        <f>IF('0) Signal List'!F72="","",'0) Signal List'!F72)</f>
        <v>m/s</v>
      </c>
      <c r="G72" s="39" t="str">
        <f>IF('0) Signal List'!G72="","",'0) Signal List'!G72)</f>
        <v>IPP</v>
      </c>
      <c r="H72" s="120" t="str">
        <f>IF('0) Signal List'!H72="","",'0) Signal List'!H72)</f>
        <v xml:space="preserve">N/A </v>
      </c>
      <c r="I72" s="55" t="s">
        <v>149</v>
      </c>
      <c r="J72" s="56"/>
      <c r="K72" s="56"/>
      <c r="L72" s="57"/>
    </row>
    <row r="73" spans="1:12" ht="14.25" customHeight="1" x14ac:dyDescent="0.2">
      <c r="A73" s="8" t="str">
        <f>IF('0) Signal List'!A73="","",'0) Signal List'!A73)</f>
        <v>D16</v>
      </c>
      <c r="B73" s="23" t="str">
        <f>IF('0) Signal List'!B73="","",'0) Signal List'!B73)</f>
        <v>Wind Direction  N</v>
      </c>
      <c r="C73" s="23" t="str">
        <f>IF('0) Signal List'!C73="","",'0) Signal List'!C73)</f>
        <v>0-10</v>
      </c>
      <c r="D73" s="23" t="str">
        <f>IF('0) Signal List'!D73="","",'0) Signal List'!D73)</f>
        <v>mA</v>
      </c>
      <c r="E73" s="3" t="str">
        <f>IF('0) Signal List'!E73="","",'0) Signal List'!E73)</f>
        <v>0-360</v>
      </c>
      <c r="F73" s="23" t="str">
        <f>IF('0) Signal List'!F73="","",'0) Signal List'!F73)</f>
        <v>deg</v>
      </c>
      <c r="G73" s="39" t="str">
        <f>IF('0) Signal List'!G73="","",'0) Signal List'!G73)</f>
        <v>IPP</v>
      </c>
      <c r="H73" s="120" t="str">
        <f>IF('0) Signal List'!H73="","",'0) Signal List'!H73)</f>
        <v xml:space="preserve">N/A </v>
      </c>
      <c r="I73" s="55" t="s">
        <v>149</v>
      </c>
      <c r="J73" s="56"/>
      <c r="K73" s="56"/>
      <c r="L73" s="57"/>
    </row>
    <row r="74" spans="1:12" ht="14.25" customHeight="1" x14ac:dyDescent="0.2">
      <c r="A74" s="8" t="str">
        <f>IF('0) Signal List'!A74="","",'0) Signal List'!A74)</f>
        <v>D17</v>
      </c>
      <c r="B74" s="23" t="str">
        <f>IF('0) Signal List'!B74="","",'0) Signal List'!B74)</f>
        <v>Air Temperature N</v>
      </c>
      <c r="C74" s="23" t="str">
        <f>IF('0) Signal List'!C74="","",'0) Signal List'!C74)</f>
        <v>0-10</v>
      </c>
      <c r="D74" s="23" t="str">
        <f>IF('0) Signal List'!D74="","",'0) Signal List'!D74)</f>
        <v>mA</v>
      </c>
      <c r="E74" s="3" t="str">
        <f>IF('0) Signal List'!E74="","",'0) Signal List'!E74)</f>
        <v>-40-70</v>
      </c>
      <c r="F74" s="23" t="str">
        <f>IF('0) Signal List'!F74="","",'0) Signal List'!F74)</f>
        <v>C</v>
      </c>
      <c r="G74" s="39" t="str">
        <f>IF('0) Signal List'!G74="","",'0) Signal List'!G74)</f>
        <v>IPP</v>
      </c>
      <c r="H74" s="120" t="str">
        <f>IF('0) Signal List'!H74="","",'0) Signal List'!H74)</f>
        <v xml:space="preserve">N/A </v>
      </c>
      <c r="I74" s="55" t="s">
        <v>149</v>
      </c>
      <c r="J74" s="56"/>
      <c r="K74" s="56"/>
      <c r="L74" s="57"/>
    </row>
    <row r="75" spans="1:12" ht="14.25" customHeight="1" x14ac:dyDescent="0.2">
      <c r="A75" s="8" t="str">
        <f>IF('0) Signal List'!A75="","",'0) Signal List'!A75)</f>
        <v>D18</v>
      </c>
      <c r="B75" s="23" t="str">
        <f>IF('0) Signal List'!B75="","",'0) Signal List'!B75)</f>
        <v>Air Pressure N</v>
      </c>
      <c r="C75" s="23" t="str">
        <f>IF('0) Signal List'!C75="","",'0) Signal List'!C75)</f>
        <v>0-10</v>
      </c>
      <c r="D75" s="23" t="str">
        <f>IF('0) Signal List'!D75="","",'0) Signal List'!D75)</f>
        <v>mA</v>
      </c>
      <c r="E75" s="3" t="str">
        <f>IF('0) Signal List'!E75="","",'0) Signal List'!E75)</f>
        <v>735-1060</v>
      </c>
      <c r="F75" s="23" t="str">
        <f>IF('0) Signal List'!F75="","",'0) Signal List'!F75)</f>
        <v>mBar</v>
      </c>
      <c r="G75" s="39" t="str">
        <f>IF('0) Signal List'!G75="","",'0) Signal List'!G75)</f>
        <v>IPP</v>
      </c>
      <c r="H75" s="120" t="str">
        <f>IF('0) Signal List'!H75="","",'0) Signal List'!H75)</f>
        <v xml:space="preserve">N/A </v>
      </c>
      <c r="I75" s="55" t="s">
        <v>149</v>
      </c>
      <c r="J75" s="56"/>
      <c r="K75" s="56"/>
      <c r="L75" s="57"/>
    </row>
    <row r="76" spans="1:12" ht="14.25" customHeight="1" x14ac:dyDescent="0.2">
      <c r="A76" s="8" t="str">
        <f>IF('0) Signal List'!A76="","",'0) Signal List'!A76)</f>
        <v/>
      </c>
      <c r="B76" s="23" t="str">
        <f>IF('0) Signal List'!B76="","",'0) Signal List'!B76)</f>
        <v/>
      </c>
      <c r="C76" s="23" t="str">
        <f>IF('0) Signal List'!C76="","",'0) Signal List'!C76)</f>
        <v/>
      </c>
      <c r="D76" s="23" t="str">
        <f>IF('0) Signal List'!D76="","",'0) Signal List'!D76)</f>
        <v/>
      </c>
      <c r="E76" s="3" t="str">
        <f>IF('0) Signal List'!E76="","",'0) Signal List'!E76)</f>
        <v/>
      </c>
      <c r="F76" s="23" t="str">
        <f>IF('0) Signal List'!F76="","",'0) Signal List'!F76)</f>
        <v/>
      </c>
      <c r="G76" s="39" t="str">
        <f>IF('0) Signal List'!G76="","",'0) Signal List'!G76)</f>
        <v/>
      </c>
      <c r="H76" s="120" t="str">
        <f>IF('0) Signal List'!H76="","",'0) Signal List'!H76)</f>
        <v/>
      </c>
      <c r="I76" s="122"/>
      <c r="J76" s="123"/>
      <c r="K76" s="123"/>
      <c r="L76" s="124"/>
    </row>
    <row r="77" spans="1:12" ht="14.25" customHeight="1" x14ac:dyDescent="0.2">
      <c r="A77" s="8" t="str">
        <f>IF('0) Signal List'!A77="","",'0) Signal List'!A77)</f>
        <v/>
      </c>
      <c r="B77" s="739" t="str">
        <f>IF('0) Signal List'!B77="","",'0) Signal List'!B77)</f>
        <v>Recommended cable 25-pair cable: 25 x 2 x 0.6sqmm TP, stranded, individually screened pairs. Screens to be terminated by IPP.</v>
      </c>
      <c r="C77" s="714"/>
      <c r="D77" s="714"/>
      <c r="E77" s="714"/>
      <c r="F77" s="586"/>
      <c r="G77" s="21" t="str">
        <f>IF('0) Signal List'!G77="","",'0) Signal List'!G77)</f>
        <v/>
      </c>
      <c r="H77" s="119" t="str">
        <f>IF('0) Signal List'!H77="","",'0) Signal List'!H77)</f>
        <v/>
      </c>
      <c r="I77" s="122"/>
      <c r="J77" s="123"/>
      <c r="K77" s="123"/>
      <c r="L77" s="124"/>
    </row>
    <row r="78" spans="1:12" ht="14.25" customHeight="1" x14ac:dyDescent="0.2">
      <c r="A78" s="8" t="str">
        <f>IF('0) Signal List'!A78="","",'0) Signal List'!A78)</f>
        <v/>
      </c>
      <c r="B78" s="23" t="str">
        <f>IF('0) Signal List'!B78="","",'0) Signal List'!B78)</f>
        <v/>
      </c>
      <c r="C78" s="23" t="str">
        <f>IF('0) Signal List'!C78="","",'0) Signal List'!C78)</f>
        <v/>
      </c>
      <c r="D78" s="23" t="str">
        <f>IF('0) Signal List'!D78="","",'0) Signal List'!D78)</f>
        <v/>
      </c>
      <c r="E78" s="3" t="str">
        <f>IF('0) Signal List'!E78="","",'0) Signal List'!E78)</f>
        <v/>
      </c>
      <c r="F78" s="23" t="str">
        <f>IF('0) Signal List'!F78="","",'0) Signal List'!F78)</f>
        <v/>
      </c>
      <c r="G78" s="21" t="str">
        <f>IF('0) Signal List'!G78="","",'0) Signal List'!G78)</f>
        <v/>
      </c>
      <c r="H78" s="119" t="str">
        <f>IF('0) Signal List'!H78="","",'0) Signal List'!H78)</f>
        <v/>
      </c>
      <c r="I78" s="122"/>
      <c r="J78" s="123"/>
      <c r="K78" s="123"/>
      <c r="L78" s="124"/>
    </row>
    <row r="79" spans="1:12" ht="13.5" thickBot="1" x14ac:dyDescent="0.25">
      <c r="A79" s="17" t="str">
        <f>IF('0) Signal List'!A79="","",'0) Signal List'!A79)</f>
        <v>ETIE Ref</v>
      </c>
      <c r="B79" s="18" t="str">
        <f>IF('0) Signal List'!B79="","",'0) Signal List'!B79)</f>
        <v>Digital Output Signals (from EirGrid)</v>
      </c>
      <c r="C79" s="32" t="str">
        <f>IF('0) Signal List'!C79="","",'0) Signal List'!C79)</f>
        <v/>
      </c>
      <c r="D79" s="29" t="str">
        <f>IF('0) Signal List'!D79="","",'0) Signal List'!D79)</f>
        <v/>
      </c>
      <c r="E79" s="19" t="str">
        <f>IF('0) Signal List'!E79="","",'0) Signal List'!E79)</f>
        <v/>
      </c>
      <c r="F79" s="29" t="str">
        <f>IF('0) Signal List'!F79="","",'0) Signal List'!F79)</f>
        <v/>
      </c>
      <c r="G79" s="20" t="str">
        <f>IF('0) Signal List'!G79="","",'0) Signal List'!G79)</f>
        <v>Provided to</v>
      </c>
      <c r="H79" s="117" t="str">
        <f>IF('0) Signal List'!H79="","",'0) Signal List'!H79)</f>
        <v>TSO Pass-through to</v>
      </c>
      <c r="I79" s="311"/>
      <c r="J79" s="312"/>
      <c r="K79" s="312"/>
      <c r="L79" s="313"/>
    </row>
    <row r="80" spans="1:12" ht="14.25" customHeight="1" thickTop="1" x14ac:dyDescent="0.2">
      <c r="A80" s="8" t="str">
        <f>IF('0) Signal List'!A80="","",'0) Signal List'!A80)</f>
        <v/>
      </c>
      <c r="B80" s="23" t="str">
        <f>IF('0) Signal List'!B80="","",'0) Signal List'!B80)</f>
        <v/>
      </c>
      <c r="C80" s="33" t="str">
        <f>IF('0) Signal List'!C80="","",'0) Signal List'!C80)</f>
        <v/>
      </c>
      <c r="D80" s="23" t="str">
        <f>IF('0) Signal List'!D80="","",'0) Signal List'!D80)</f>
        <v/>
      </c>
      <c r="E80" s="3" t="str">
        <f>IF('0) Signal List'!E80="","",'0) Signal List'!E80)</f>
        <v/>
      </c>
      <c r="F80" s="23" t="str">
        <f>IF('0) Signal List'!F80="","",'0) Signal List'!F80)</f>
        <v/>
      </c>
      <c r="G80" s="40" t="str">
        <f>IF('0) Signal List'!G80="","",'0) Signal List'!G80)</f>
        <v/>
      </c>
      <c r="H80" s="118" t="str">
        <f>IF('0) Signal List'!H80="","",'0) Signal List'!H80)</f>
        <v/>
      </c>
      <c r="I80" s="122"/>
      <c r="J80" s="123"/>
      <c r="K80" s="123"/>
      <c r="L80" s="124"/>
    </row>
    <row r="81" spans="1:12" ht="14.25" customHeight="1" x14ac:dyDescent="0.2">
      <c r="A81" s="8" t="str">
        <f>IF('0) Signal List'!A81="","",'0) Signal List'!A81)</f>
        <v/>
      </c>
      <c r="B81" s="22" t="str">
        <f>IF('0) Signal List'!B81="","",'0) Signal List'!B81)</f>
        <v>Double Command Outputs</v>
      </c>
      <c r="C81" s="738" t="str">
        <f>IF('0) Signal List'!C81="","",'0) Signal List'!C81)</f>
        <v>(each individual relay output identified separately)</v>
      </c>
      <c r="D81" s="714"/>
      <c r="E81" s="714"/>
      <c r="F81" s="586"/>
      <c r="G81" s="21" t="str">
        <f>IF('0) Signal List'!G81="","",'0) Signal List'!G81)</f>
        <v/>
      </c>
      <c r="H81" s="119" t="str">
        <f>IF('0) Signal List'!H81="","",'0) Signal List'!H81)</f>
        <v/>
      </c>
      <c r="I81" s="122"/>
      <c r="J81" s="123"/>
      <c r="K81" s="123"/>
      <c r="L81" s="124"/>
    </row>
    <row r="82" spans="1:12" ht="14.25" customHeight="1" x14ac:dyDescent="0.2">
      <c r="A82" s="8" t="str">
        <f>IF('0) Signal List'!A82="","",'0) Signal List'!A82)</f>
        <v/>
      </c>
      <c r="B82" s="308" t="str">
        <f>IF('0) Signal List'!B82="","",'0) Signal List'!B82)</f>
        <v>Digital Output Signals from EirGrid to WTG System</v>
      </c>
      <c r="C82" s="33" t="str">
        <f>IF('0) Signal List'!C82="","",'0) Signal List'!C82)</f>
        <v/>
      </c>
      <c r="D82" s="23" t="str">
        <f>IF('0) Signal List'!D82="","",'0) Signal List'!D82)</f>
        <v/>
      </c>
      <c r="E82" s="3" t="str">
        <f>IF('0) Signal List'!E82="","",'0) Signal List'!E82)</f>
        <v/>
      </c>
      <c r="F82" s="23" t="str">
        <f>IF('0) Signal List'!F82="","",'0) Signal List'!F82)</f>
        <v/>
      </c>
      <c r="G82" s="21" t="str">
        <f>IF('0) Signal List'!G82="","",'0) Signal List'!G82)</f>
        <v/>
      </c>
      <c r="H82" s="119" t="str">
        <f>IF('0) Signal List'!H82="","",'0) Signal List'!H82)</f>
        <v/>
      </c>
      <c r="I82" s="122"/>
      <c r="J82" s="123"/>
      <c r="K82" s="123"/>
      <c r="L82" s="124"/>
    </row>
    <row r="83" spans="1:12" ht="14.25" customHeight="1" x14ac:dyDescent="0.2">
      <c r="A83" s="8" t="str">
        <f>IF('0) Signal List'!A83="","",'0) Signal List'!A83)</f>
        <v>E1</v>
      </c>
      <c r="B83" s="37" t="str">
        <f>IF('0) Signal List'!B83="","",'0) Signal List'!B83)</f>
        <v xml:space="preserve">Active Power Control facility status </v>
      </c>
      <c r="C83" s="23" t="str">
        <f>IF('0) Signal List'!C83="","",'0) Signal List'!C83)</f>
        <v/>
      </c>
      <c r="D83" s="23" t="str">
        <f>IF('0) Signal List'!D83="","",'0) Signal List'!D83)</f>
        <v>off</v>
      </c>
      <c r="E83" s="25" t="str">
        <f>IF('0) Signal List'!E83="","",'0) Signal List'!E83)</f>
        <v>pulse</v>
      </c>
      <c r="F83" s="23" t="str">
        <f>IF('0) Signal List'!F83="","",'0) Signal List'!F83)</f>
        <v>0.5 seconds</v>
      </c>
      <c r="G83" s="39" t="str">
        <f>IF('0) Signal List'!G83="","",'0) Signal List'!G83)</f>
        <v>IPP</v>
      </c>
      <c r="H83" s="120" t="str">
        <f>IF('0) Signal List'!H83="","",'0) Signal List'!H83)</f>
        <v xml:space="preserve">N/A </v>
      </c>
      <c r="I83" s="55" t="s">
        <v>149</v>
      </c>
      <c r="J83" s="56"/>
      <c r="K83" s="56"/>
      <c r="L83" s="57"/>
    </row>
    <row r="84" spans="1:12" ht="14.25" customHeight="1" x14ac:dyDescent="0.2">
      <c r="A84" s="8" t="str">
        <f>IF('0) Signal List'!A84="","",'0) Signal List'!A84)</f>
        <v>E2</v>
      </c>
      <c r="B84" s="37" t="str">
        <f>IF('0) Signal List'!B84="","",'0) Signal List'!B84)</f>
        <v>Active Power Control facility status</v>
      </c>
      <c r="C84" s="23" t="str">
        <f>IF('0) Signal List'!C84="","",'0) Signal List'!C84)</f>
        <v/>
      </c>
      <c r="D84" s="23" t="str">
        <f>IF('0) Signal List'!D84="","",'0) Signal List'!D84)</f>
        <v>on</v>
      </c>
      <c r="E84" s="25" t="str">
        <f>IF('0) Signal List'!E84="","",'0) Signal List'!E84)</f>
        <v>pulse</v>
      </c>
      <c r="F84" s="23" t="str">
        <f>IF('0) Signal List'!F84="","",'0) Signal List'!F84)</f>
        <v>0.5 seconds</v>
      </c>
      <c r="G84" s="39" t="str">
        <f>IF('0) Signal List'!G84="","",'0) Signal List'!G84)</f>
        <v>IPP</v>
      </c>
      <c r="H84" s="120" t="str">
        <f>IF('0) Signal List'!H84="","",'0) Signal List'!H84)</f>
        <v xml:space="preserve">N/A </v>
      </c>
      <c r="I84" s="55" t="s">
        <v>149</v>
      </c>
      <c r="J84" s="56"/>
      <c r="K84" s="56"/>
      <c r="L84" s="57"/>
    </row>
    <row r="85" spans="1:12" ht="14.25" customHeight="1" x14ac:dyDescent="0.2">
      <c r="A85" s="8" t="str">
        <f>IF('0) Signal List'!A85="","",'0) Signal List'!A85)</f>
        <v>E3</v>
      </c>
      <c r="B85" s="23" t="str">
        <f>IF('0) Signal List'!B85="","",'0) Signal List'!B85)</f>
        <v>Frequency Response System Mode Status</v>
      </c>
      <c r="C85" s="23" t="str">
        <f>IF('0) Signal List'!C85="","",'0) Signal List'!C85)</f>
        <v/>
      </c>
      <c r="D85" s="23" t="str">
        <f>IF('0) Signal List'!D85="","",'0) Signal List'!D85)</f>
        <v>off</v>
      </c>
      <c r="E85" s="25" t="str">
        <f>IF('0) Signal List'!E85="","",'0) Signal List'!E85)</f>
        <v>pulse</v>
      </c>
      <c r="F85" s="23" t="str">
        <f>IF('0) Signal List'!F85="","",'0) Signal List'!F85)</f>
        <v>0.5 seconds</v>
      </c>
      <c r="G85" s="39" t="str">
        <f>IF('0) Signal List'!G85="","",'0) Signal List'!G85)</f>
        <v>IPP</v>
      </c>
      <c r="H85" s="120" t="str">
        <f>IF('0) Signal List'!H85="","",'0) Signal List'!H85)</f>
        <v xml:space="preserve">N/A </v>
      </c>
      <c r="I85" s="55" t="s">
        <v>149</v>
      </c>
      <c r="J85" s="56"/>
      <c r="K85" s="56"/>
      <c r="L85" s="57"/>
    </row>
    <row r="86" spans="1:12" ht="14.25" customHeight="1" x14ac:dyDescent="0.2">
      <c r="A86" s="8" t="str">
        <f>IF('0) Signal List'!A86="","",'0) Signal List'!A86)</f>
        <v>E4</v>
      </c>
      <c r="B86" s="23" t="str">
        <f>IF('0) Signal List'!B86="","",'0) Signal List'!B86)</f>
        <v>Frequency Response System Mode Status</v>
      </c>
      <c r="C86" s="23" t="str">
        <f>IF('0) Signal List'!C86="","",'0) Signal List'!C86)</f>
        <v/>
      </c>
      <c r="D86" s="23" t="str">
        <f>IF('0) Signal List'!D86="","",'0) Signal List'!D86)</f>
        <v>on</v>
      </c>
      <c r="E86" s="25" t="str">
        <f>IF('0) Signal List'!E86="","",'0) Signal List'!E86)</f>
        <v>pulse</v>
      </c>
      <c r="F86" s="23" t="str">
        <f>IF('0) Signal List'!F86="","",'0) Signal List'!F86)</f>
        <v>0.5 seconds</v>
      </c>
      <c r="G86" s="39" t="str">
        <f>IF('0) Signal List'!G86="","",'0) Signal List'!G86)</f>
        <v>IPP</v>
      </c>
      <c r="H86" s="120" t="str">
        <f>IF('0) Signal List'!H86="","",'0) Signal List'!H86)</f>
        <v xml:space="preserve">N/A </v>
      </c>
      <c r="I86" s="55" t="s">
        <v>149</v>
      </c>
      <c r="J86" s="56"/>
      <c r="K86" s="56"/>
      <c r="L86" s="57"/>
    </row>
    <row r="87" spans="1:12" ht="14.25" customHeight="1" x14ac:dyDescent="0.2">
      <c r="A87" s="8" t="str">
        <f>IF('0) Signal List'!A87="","",'0) Signal List'!A87)</f>
        <v>E5</v>
      </c>
      <c r="B87" s="23" t="str">
        <f>IF('0) Signal List'!B87="","",'0) Signal List'!B87)</f>
        <v>Frequency Response Curve Select</v>
      </c>
      <c r="C87" s="23" t="str">
        <f>IF('0) Signal List'!C87="","",'0) Signal List'!C87)</f>
        <v/>
      </c>
      <c r="D87" s="23" t="str">
        <f>IF('0) Signal List'!D87="","",'0) Signal List'!D87)</f>
        <v>Curve 1</v>
      </c>
      <c r="E87" s="25" t="str">
        <f>IF('0) Signal List'!E87="","",'0) Signal List'!E87)</f>
        <v>pulse</v>
      </c>
      <c r="F87" s="23" t="str">
        <f>IF('0) Signal List'!F87="","",'0) Signal List'!F87)</f>
        <v>0.5 seconds</v>
      </c>
      <c r="G87" s="39" t="str">
        <f>IF('0) Signal List'!G87="","",'0) Signal List'!G87)</f>
        <v>IPP</v>
      </c>
      <c r="H87" s="120" t="str">
        <f>IF('0) Signal List'!H87="","",'0) Signal List'!H87)</f>
        <v xml:space="preserve">N/A </v>
      </c>
      <c r="I87" s="55" t="s">
        <v>149</v>
      </c>
      <c r="J87" s="56"/>
      <c r="K87" s="56"/>
      <c r="L87" s="57"/>
    </row>
    <row r="88" spans="1:12" ht="14.25" customHeight="1" x14ac:dyDescent="0.2">
      <c r="A88" s="8" t="str">
        <f>IF('0) Signal List'!A88="","",'0) Signal List'!A88)</f>
        <v>E6</v>
      </c>
      <c r="B88" s="23" t="str">
        <f>IF('0) Signal List'!B88="","",'0) Signal List'!B88)</f>
        <v>Frequency Response Curve Select</v>
      </c>
      <c r="C88" s="23" t="str">
        <f>IF('0) Signal List'!C88="","",'0) Signal List'!C88)</f>
        <v/>
      </c>
      <c r="D88" s="23" t="str">
        <f>IF('0) Signal List'!D88="","",'0) Signal List'!D88)</f>
        <v>Curve 2</v>
      </c>
      <c r="E88" s="25" t="str">
        <f>IF('0) Signal List'!E88="","",'0) Signal List'!E88)</f>
        <v>pulse</v>
      </c>
      <c r="F88" s="23" t="str">
        <f>IF('0) Signal List'!F88="","",'0) Signal List'!F88)</f>
        <v>0.5 seconds</v>
      </c>
      <c r="G88" s="39" t="str">
        <f>IF('0) Signal List'!G88="","",'0) Signal List'!G88)</f>
        <v>IPP</v>
      </c>
      <c r="H88" s="39" t="str">
        <f>IF('0) Signal List'!H88="","",'0) Signal List'!H88)</f>
        <v xml:space="preserve">N/A </v>
      </c>
      <c r="I88" s="55" t="s">
        <v>149</v>
      </c>
      <c r="J88" s="56"/>
      <c r="K88" s="56"/>
      <c r="L88" s="57"/>
    </row>
    <row r="89" spans="1:12" ht="14.25" customHeight="1" x14ac:dyDescent="0.2">
      <c r="A89" s="8" t="str">
        <f>IF('0) Signal List'!A89="","",'0) Signal List'!A89)</f>
        <v/>
      </c>
      <c r="B89" s="23" t="str">
        <f>IF('0) Signal List'!B89="","",'0) Signal List'!B89)</f>
        <v/>
      </c>
      <c r="C89" s="5" t="str">
        <f>IF('0) Signal List'!C89="","",'0) Signal List'!C89)</f>
        <v/>
      </c>
      <c r="D89" s="24" t="str">
        <f>IF('0) Signal List'!D89="","",'0) Signal List'!D89)</f>
        <v/>
      </c>
      <c r="E89" s="25" t="str">
        <f>IF('0) Signal List'!E89="","",'0) Signal List'!E89)</f>
        <v/>
      </c>
      <c r="F89" s="23" t="str">
        <f>IF('0) Signal List'!F89="","",'0) Signal List'!F89)</f>
        <v/>
      </c>
      <c r="G89" s="39" t="str">
        <f>IF('0) Signal List'!G89="","",'0) Signal List'!G89)</f>
        <v/>
      </c>
      <c r="H89" s="120" t="str">
        <f>IF('0) Signal List'!H89="","",'0) Signal List'!H89)</f>
        <v/>
      </c>
      <c r="I89" s="122"/>
      <c r="J89" s="123"/>
      <c r="K89" s="123"/>
      <c r="L89" s="124"/>
    </row>
    <row r="90" spans="1:12" ht="14.25" customHeight="1" x14ac:dyDescent="0.2">
      <c r="A90" s="8" t="str">
        <f>IF('0) Signal List'!A90="","",'0) Signal List'!A90)</f>
        <v/>
      </c>
      <c r="B90" s="308" t="str">
        <f>IF('0) Signal List'!B90="","",'0) Signal List'!B90)</f>
        <v>Digital Output Signals from EirGrid to Sub Station</v>
      </c>
      <c r="C90" s="5" t="str">
        <f>IF('0) Signal List'!C90="","",'0) Signal List'!C90)</f>
        <v/>
      </c>
      <c r="D90" s="24" t="str">
        <f>IF('0) Signal List'!D90="","",'0) Signal List'!D90)</f>
        <v/>
      </c>
      <c r="E90" s="25" t="str">
        <f>IF('0) Signal List'!E90="","",'0) Signal List'!E90)</f>
        <v/>
      </c>
      <c r="F90" s="23" t="str">
        <f>IF('0) Signal List'!F90="","",'0) Signal List'!F90)</f>
        <v/>
      </c>
      <c r="G90" s="39" t="str">
        <f>IF('0) Signal List'!G90="","",'0) Signal List'!G90)</f>
        <v/>
      </c>
      <c r="H90" s="120" t="str">
        <f>IF('0) Signal List'!H90="","",'0) Signal List'!H90)</f>
        <v/>
      </c>
      <c r="I90" s="122"/>
      <c r="J90" s="123"/>
      <c r="K90" s="123"/>
      <c r="L90" s="124"/>
    </row>
    <row r="91" spans="1:12" ht="14.25" customHeight="1" x14ac:dyDescent="0.2">
      <c r="A91" s="8" t="str">
        <f>IF('0) Signal List'!A91="","",'0) Signal List'!A91)</f>
        <v>F1</v>
      </c>
      <c r="B91" s="23" t="str">
        <f>IF('0) Signal List'!B91="","",'0) Signal List'!B91)</f>
        <v>Blackstart Shutdown</v>
      </c>
      <c r="C91" s="5" t="str">
        <f>IF('0) Signal List'!C91="","",'0) Signal List'!C91)</f>
        <v/>
      </c>
      <c r="D91" s="24" t="str">
        <f>IF('0) Signal List'!D91="","",'0) Signal List'!D91)</f>
        <v xml:space="preserve">off </v>
      </c>
      <c r="E91" s="25" t="str">
        <f>IF('0) Signal List'!E91="","",'0) Signal List'!E91)</f>
        <v>pulse</v>
      </c>
      <c r="F91" s="23" t="str">
        <f>IF('0) Signal List'!F91="","",'0) Signal List'!F91)</f>
        <v>0.5 seconds</v>
      </c>
      <c r="G91" s="39" t="str">
        <f>IF('0) Signal List'!G91="","",'0) Signal List'!G91)</f>
        <v>IPP</v>
      </c>
      <c r="H91" s="120" t="str">
        <f>IF('0) Signal List'!H91="","",'0) Signal List'!H91)</f>
        <v xml:space="preserve">N/A </v>
      </c>
      <c r="I91" s="55" t="s">
        <v>149</v>
      </c>
      <c r="J91" s="56"/>
      <c r="K91" s="56"/>
      <c r="L91" s="57"/>
    </row>
    <row r="92" spans="1:12" ht="14.25" customHeight="1" x14ac:dyDescent="0.2">
      <c r="A92" s="8" t="str">
        <f>IF('0) Signal List'!A92="","",'0) Signal List'!A92)</f>
        <v>F2</v>
      </c>
      <c r="B92" s="23" t="str">
        <f>IF('0) Signal List'!B92="","",'0) Signal List'!B92)</f>
        <v>Blackstart Shutdown</v>
      </c>
      <c r="C92" s="5" t="str">
        <f>IF('0) Signal List'!C92="","",'0) Signal List'!C92)</f>
        <v/>
      </c>
      <c r="D92" s="24" t="str">
        <f>IF('0) Signal List'!D92="","",'0) Signal List'!D92)</f>
        <v xml:space="preserve">on </v>
      </c>
      <c r="E92" s="25" t="str">
        <f>IF('0) Signal List'!E92="","",'0) Signal List'!E92)</f>
        <v>pulse</v>
      </c>
      <c r="F92" s="23" t="str">
        <f>IF('0) Signal List'!F92="","",'0) Signal List'!F92)</f>
        <v>0.5 seconds</v>
      </c>
      <c r="G92" s="39" t="str">
        <f>IF('0) Signal List'!G92="","",'0) Signal List'!G92)</f>
        <v>IPP</v>
      </c>
      <c r="H92" s="120" t="str">
        <f>IF('0) Signal List'!H92="","",'0) Signal List'!H92)</f>
        <v xml:space="preserve">N/A </v>
      </c>
      <c r="I92" s="55" t="s">
        <v>149</v>
      </c>
      <c r="J92" s="56"/>
      <c r="K92" s="56"/>
      <c r="L92" s="57"/>
    </row>
    <row r="93" spans="1:12" ht="14.25" customHeight="1" x14ac:dyDescent="0.2">
      <c r="A93" s="31" t="str">
        <f>IF('0) Signal List'!A93="","",'0) Signal List'!A93)</f>
        <v/>
      </c>
      <c r="B93" s="23" t="str">
        <f>IF('0) Signal List'!B93="","",'0) Signal List'!B93)</f>
        <v/>
      </c>
      <c r="C93" s="23" t="str">
        <f>IF('0) Signal List'!C93="","",'0) Signal List'!C93)</f>
        <v/>
      </c>
      <c r="D93" s="23" t="str">
        <f>IF('0) Signal List'!D93="","",'0) Signal List'!D93)</f>
        <v/>
      </c>
      <c r="E93" s="25" t="str">
        <f>IF('0) Signal List'!E93="","",'0) Signal List'!E93)</f>
        <v/>
      </c>
      <c r="F93" s="23" t="str">
        <f>IF('0) Signal List'!F93="","",'0) Signal List'!F93)</f>
        <v/>
      </c>
      <c r="G93" s="21" t="str">
        <f>IF('0) Signal List'!G93="","",'0) Signal List'!G93)</f>
        <v/>
      </c>
      <c r="H93" s="119" t="str">
        <f>IF('0) Signal List'!H93="","",'0) Signal List'!H93)</f>
        <v/>
      </c>
      <c r="I93" s="122"/>
      <c r="J93" s="123"/>
      <c r="K93" s="123"/>
      <c r="L93" s="124"/>
    </row>
    <row r="94" spans="1:12" ht="14.25" customHeight="1" x14ac:dyDescent="0.2">
      <c r="A94" s="8" t="str">
        <f>IF('0) Signal List'!A94="","",'0) Signal List'!A94)</f>
        <v/>
      </c>
      <c r="B94" s="22" t="str">
        <f>IF('0) Signal List'!B94="","",'0) Signal List'!B94)</f>
        <v>Strobe Enable Pulse</v>
      </c>
      <c r="C94" s="23" t="str">
        <f>IF('0) Signal List'!C94="","",'0) Signal List'!C94)</f>
        <v/>
      </c>
      <c r="D94" s="23" t="str">
        <f>IF('0) Signal List'!D94="","",'0) Signal List'!D94)</f>
        <v/>
      </c>
      <c r="E94" s="25" t="str">
        <f>IF('0) Signal List'!E94="","",'0) Signal List'!E94)</f>
        <v/>
      </c>
      <c r="F94" s="23" t="str">
        <f>IF('0) Signal List'!F94="","",'0) Signal List'!F94)</f>
        <v/>
      </c>
      <c r="G94" s="21" t="str">
        <f>IF('0) Signal List'!G94="","",'0) Signal List'!G94)</f>
        <v/>
      </c>
      <c r="H94" s="119" t="str">
        <f>IF('0) Signal List'!H94="","",'0) Signal List'!H94)</f>
        <v/>
      </c>
      <c r="I94" s="122"/>
      <c r="J94" s="123"/>
      <c r="K94" s="123"/>
      <c r="L94" s="124"/>
    </row>
    <row r="95" spans="1:12" ht="14.25" customHeight="1" x14ac:dyDescent="0.2">
      <c r="A95" s="31" t="str">
        <f>IF('0) Signal List'!A95="","",'0) Signal List'!A95)</f>
        <v/>
      </c>
      <c r="B95" s="308" t="str">
        <f>IF('0) Signal List'!B95="","",'0) Signal List'!B95)</f>
        <v>Digital Output Signals from EirGrid to WTG System</v>
      </c>
      <c r="C95" s="23" t="str">
        <f>IF('0) Signal List'!C95="","",'0) Signal List'!C95)</f>
        <v/>
      </c>
      <c r="D95" s="23" t="str">
        <f>IF('0) Signal List'!D95="","",'0) Signal List'!D95)</f>
        <v/>
      </c>
      <c r="E95" s="25" t="str">
        <f>IF('0) Signal List'!E95="","",'0) Signal List'!E95)</f>
        <v/>
      </c>
      <c r="F95" s="23" t="str">
        <f>IF('0) Signal List'!F95="","",'0) Signal List'!F95)</f>
        <v/>
      </c>
      <c r="G95" s="21" t="str">
        <f>IF('0) Signal List'!G95="","",'0) Signal List'!G95)</f>
        <v/>
      </c>
      <c r="H95" s="119" t="str">
        <f>IF('0) Signal List'!H95="","",'0) Signal List'!H95)</f>
        <v/>
      </c>
      <c r="I95" s="122"/>
      <c r="J95" s="123"/>
      <c r="K95" s="123"/>
      <c r="L95" s="124"/>
    </row>
    <row r="96" spans="1:12" s="38" customFormat="1" ht="14.25" customHeight="1" x14ac:dyDescent="0.2">
      <c r="A96" s="8" t="str">
        <f>IF('0) Signal List'!A96="","",'0) Signal List'!A96)</f>
        <v>E7</v>
      </c>
      <c r="B96" s="36" t="str">
        <f>IF('0) Signal List'!B96="","",'0) Signal List'!B96)</f>
        <v>Digital Output Active Power Control Setpoint Enable</v>
      </c>
      <c r="C96" s="23" t="str">
        <f>IF('0) Signal List'!C96="","",'0) Signal List'!C96)</f>
        <v/>
      </c>
      <c r="D96" s="23" t="str">
        <f>IF('0) Signal List'!D96="","",'0) Signal List'!D96)</f>
        <v/>
      </c>
      <c r="E96" s="25" t="str">
        <f>IF('0) Signal List'!E96="","",'0) Signal List'!E96)</f>
        <v>pulse</v>
      </c>
      <c r="F96" s="23" t="str">
        <f>IF('0) Signal List'!F96="","",'0) Signal List'!F96)</f>
        <v>0.5 seconds</v>
      </c>
      <c r="G96" s="39" t="str">
        <f>IF('0) Signal List'!G96="","",'0) Signal List'!G96)</f>
        <v>IPP</v>
      </c>
      <c r="H96" s="120" t="str">
        <f>IF('0) Signal List'!H96="","",'0) Signal List'!H96)</f>
        <v xml:space="preserve">N/A </v>
      </c>
      <c r="I96" s="55" t="s">
        <v>149</v>
      </c>
      <c r="J96" s="56"/>
      <c r="K96" s="56"/>
      <c r="L96" s="57"/>
    </row>
    <row r="97" spans="1:12" s="38" customFormat="1" ht="14.25" customHeight="1" x14ac:dyDescent="0.2">
      <c r="A97" s="8" t="str">
        <f>IF('0) Signal List'!A97="","",'0) Signal List'!A97)</f>
        <v>E8</v>
      </c>
      <c r="B97" s="36" t="str">
        <f>IF('0) Signal List'!B97="","",'0) Signal List'!B97)</f>
        <v>Digital Output Voltage Control (kV) Setpoint Enable</v>
      </c>
      <c r="C97" s="23" t="str">
        <f>IF('0) Signal List'!C97="","",'0) Signal List'!C97)</f>
        <v/>
      </c>
      <c r="D97" s="23" t="str">
        <f>IF('0) Signal List'!D97="","",'0) Signal List'!D97)</f>
        <v/>
      </c>
      <c r="E97" s="25" t="str">
        <f>IF('0) Signal List'!E97="","",'0) Signal List'!E97)</f>
        <v>pulse</v>
      </c>
      <c r="F97" s="23" t="str">
        <f>IF('0) Signal List'!F97="","",'0) Signal List'!F97)</f>
        <v>0.5 seconds</v>
      </c>
      <c r="G97" s="39" t="str">
        <f>IF('0) Signal List'!G97="","",'0) Signal List'!G97)</f>
        <v>IPP</v>
      </c>
      <c r="H97" s="120" t="str">
        <f>IF('0) Signal List'!H97="","",'0) Signal List'!H97)</f>
        <v xml:space="preserve">N/A </v>
      </c>
      <c r="I97" s="55" t="s">
        <v>149</v>
      </c>
      <c r="J97" s="56"/>
      <c r="K97" s="56"/>
      <c r="L97" s="57"/>
    </row>
    <row r="98" spans="1:12" s="38" customFormat="1" ht="14.25" customHeight="1" x14ac:dyDescent="0.2">
      <c r="A98" s="8" t="str">
        <f>IF('0) Signal List'!A98="","",'0) Signal List'!A98)</f>
        <v>E9</v>
      </c>
      <c r="B98" s="36" t="str">
        <f>IF('0) Signal List'!B98="","",'0) Signal List'!B98)</f>
        <v>Digital Output Mvar Control (Q) Setpoint Enable</v>
      </c>
      <c r="C98" s="23" t="str">
        <f>IF('0) Signal List'!C98="","",'0) Signal List'!C98)</f>
        <v/>
      </c>
      <c r="D98" s="23" t="str">
        <f>IF('0) Signal List'!D98="","",'0) Signal List'!D98)</f>
        <v/>
      </c>
      <c r="E98" s="25" t="str">
        <f>IF('0) Signal List'!E98="","",'0) Signal List'!E98)</f>
        <v>pulse</v>
      </c>
      <c r="F98" s="23" t="str">
        <f>IF('0) Signal List'!F98="","",'0) Signal List'!F98)</f>
        <v>0.5 seconds</v>
      </c>
      <c r="G98" s="39" t="str">
        <f>IF('0) Signal List'!G98="","",'0) Signal List'!G98)</f>
        <v>IPP</v>
      </c>
      <c r="H98" s="120" t="str">
        <f>IF('0) Signal List'!H98="","",'0) Signal List'!H98)</f>
        <v xml:space="preserve">N/A </v>
      </c>
      <c r="I98" s="55" t="s">
        <v>149</v>
      </c>
      <c r="J98" s="56"/>
      <c r="K98" s="56"/>
      <c r="L98" s="57"/>
    </row>
    <row r="99" spans="1:12" s="38" customFormat="1" ht="14.25" customHeight="1" x14ac:dyDescent="0.2">
      <c r="A99" s="8" t="str">
        <f>IF('0) Signal List'!A99="","",'0) Signal List'!A99)</f>
        <v>E10</v>
      </c>
      <c r="B99" s="36" t="str">
        <f>IF('0) Signal List'!B99="","",'0) Signal List'!B99)</f>
        <v>Digital Output Power Factor Control (PF) Setpoint Enable</v>
      </c>
      <c r="C99" s="23" t="str">
        <f>IF('0) Signal List'!C99="","",'0) Signal List'!C99)</f>
        <v/>
      </c>
      <c r="D99" s="23" t="str">
        <f>IF('0) Signal List'!D99="","",'0) Signal List'!D99)</f>
        <v/>
      </c>
      <c r="E99" s="25" t="str">
        <f>IF('0) Signal List'!E99="","",'0) Signal List'!E99)</f>
        <v>pulse</v>
      </c>
      <c r="F99" s="23" t="str">
        <f>IF('0) Signal List'!F99="","",'0) Signal List'!F99)</f>
        <v>0.5 seconds</v>
      </c>
      <c r="G99" s="39" t="str">
        <f>IF('0) Signal List'!G99="","",'0) Signal List'!G99)</f>
        <v>IPP</v>
      </c>
      <c r="H99" s="120" t="str">
        <f>IF('0) Signal List'!H99="","",'0) Signal List'!H99)</f>
        <v xml:space="preserve">N/A </v>
      </c>
      <c r="I99" s="55" t="s">
        <v>149</v>
      </c>
      <c r="J99" s="56"/>
      <c r="K99" s="56"/>
      <c r="L99" s="57"/>
    </row>
    <row r="100" spans="1:12" s="38" customFormat="1" ht="14.25" customHeight="1" x14ac:dyDescent="0.2">
      <c r="A100" s="8" t="str">
        <f>IF('0) Signal List'!A100="","",'0) Signal List'!A100)</f>
        <v>E11</v>
      </c>
      <c r="B100" s="36" t="str">
        <f>IF('0) Signal List'!B100="","",'0) Signal List'!B100)</f>
        <v>Digital Output Frequency Droop Setting Enable</v>
      </c>
      <c r="C100" s="23" t="str">
        <f>IF('0) Signal List'!C100="","",'0) Signal List'!C100)</f>
        <v/>
      </c>
      <c r="D100" s="23" t="str">
        <f>IF('0) Signal List'!D100="","",'0) Signal List'!D100)</f>
        <v/>
      </c>
      <c r="E100" s="25" t="str">
        <f>IF('0) Signal List'!E100="","",'0) Signal List'!E100)</f>
        <v>pulse</v>
      </c>
      <c r="F100" s="23" t="str">
        <f>IF('0) Signal List'!F100="","",'0) Signal List'!F100)</f>
        <v>0.5 seconds</v>
      </c>
      <c r="G100" s="39" t="str">
        <f>IF('0) Signal List'!G100="","",'0) Signal List'!G100)</f>
        <v>IPP</v>
      </c>
      <c r="H100" s="120" t="str">
        <f>IF('0) Signal List'!H100="","",'0) Signal List'!H100)</f>
        <v xml:space="preserve">N/A </v>
      </c>
      <c r="I100" s="55" t="s">
        <v>149</v>
      </c>
      <c r="J100" s="56"/>
      <c r="K100" s="56"/>
      <c r="L100" s="57"/>
    </row>
    <row r="101" spans="1:12" s="38" customFormat="1" ht="14.25" customHeight="1" x14ac:dyDescent="0.2">
      <c r="A101" s="8" t="str">
        <f>IF('0) Signal List'!A101="","",'0) Signal List'!A101)</f>
        <v/>
      </c>
      <c r="B101" s="22" t="str">
        <f>IF('0) Signal List'!B101="","",'0) Signal List'!B101)</f>
        <v>Single Command Outputs</v>
      </c>
      <c r="C101" s="23" t="str">
        <f>IF('0) Signal List'!C101="","",'0) Signal List'!C101)</f>
        <v/>
      </c>
      <c r="D101" s="23" t="str">
        <f>IF('0) Signal List'!D101="","",'0) Signal List'!D101)</f>
        <v/>
      </c>
      <c r="E101" s="25" t="str">
        <f>IF('0) Signal List'!E101="","",'0) Signal List'!E101)</f>
        <v/>
      </c>
      <c r="F101" s="23" t="str">
        <f>IF('0) Signal List'!F101="","",'0) Signal List'!F101)</f>
        <v/>
      </c>
      <c r="G101" s="39" t="str">
        <f>IF('0) Signal List'!G101="","",'0) Signal List'!G101)</f>
        <v/>
      </c>
      <c r="H101" s="120" t="str">
        <f>IF('0) Signal List'!H101="","",'0) Signal List'!H101)</f>
        <v/>
      </c>
      <c r="I101" s="122"/>
      <c r="J101" s="123"/>
      <c r="K101" s="123"/>
      <c r="L101" s="124"/>
    </row>
    <row r="102" spans="1:12" s="38" customFormat="1" ht="14.25" customHeight="1" x14ac:dyDescent="0.2">
      <c r="A102" s="8" t="str">
        <f>IF('0) Signal List'!A102="","",'0) Signal List'!A102)</f>
        <v>E12</v>
      </c>
      <c r="B102" s="36" t="str">
        <f>IF('0) Signal List'!B102="","",'0) Signal List'!B102)</f>
        <v>Voltage Control facility status</v>
      </c>
      <c r="C102" s="23" t="str">
        <f>IF('0) Signal List'!C102="","",'0) Signal List'!C102)</f>
        <v/>
      </c>
      <c r="D102" s="23" t="str">
        <f>IF('0) Signal List'!D102="","",'0) Signal List'!D102)</f>
        <v>on</v>
      </c>
      <c r="E102" s="25" t="str">
        <f>IF('0) Signal List'!E102="","",'0) Signal List'!E102)</f>
        <v>pulse</v>
      </c>
      <c r="F102" s="23" t="str">
        <f>IF('0) Signal List'!F102="","",'0) Signal List'!F102)</f>
        <v>0.5 seconds</v>
      </c>
      <c r="G102" s="39" t="str">
        <f>IF('0) Signal List'!G102="","",'0) Signal List'!G102)</f>
        <v>IPP</v>
      </c>
      <c r="H102" s="120" t="str">
        <f>IF('0) Signal List'!H102="","",'0) Signal List'!H102)</f>
        <v xml:space="preserve">N/A </v>
      </c>
      <c r="I102" s="55" t="s">
        <v>149</v>
      </c>
      <c r="J102" s="56"/>
      <c r="K102" s="56"/>
      <c r="L102" s="57"/>
    </row>
    <row r="103" spans="1:12" s="38" customFormat="1" ht="14.25" customHeight="1" x14ac:dyDescent="0.2">
      <c r="A103" s="8" t="str">
        <f>IF('0) Signal List'!A103="","",'0) Signal List'!A103)</f>
        <v>E13</v>
      </c>
      <c r="B103" s="36" t="str">
        <f>IF('0) Signal List'!B103="","",'0) Signal List'!B103)</f>
        <v>Mvar (Q) Control Facility status</v>
      </c>
      <c r="C103" s="23" t="str">
        <f>IF('0) Signal List'!C103="","",'0) Signal List'!C103)</f>
        <v/>
      </c>
      <c r="D103" s="23" t="str">
        <f>IF('0) Signal List'!D103="","",'0) Signal List'!D103)</f>
        <v>on</v>
      </c>
      <c r="E103" s="25" t="str">
        <f>IF('0) Signal List'!E103="","",'0) Signal List'!E103)</f>
        <v>pulse</v>
      </c>
      <c r="F103" s="23" t="str">
        <f>IF('0) Signal List'!F103="","",'0) Signal List'!F103)</f>
        <v>0.5 seconds</v>
      </c>
      <c r="G103" s="39" t="str">
        <f>IF('0) Signal List'!G103="","",'0) Signal List'!G103)</f>
        <v>IPP</v>
      </c>
      <c r="H103" s="120" t="str">
        <f>IF('0) Signal List'!H103="","",'0) Signal List'!H103)</f>
        <v xml:space="preserve">N/A </v>
      </c>
      <c r="I103" s="55" t="s">
        <v>149</v>
      </c>
      <c r="J103" s="56"/>
      <c r="K103" s="56"/>
      <c r="L103" s="57"/>
    </row>
    <row r="104" spans="1:12" ht="14.25" customHeight="1" x14ac:dyDescent="0.2">
      <c r="A104" s="8" t="str">
        <f>IF('0) Signal List'!A104="","",'0) Signal List'!A104)</f>
        <v>E14</v>
      </c>
      <c r="B104" s="36" t="str">
        <f>IF('0) Signal List'!B104="","",'0) Signal List'!B104)</f>
        <v>Power Factor (PF) Control facility status</v>
      </c>
      <c r="C104" s="23" t="str">
        <f>IF('0) Signal List'!C104="","",'0) Signal List'!C104)</f>
        <v/>
      </c>
      <c r="D104" s="23" t="str">
        <f>IF('0) Signal List'!D104="","",'0) Signal List'!D104)</f>
        <v>on</v>
      </c>
      <c r="E104" s="25" t="str">
        <f>IF('0) Signal List'!E104="","",'0) Signal List'!E104)</f>
        <v>pulse</v>
      </c>
      <c r="F104" s="23" t="str">
        <f>IF('0) Signal List'!F104="","",'0) Signal List'!F104)</f>
        <v>0.5 seconds</v>
      </c>
      <c r="G104" s="39" t="str">
        <f>IF('0) Signal List'!G104="","",'0) Signal List'!G104)</f>
        <v>IPP</v>
      </c>
      <c r="H104" s="120" t="str">
        <f>IF('0) Signal List'!H104="","",'0) Signal List'!H104)</f>
        <v xml:space="preserve">N/A </v>
      </c>
      <c r="I104" s="55" t="s">
        <v>149</v>
      </c>
      <c r="J104" s="56"/>
      <c r="K104" s="56"/>
      <c r="L104" s="57"/>
    </row>
    <row r="105" spans="1:12" ht="14.25" customHeight="1" x14ac:dyDescent="0.2">
      <c r="A105" s="8" t="str">
        <f>IF('0) Signal List'!A105="","",'0) Signal List'!A105)</f>
        <v/>
      </c>
      <c r="B105" s="741" t="str">
        <f>IF('0) Signal List'!B105="","",'0) Signal List'!B105)</f>
        <v>Recommended Cable 15-pair Screened Cable : 15 x 2 x 0.6sqmm, Twisted-Pair ( TP).</v>
      </c>
      <c r="C105" s="585"/>
      <c r="D105" s="585"/>
      <c r="E105" s="585"/>
      <c r="F105" s="586"/>
      <c r="G105" s="39" t="str">
        <f>IF('0) Signal List'!G105="","",'0) Signal List'!G105)</f>
        <v/>
      </c>
      <c r="H105" s="120" t="str">
        <f>IF('0) Signal List'!H105="","",'0) Signal List'!H105)</f>
        <v/>
      </c>
      <c r="I105" s="122"/>
      <c r="J105" s="123"/>
      <c r="K105" s="123"/>
      <c r="L105" s="124"/>
    </row>
    <row r="106" spans="1:12" ht="14.25" customHeight="1" x14ac:dyDescent="0.2">
      <c r="A106" s="23"/>
      <c r="B106" s="309"/>
      <c r="C106" s="23"/>
      <c r="D106" s="23"/>
      <c r="E106" s="23"/>
      <c r="F106" s="23"/>
      <c r="G106" s="309"/>
      <c r="H106" s="309"/>
      <c r="I106" s="310"/>
    </row>
    <row r="107" spans="1:12" ht="13.5" thickBot="1" x14ac:dyDescent="0.25">
      <c r="A107" s="17" t="str">
        <f>IF('0) Signal List'!A107="","",'0) Signal List'!A107)</f>
        <v>ETIE Ref</v>
      </c>
      <c r="B107" s="18" t="str">
        <f>IF('0) Signal List'!B107="","",'0) Signal List'!B107)</f>
        <v>Analogue Output Signals (from EirGrid)</v>
      </c>
      <c r="C107" s="29" t="str">
        <f>IF('0) Signal List'!C107="","",'0) Signal List'!C107)</f>
        <v/>
      </c>
      <c r="D107" s="29" t="str">
        <f>IF('0) Signal List'!D107="","",'0) Signal List'!D107)</f>
        <v/>
      </c>
      <c r="E107" s="19" t="str">
        <f>IF('0) Signal List'!E107="","",'0) Signal List'!E107)</f>
        <v/>
      </c>
      <c r="F107" s="29" t="str">
        <f>IF('0) Signal List'!F107="","",'0) Signal List'!F107)</f>
        <v/>
      </c>
      <c r="G107" s="20" t="str">
        <f>IF('0) Signal List'!G107="","",'0) Signal List'!G107)</f>
        <v>Provided to</v>
      </c>
      <c r="H107" s="117" t="str">
        <f>IF('0) Signal List'!H107="","",'0) Signal List'!H107)</f>
        <v>TSO Pass-through to</v>
      </c>
      <c r="I107" s="311"/>
      <c r="J107" s="312"/>
      <c r="K107" s="312"/>
      <c r="L107" s="313"/>
    </row>
    <row r="108" spans="1:12" ht="14.25" customHeight="1" thickTop="1" x14ac:dyDescent="0.2">
      <c r="A108" s="34" t="str">
        <f>IF('0) Signal List'!A108="","",'0) Signal List'!A108)</f>
        <v/>
      </c>
      <c r="B108" s="23" t="str">
        <f>IF('0) Signal List'!B108="","",'0) Signal List'!B108)</f>
        <v/>
      </c>
      <c r="C108" s="23" t="str">
        <f>IF('0) Signal List'!C108="","",'0) Signal List'!C108)</f>
        <v/>
      </c>
      <c r="D108" s="23" t="str">
        <f>IF('0) Signal List'!D108="","",'0) Signal List'!D108)</f>
        <v/>
      </c>
      <c r="E108" s="3" t="str">
        <f>IF('0) Signal List'!E108="","",'0) Signal List'!E108)</f>
        <v/>
      </c>
      <c r="F108" s="23" t="str">
        <f>IF('0) Signal List'!F108="","",'0) Signal List'!F108)</f>
        <v/>
      </c>
      <c r="G108" s="40" t="str">
        <f>IF('0) Signal List'!G108="","",'0) Signal List'!G108)</f>
        <v/>
      </c>
      <c r="H108" s="118" t="str">
        <f>IF('0) Signal List'!H108="","",'0) Signal List'!H108)</f>
        <v/>
      </c>
      <c r="I108" s="122"/>
      <c r="J108" s="123"/>
      <c r="K108" s="123"/>
      <c r="L108" s="124"/>
    </row>
    <row r="109" spans="1:12" ht="14.25" customHeight="1" x14ac:dyDescent="0.2">
      <c r="A109" s="31" t="str">
        <f>IF('0) Signal List'!A109="","",'0) Signal List'!A109)</f>
        <v/>
      </c>
      <c r="B109" s="308" t="str">
        <f>IF('0) Signal List'!B109="","",'0) Signal List'!B109)</f>
        <v>Analogue Output Signals from EirGrid to WTG System</v>
      </c>
      <c r="C109" s="23" t="str">
        <f>IF('0) Signal List'!C109="","",'0) Signal List'!C109)</f>
        <v/>
      </c>
      <c r="D109" s="23" t="str">
        <f>IF('0) Signal List'!D109="","",'0) Signal List'!D109)</f>
        <v/>
      </c>
      <c r="E109" s="3" t="str">
        <f>IF('0) Signal List'!E109="","",'0) Signal List'!E109)</f>
        <v/>
      </c>
      <c r="F109" s="23" t="str">
        <f>IF('0) Signal List'!F109="","",'0) Signal List'!F109)</f>
        <v/>
      </c>
      <c r="G109" s="21" t="str">
        <f>IF('0) Signal List'!G109="","",'0) Signal List'!G109)</f>
        <v/>
      </c>
      <c r="H109" s="119" t="str">
        <f>IF('0) Signal List'!H109="","",'0) Signal List'!H109)</f>
        <v/>
      </c>
      <c r="I109" s="122"/>
      <c r="J109" s="123"/>
      <c r="K109" s="123"/>
      <c r="L109" s="124"/>
    </row>
    <row r="110" spans="1:12" ht="14.25" customHeight="1" x14ac:dyDescent="0.2">
      <c r="A110" s="8" t="str">
        <f>IF('0) Signal List'!A110="","",'0) Signal List'!A110)</f>
        <v>G1</v>
      </c>
      <c r="B110" s="37" t="str">
        <f>IF('0) Signal List'!B110="","",'0) Signal List'!B110)</f>
        <v>Analogue Output Active Power Control Setpoint</v>
      </c>
      <c r="C110" s="33" t="str">
        <f>IF('0) Signal List'!C110="","",'0) Signal List'!C110)</f>
        <v>4 - 20</v>
      </c>
      <c r="D110" s="23" t="str">
        <f>IF('0) Signal List'!D110="","",'0) Signal List'!D110)</f>
        <v>mA</v>
      </c>
      <c r="E110" s="64" t="e">
        <f>IF('0) Signal List'!E110="","",'0) Signal List'!E110)</f>
        <v>#VALUE!</v>
      </c>
      <c r="F110" s="23" t="str">
        <f>IF('0) Signal List'!F110="","",'0) Signal List'!F110)</f>
        <v>MW</v>
      </c>
      <c r="G110" s="39" t="str">
        <f>IF('0) Signal List'!G110="","",'0) Signal List'!G110)</f>
        <v>IPP</v>
      </c>
      <c r="H110" s="120" t="str">
        <f>IF('0) Signal List'!H110="","",'0) Signal List'!H110)</f>
        <v xml:space="preserve">N/A </v>
      </c>
      <c r="I110" s="55" t="s">
        <v>149</v>
      </c>
      <c r="J110" s="56"/>
      <c r="K110" s="56"/>
      <c r="L110" s="57"/>
    </row>
    <row r="111" spans="1:12" ht="14.25" customHeight="1" x14ac:dyDescent="0.2">
      <c r="A111" s="8" t="str">
        <f>IF('0) Signal List'!A111="","",'0) Signal List'!A111)</f>
        <v>G2</v>
      </c>
      <c r="B111" s="37" t="str">
        <f>IF('0) Signal List'!B111="","",'0) Signal List'!B111)</f>
        <v>Analogue Voltage Control Setpoint</v>
      </c>
      <c r="C111" s="33" t="str">
        <f>IF('0) Signal List'!C111="","",'0) Signal List'!C111)</f>
        <v>4 - 20</v>
      </c>
      <c r="D111" s="23" t="str">
        <f>IF('0) Signal List'!D111="","",'0) Signal List'!D111)</f>
        <v>mA</v>
      </c>
      <c r="E111" s="64" t="str">
        <f>IF('0) Signal List'!E111="","",'0) Signal List'!E111)</f>
        <v>99 - 132</v>
      </c>
      <c r="F111" s="23" t="str">
        <f>IF('0) Signal List'!F111="","",'0) Signal List'!F111)</f>
        <v>kV</v>
      </c>
      <c r="G111" s="39" t="str">
        <f>IF('0) Signal List'!G111="","",'0) Signal List'!G111)</f>
        <v>IPP</v>
      </c>
      <c r="H111" s="120" t="str">
        <f>IF('0) Signal List'!H111="","",'0) Signal List'!H111)</f>
        <v xml:space="preserve">N/A </v>
      </c>
      <c r="I111" s="55" t="s">
        <v>149</v>
      </c>
      <c r="J111" s="56"/>
      <c r="K111" s="56"/>
      <c r="L111" s="57"/>
    </row>
    <row r="112" spans="1:12" ht="14.25" customHeight="1" x14ac:dyDescent="0.2">
      <c r="A112" s="8" t="str">
        <f>IF('0) Signal List'!A112="","",'0) Signal List'!A112)</f>
        <v>G3</v>
      </c>
      <c r="B112" s="37" t="str">
        <f>IF('0) Signal List'!B112="","",'0) Signal List'!B112)</f>
        <v>Analogue Mvar (Q) Control Setpoint</v>
      </c>
      <c r="C112" s="33" t="str">
        <f>IF('0) Signal List'!C112="","",'0) Signal List'!C112)</f>
        <v>4 - 20</v>
      </c>
      <c r="D112" s="23" t="str">
        <f>IF('0) Signal List'!D112="","",'0) Signal List'!D112)</f>
        <v>mA</v>
      </c>
      <c r="E112" s="64" t="e">
        <f>IF('0) Signal List'!E112="","",'0) Signal List'!E112)</f>
        <v>#VALUE!</v>
      </c>
      <c r="F112" s="23" t="str">
        <f>IF('0) Signal List'!F112="","",'0) Signal List'!F112)</f>
        <v>Mvar</v>
      </c>
      <c r="G112" s="39" t="str">
        <f>IF('0) Signal List'!G112="","",'0) Signal List'!G112)</f>
        <v>IPP</v>
      </c>
      <c r="H112" s="120" t="str">
        <f>IF('0) Signal List'!H112="","",'0) Signal List'!H112)</f>
        <v xml:space="preserve">N/A </v>
      </c>
      <c r="I112" s="55" t="s">
        <v>149</v>
      </c>
      <c r="J112" s="56"/>
      <c r="K112" s="56"/>
      <c r="L112" s="57"/>
    </row>
    <row r="113" spans="1:12" ht="14.25" customHeight="1" x14ac:dyDescent="0.2">
      <c r="A113" s="8" t="str">
        <f>IF('0) Signal List'!A113="","",'0) Signal List'!A113)</f>
        <v>G4</v>
      </c>
      <c r="B113" s="37" t="str">
        <f>IF('0) Signal List'!B113="","",'0) Signal List'!B113)</f>
        <v>Analogue Power Factor (PF) Control Setpoint</v>
      </c>
      <c r="C113" s="33" t="str">
        <f>IF('0) Signal List'!C113="","",'0) Signal List'!C113)</f>
        <v>4 - 20</v>
      </c>
      <c r="D113" s="23" t="str">
        <f>IF('0) Signal List'!D113="","",'0) Signal List'!D113)</f>
        <v>mA</v>
      </c>
      <c r="E113" s="64" t="str">
        <f>IF('0) Signal List'!E113="","",'0) Signal List'!E113)</f>
        <v xml:space="preserve"> +/- 90</v>
      </c>
      <c r="F113" s="23" t="str">
        <f>IF('0) Signal List'!F113="","",'0) Signal List'!F113)</f>
        <v>degrees</v>
      </c>
      <c r="G113" s="39" t="str">
        <f>IF('0) Signal List'!G113="","",'0) Signal List'!G113)</f>
        <v>IPP</v>
      </c>
      <c r="H113" s="120" t="str">
        <f>IF('0) Signal List'!H113="","",'0) Signal List'!H113)</f>
        <v xml:space="preserve">N/A </v>
      </c>
      <c r="I113" s="55" t="s">
        <v>149</v>
      </c>
      <c r="J113" s="56"/>
      <c r="K113" s="56"/>
      <c r="L113" s="57"/>
    </row>
    <row r="114" spans="1:12" ht="14.25" customHeight="1" x14ac:dyDescent="0.2">
      <c r="A114" s="8" t="str">
        <f>IF('0) Signal List'!A114="","",'0) Signal List'!A114)</f>
        <v>G5</v>
      </c>
      <c r="B114" s="37" t="str">
        <f>IF('0) Signal List'!B114="","",'0) Signal List'!B114)</f>
        <v>Frequency Droop Setting</v>
      </c>
      <c r="C114" s="33" t="str">
        <f>IF('0) Signal List'!C114="","",'0) Signal List'!C114)</f>
        <v>4 - 20</v>
      </c>
      <c r="D114" s="23" t="str">
        <f>IF('0) Signal List'!D114="","",'0) Signal List'!D114)</f>
        <v>mA</v>
      </c>
      <c r="E114" s="64" t="str">
        <f>IF('0) Signal List'!E114="","",'0) Signal List'!E114)</f>
        <v xml:space="preserve"> 0-12</v>
      </c>
      <c r="F114" s="23" t="str">
        <f>IF('0) Signal List'!F114="","",'0) Signal List'!F114)</f>
        <v>%</v>
      </c>
      <c r="G114" s="39" t="str">
        <f>IF('0) Signal List'!G114="","",'0) Signal List'!G114)</f>
        <v>IPP</v>
      </c>
      <c r="H114" s="120" t="str">
        <f>IF('0) Signal List'!H114="","",'0) Signal List'!H114)</f>
        <v xml:space="preserve">N/A </v>
      </c>
      <c r="I114" s="55" t="s">
        <v>149</v>
      </c>
      <c r="J114" s="56"/>
      <c r="K114" s="56"/>
      <c r="L114" s="57"/>
    </row>
    <row r="115" spans="1:12" ht="14.25" customHeight="1" x14ac:dyDescent="0.2">
      <c r="A115" s="31" t="str">
        <f>IF('0) Signal List'!A115="","",'0) Signal List'!A115)</f>
        <v/>
      </c>
      <c r="B115" s="23" t="str">
        <f>IF('0) Signal List'!B115="","",'0) Signal List'!B115)</f>
        <v/>
      </c>
      <c r="C115" s="23" t="str">
        <f>IF('0) Signal List'!C115="","",'0) Signal List'!C115)</f>
        <v/>
      </c>
      <c r="D115" s="23" t="str">
        <f>IF('0) Signal List'!D115="","",'0) Signal List'!D115)</f>
        <v/>
      </c>
      <c r="E115" s="3" t="str">
        <f>IF('0) Signal List'!E115="","",'0) Signal List'!E115)</f>
        <v/>
      </c>
      <c r="F115" s="23" t="str">
        <f>IF('0) Signal List'!F115="","",'0) Signal List'!F115)</f>
        <v/>
      </c>
      <c r="G115" s="21" t="str">
        <f>IF('0) Signal List'!G115="","",'0) Signal List'!G115)</f>
        <v/>
      </c>
      <c r="H115" s="119" t="str">
        <f>IF('0) Signal List'!H115="","",'0) Signal List'!H115)</f>
        <v/>
      </c>
      <c r="I115" s="122"/>
      <c r="J115" s="123"/>
      <c r="K115" s="123"/>
      <c r="L115" s="124"/>
    </row>
    <row r="116" spans="1:12" ht="14.25" customHeight="1" x14ac:dyDescent="0.2">
      <c r="A116" s="31" t="str">
        <f>IF('0) Signal List'!A116="","",'0) Signal List'!A116)</f>
        <v/>
      </c>
      <c r="B116" s="739" t="str">
        <f>IF('0) Signal List'!B116="","",'0) Signal List'!B116)</f>
        <v>Recommended cable 5-pair cable: 5 x 2 x 0.6sqmm TP, stranded, individually screened pairs. Screens to be terminated by IPP.</v>
      </c>
      <c r="C116" s="714"/>
      <c r="D116" s="714"/>
      <c r="E116" s="714"/>
      <c r="F116" s="586"/>
      <c r="G116" s="21" t="str">
        <f>IF('0) Signal List'!G116="","",'0) Signal List'!G116)</f>
        <v/>
      </c>
      <c r="H116" s="119" t="str">
        <f>IF('0) Signal List'!H116="","",'0) Signal List'!H116)</f>
        <v/>
      </c>
      <c r="I116" s="122"/>
      <c r="J116" s="123"/>
      <c r="K116" s="123"/>
      <c r="L116" s="124"/>
    </row>
    <row r="117" spans="1:12" ht="13.5" thickBot="1" x14ac:dyDescent="0.25">
      <c r="A117" s="69" t="str">
        <f>IF('0) Signal List'!A117="","",'0) Signal List'!A117)</f>
        <v/>
      </c>
      <c r="B117" s="70" t="str">
        <f>IF('0) Signal List'!B117="","",'0) Signal List'!B117)</f>
        <v/>
      </c>
      <c r="C117" s="70" t="str">
        <f>IF('0) Signal List'!C117="","",'0) Signal List'!C117)</f>
        <v/>
      </c>
      <c r="D117" s="70" t="str">
        <f>IF('0) Signal List'!D117="","",'0) Signal List'!D117)</f>
        <v/>
      </c>
      <c r="E117" s="71" t="str">
        <f>IF('0) Signal List'!E117="","",'0) Signal List'!E117)</f>
        <v/>
      </c>
      <c r="F117" s="70" t="str">
        <f>IF('0) Signal List'!F117="","",'0) Signal List'!F117)</f>
        <v/>
      </c>
      <c r="G117" s="72" t="str">
        <f>IF('0) Signal List'!G117="","",'0) Signal List'!G117)</f>
        <v/>
      </c>
      <c r="H117" s="121" t="str">
        <f>IF('0) Signal List'!H117="","",'0) Signal List'!H117)</f>
        <v/>
      </c>
      <c r="I117" s="125"/>
      <c r="J117" s="126"/>
      <c r="K117" s="126"/>
      <c r="L117" s="127"/>
    </row>
    <row r="118" spans="1:12" ht="21.75" customHeight="1" thickBot="1" x14ac:dyDescent="0.25">
      <c r="A118" s="23"/>
      <c r="B118" s="23"/>
      <c r="C118" s="23"/>
      <c r="D118" s="23"/>
      <c r="E118" s="25"/>
      <c r="F118" s="23"/>
      <c r="I118" s="123"/>
      <c r="J118" s="123"/>
      <c r="K118" s="123"/>
      <c r="L118" s="123"/>
    </row>
    <row r="119" spans="1:12" ht="21.75" customHeight="1" x14ac:dyDescent="0.2">
      <c r="A119" s="23"/>
      <c r="B119" s="673" t="s">
        <v>593</v>
      </c>
      <c r="C119" s="701"/>
      <c r="D119" s="701"/>
      <c r="E119" s="674"/>
      <c r="F119" s="23"/>
      <c r="I119" s="123"/>
      <c r="J119" s="123"/>
      <c r="K119" s="123"/>
      <c r="L119" s="123"/>
    </row>
    <row r="120" spans="1:12" ht="21.75" customHeight="1" thickBot="1" x14ac:dyDescent="0.25">
      <c r="A120" t="str">
        <f>IF('0) Signal List'!A121="","",'0) Signal List'!A121)</f>
        <v/>
      </c>
      <c r="B120" s="677"/>
      <c r="C120" s="703"/>
      <c r="D120" s="703"/>
      <c r="E120" s="678"/>
      <c r="F120" s="35" t="str">
        <f>IF('0) Signal List'!F121="","",'0) Signal List'!F121)</f>
        <v/>
      </c>
      <c r="G120" s="737"/>
      <c r="H120" s="737"/>
    </row>
    <row r="121" spans="1:12" ht="21.75" customHeight="1" x14ac:dyDescent="0.3">
      <c r="A121" t="str">
        <f>IF('0) Signal List'!A122="","",'0) Signal List'!A122)</f>
        <v/>
      </c>
      <c r="B121" s="679" t="str">
        <f>IF('0) Signal List'!C122="","",'0) Signal List'!C122)</f>
        <v/>
      </c>
      <c r="C121" s="734"/>
      <c r="D121" s="734"/>
      <c r="E121" s="680"/>
      <c r="F121" s="35" t="str">
        <f>IF('0) Signal List'!F122="","",'0) Signal List'!F122)</f>
        <v/>
      </c>
      <c r="G121" s="727" t="s">
        <v>141</v>
      </c>
      <c r="H121" s="728"/>
      <c r="I121" s="724">
        <f>'1a) Inst.Info &amp; Contact Details'!E24</f>
        <v>0</v>
      </c>
      <c r="J121" s="725"/>
      <c r="K121" s="725"/>
      <c r="L121" s="726"/>
    </row>
    <row r="122" spans="1:12" ht="21.75" customHeight="1" x14ac:dyDescent="0.3">
      <c r="A122" t="str">
        <f>IF('0) Signal List'!A123="","",'0) Signal List'!A123)</f>
        <v/>
      </c>
      <c r="B122" s="681"/>
      <c r="C122" s="735"/>
      <c r="D122" s="735"/>
      <c r="E122" s="682"/>
      <c r="F122" s="35" t="str">
        <f>IF('0) Signal List'!F123="","",'0) Signal List'!F123)</f>
        <v/>
      </c>
      <c r="G122" s="709" t="s">
        <v>142</v>
      </c>
      <c r="H122" s="710"/>
      <c r="I122" s="721"/>
      <c r="J122" s="722"/>
      <c r="K122" s="722"/>
      <c r="L122" s="723"/>
    </row>
    <row r="123" spans="1:12" ht="21.75" customHeight="1" x14ac:dyDescent="0.3">
      <c r="A123" t="str">
        <f>IF('0) Signal List'!A124="","",'0) Signal List'!A124)</f>
        <v/>
      </c>
      <c r="B123" s="681"/>
      <c r="C123" s="735"/>
      <c r="D123" s="735"/>
      <c r="E123" s="682"/>
      <c r="F123" s="35" t="str">
        <f>IF('0) Signal List'!F124="","",'0) Signal List'!F124)</f>
        <v/>
      </c>
      <c r="G123" s="727" t="s">
        <v>143</v>
      </c>
      <c r="H123" s="728"/>
      <c r="I123" s="724"/>
      <c r="J123" s="725"/>
      <c r="K123" s="725"/>
      <c r="L123" s="726"/>
    </row>
    <row r="124" spans="1:12" ht="21.75" customHeight="1" thickBot="1" x14ac:dyDescent="0.35">
      <c r="A124" t="str">
        <f>IF('0) Signal List'!A125="","",'0) Signal List'!A125)</f>
        <v/>
      </c>
      <c r="B124" s="683"/>
      <c r="C124" s="736"/>
      <c r="D124" s="736"/>
      <c r="E124" s="684"/>
      <c r="F124" s="35" t="str">
        <f>IF('0) Signal List'!F125="","",'0) Signal List'!F125)</f>
        <v/>
      </c>
      <c r="G124" s="709" t="s">
        <v>144</v>
      </c>
      <c r="H124" s="710"/>
      <c r="I124" s="721"/>
      <c r="J124" s="722"/>
      <c r="K124" s="722"/>
      <c r="L124" s="723"/>
    </row>
    <row r="125" spans="1:12" ht="43.5" customHeight="1" x14ac:dyDescent="0.3">
      <c r="A125" t="str">
        <f>IF('0) Signal List'!A126="","",'0) Signal List'!A126)</f>
        <v/>
      </c>
      <c r="B125" s="733" t="s">
        <v>200</v>
      </c>
      <c r="C125" s="733"/>
      <c r="D125" s="733"/>
      <c r="E125" s="733"/>
      <c r="F125" s="35" t="str">
        <f>IF('0) Signal List'!F126="","",'0) Signal List'!F126)</f>
        <v/>
      </c>
      <c r="G125" s="730" t="s">
        <v>204</v>
      </c>
      <c r="H125" s="731"/>
      <c r="I125" s="724" t="str">
        <f>'1a) Inst.Info &amp; Contact Details'!E14</f>
        <v>ESBTS Team</v>
      </c>
      <c r="J125" s="725"/>
      <c r="K125" s="725"/>
      <c r="L125" s="726"/>
    </row>
    <row r="126" spans="1:12" ht="21.75" customHeight="1" x14ac:dyDescent="0.3">
      <c r="A126" t="str">
        <f>IF('0) Signal List'!A127="","",'0) Signal List'!A127)</f>
        <v/>
      </c>
      <c r="B126" s="729" t="s">
        <v>295</v>
      </c>
      <c r="C126" s="729"/>
      <c r="D126" s="729"/>
      <c r="E126" s="729"/>
      <c r="F126" s="35" t="str">
        <f>IF('0) Signal List'!F127="","",'0) Signal List'!F127)</f>
        <v/>
      </c>
      <c r="G126" s="709" t="s">
        <v>151</v>
      </c>
      <c r="H126" s="710"/>
      <c r="I126" s="721"/>
      <c r="J126" s="722"/>
      <c r="K126" s="722"/>
      <c r="L126" s="723"/>
    </row>
    <row r="127" spans="1:12" ht="21.75" customHeight="1" x14ac:dyDescent="0.3">
      <c r="A127" t="str">
        <f>IF('0) Signal List'!A128="","",'0) Signal List'!A128)</f>
        <v/>
      </c>
      <c r="B127" s="729"/>
      <c r="C127" s="729"/>
      <c r="D127" s="729"/>
      <c r="E127" s="729"/>
      <c r="F127" s="35" t="str">
        <f>IF('0) Signal List'!F128="","",'0) Signal List'!F128)</f>
        <v/>
      </c>
      <c r="G127" s="711" t="s">
        <v>140</v>
      </c>
      <c r="H127" s="712"/>
      <c r="I127" s="718"/>
      <c r="J127" s="719"/>
      <c r="K127" s="719"/>
      <c r="L127" s="720"/>
    </row>
    <row r="128" spans="1:12" x14ac:dyDescent="0.2">
      <c r="A128" t="str">
        <f>IF('0) Signal List'!A129="","",'0) Signal List'!A129)</f>
        <v/>
      </c>
      <c r="B128" s="35" t="str">
        <f>IF('0) Signal List'!B129="","",'0) Signal List'!B129)</f>
        <v/>
      </c>
      <c r="C128" s="35" t="str">
        <f>IF('0) Signal List'!C129="","",'0) Signal List'!C129)</f>
        <v/>
      </c>
      <c r="D128" s="35" t="str">
        <f>IF('0) Signal List'!D129="","",'0) Signal List'!D129)</f>
        <v/>
      </c>
      <c r="E128" s="28" t="str">
        <f>IF('0) Signal List'!E129="","",'0) Signal List'!E129)</f>
        <v/>
      </c>
      <c r="F128" s="35" t="str">
        <f>IF('0) Signal List'!F129="","",'0) Signal List'!F129)</f>
        <v/>
      </c>
      <c r="G128" s="15" t="str">
        <f>IF('0) Signal List'!G129="","",'0) Signal List'!G129)</f>
        <v/>
      </c>
      <c r="H128" s="15" t="str">
        <f>IF('0) Signal List'!H129="","",'0) Signal List'!H129)</f>
        <v/>
      </c>
    </row>
    <row r="129" spans="1:8" x14ac:dyDescent="0.2">
      <c r="A129" t="str">
        <f>IF('0) Signal List'!A130="","",'0) Signal List'!A130)</f>
        <v/>
      </c>
      <c r="B129" s="35" t="str">
        <f>IF('0) Signal List'!B130="","",'0) Signal List'!B130)</f>
        <v/>
      </c>
      <c r="C129" s="35" t="str">
        <f>IF('0) Signal List'!C130="","",'0) Signal List'!C130)</f>
        <v/>
      </c>
      <c r="D129" s="35" t="str">
        <f>IF('0) Signal List'!D130="","",'0) Signal List'!D130)</f>
        <v/>
      </c>
      <c r="E129" s="28" t="str">
        <f>IF('0) Signal List'!E130="","",'0) Signal List'!E130)</f>
        <v/>
      </c>
      <c r="F129" s="35" t="str">
        <f>IF('0) Signal List'!F130="","",'0) Signal List'!F130)</f>
        <v/>
      </c>
      <c r="G129" s="15" t="str">
        <f>IF('0) Signal List'!G130="","",'0) Signal List'!G130)</f>
        <v/>
      </c>
      <c r="H129" s="15" t="str">
        <f>IF('0) Signal List'!H130="","",'0) Signal List'!H130)</f>
        <v/>
      </c>
    </row>
    <row r="130" spans="1:8" x14ac:dyDescent="0.2">
      <c r="A130" t="str">
        <f>IF('0) Signal List'!A131="","",'0) Signal List'!A131)</f>
        <v/>
      </c>
      <c r="B130" s="35" t="str">
        <f>IF('0) Signal List'!B131="","",'0) Signal List'!B131)</f>
        <v/>
      </c>
      <c r="C130" s="35" t="str">
        <f>IF('0) Signal List'!C131="","",'0) Signal List'!C131)</f>
        <v/>
      </c>
      <c r="D130" s="35" t="str">
        <f>IF('0) Signal List'!D131="","",'0) Signal List'!D131)</f>
        <v/>
      </c>
      <c r="E130" s="28" t="str">
        <f>IF('0) Signal List'!E131="","",'0) Signal List'!E131)</f>
        <v/>
      </c>
      <c r="F130" s="35" t="str">
        <f>IF('0) Signal List'!F131="","",'0) Signal List'!F131)</f>
        <v/>
      </c>
      <c r="G130" s="15" t="str">
        <f>IF('0) Signal List'!G131="","",'0) Signal List'!G131)</f>
        <v/>
      </c>
      <c r="H130" s="15" t="str">
        <f>IF('0) Signal List'!H131="","",'0) Signal List'!H131)</f>
        <v/>
      </c>
    </row>
    <row r="131" spans="1:8" ht="13.5" customHeight="1" x14ac:dyDescent="0.2">
      <c r="A131" t="str">
        <f>IF('0) Signal List'!A132="","",'0) Signal List'!A132)</f>
        <v/>
      </c>
      <c r="B131" s="35" t="str">
        <f>IF('0) Signal List'!B132="","",'0) Signal List'!B132)</f>
        <v/>
      </c>
      <c r="C131" s="35" t="str">
        <f>IF('0) Signal List'!C132="","",'0) Signal List'!C132)</f>
        <v/>
      </c>
      <c r="D131" s="35" t="str">
        <f>IF('0) Signal List'!D132="","",'0) Signal List'!D132)</f>
        <v/>
      </c>
      <c r="E131" s="28" t="str">
        <f>IF('0) Signal List'!E132="","",'0) Signal List'!E132)</f>
        <v/>
      </c>
      <c r="F131" s="35" t="str">
        <f>IF('0) Signal List'!F132="","",'0) Signal List'!F132)</f>
        <v/>
      </c>
      <c r="G131" s="15" t="str">
        <f>IF('0) Signal List'!G132="","",'0) Signal List'!G132)</f>
        <v/>
      </c>
      <c r="H131" s="15" t="str">
        <f>IF('0) Signal List'!H132="","",'0) Signal List'!H132)</f>
        <v/>
      </c>
    </row>
    <row r="132" spans="1:8" x14ac:dyDescent="0.2">
      <c r="A132" t="str">
        <f>IF('0) Signal List'!A133="","",'0) Signal List'!A133)</f>
        <v/>
      </c>
      <c r="B132" s="35" t="str">
        <f>IF('0) Signal List'!B133="","",'0) Signal List'!B133)</f>
        <v/>
      </c>
      <c r="C132" s="35" t="str">
        <f>IF('0) Signal List'!C133="","",'0) Signal List'!C133)</f>
        <v/>
      </c>
      <c r="D132" s="35" t="str">
        <f>IF('0) Signal List'!D133="","",'0) Signal List'!D133)</f>
        <v/>
      </c>
      <c r="E132" s="28" t="str">
        <f>IF('0) Signal List'!E133="","",'0) Signal List'!E133)</f>
        <v/>
      </c>
      <c r="F132" s="35" t="str">
        <f>IF('0) Signal List'!F133="","",'0) Signal List'!F133)</f>
        <v/>
      </c>
      <c r="G132" s="15" t="str">
        <f>IF('0) Signal List'!G133="","",'0) Signal List'!G133)</f>
        <v/>
      </c>
      <c r="H132" s="15" t="str">
        <f>IF('0) Signal List'!H133="","",'0) Signal List'!H133)</f>
        <v/>
      </c>
    </row>
    <row r="133" spans="1:8" x14ac:dyDescent="0.2">
      <c r="A133" t="str">
        <f>IF('0) Signal List'!A134="","",'0) Signal List'!A134)</f>
        <v/>
      </c>
      <c r="B133" s="35" t="str">
        <f>IF('0) Signal List'!B134="","",'0) Signal List'!B134)</f>
        <v/>
      </c>
      <c r="C133" s="35" t="str">
        <f>IF('0) Signal List'!C134="","",'0) Signal List'!C134)</f>
        <v/>
      </c>
      <c r="D133" s="35" t="str">
        <f>IF('0) Signal List'!D134="","",'0) Signal List'!D134)</f>
        <v/>
      </c>
      <c r="E133" s="28" t="str">
        <f>IF('0) Signal List'!E134="","",'0) Signal List'!E134)</f>
        <v/>
      </c>
      <c r="F133" s="35" t="str">
        <f>IF('0) Signal List'!F134="","",'0) Signal List'!F134)</f>
        <v/>
      </c>
      <c r="G133" s="15" t="str">
        <f>IF('0) Signal List'!G134="","",'0) Signal List'!G134)</f>
        <v/>
      </c>
      <c r="H133" s="15" t="str">
        <f>IF('0) Signal List'!H134="","",'0) Signal List'!H134)</f>
        <v/>
      </c>
    </row>
    <row r="134" spans="1:8" x14ac:dyDescent="0.2">
      <c r="A134" s="4" t="str">
        <f>IF('0) Signal List'!A135="","",'0) Signal List'!A135)</f>
        <v/>
      </c>
      <c r="B134" s="35" t="str">
        <f>IF('0) Signal List'!B135="","",'0) Signal List'!B135)</f>
        <v/>
      </c>
      <c r="C134" s="35" t="str">
        <f>IF('0) Signal List'!C135="","",'0) Signal List'!C135)</f>
        <v/>
      </c>
      <c r="D134" s="35" t="str">
        <f>IF('0) Signal List'!D135="","",'0) Signal List'!D135)</f>
        <v/>
      </c>
      <c r="E134" s="28" t="str">
        <f>IF('0) Signal List'!E135="","",'0) Signal List'!E135)</f>
        <v/>
      </c>
      <c r="F134" s="35" t="str">
        <f>IF('0) Signal List'!F135="","",'0) Signal List'!F135)</f>
        <v/>
      </c>
      <c r="G134" s="15" t="str">
        <f>IF('0) Signal List'!G135="","",'0) Signal List'!G135)</f>
        <v/>
      </c>
      <c r="H134" s="15" t="str">
        <f>IF('0) Signal List'!H135="","",'0) Signal List'!H135)</f>
        <v/>
      </c>
    </row>
    <row r="135" spans="1:8" x14ac:dyDescent="0.2">
      <c r="A135" s="4" t="str">
        <f>IF('0) Signal List'!A136="","",'0) Signal List'!A136)</f>
        <v/>
      </c>
      <c r="B135" s="35" t="str">
        <f>IF('0) Signal List'!B136="","",'0) Signal List'!B136)</f>
        <v/>
      </c>
      <c r="C135" s="35" t="str">
        <f>IF('0) Signal List'!C136="","",'0) Signal List'!C136)</f>
        <v/>
      </c>
      <c r="D135" s="35" t="str">
        <f>IF('0) Signal List'!D136="","",'0) Signal List'!D136)</f>
        <v/>
      </c>
      <c r="E135" s="28" t="str">
        <f>IF('0) Signal List'!E136="","",'0) Signal List'!E136)</f>
        <v/>
      </c>
      <c r="F135" s="35" t="str">
        <f>IF('0) Signal List'!F136="","",'0) Signal List'!F136)</f>
        <v/>
      </c>
      <c r="G135" s="15" t="str">
        <f>IF('0) Signal List'!G136="","",'0) Signal List'!G136)</f>
        <v/>
      </c>
      <c r="H135" s="15" t="str">
        <f>IF('0) Signal List'!H136="","",'0) Signal List'!H136)</f>
        <v/>
      </c>
    </row>
    <row r="136" spans="1:8" x14ac:dyDescent="0.2">
      <c r="A136" s="4" t="str">
        <f>IF('0) Signal List'!A137="","",'0) Signal List'!A137)</f>
        <v/>
      </c>
      <c r="B136" s="35" t="str">
        <f>IF('0) Signal List'!B137="","",'0) Signal List'!B137)</f>
        <v/>
      </c>
      <c r="C136" s="35" t="str">
        <f>IF('0) Signal List'!C137="","",'0) Signal List'!C137)</f>
        <v/>
      </c>
      <c r="D136" s="35" t="str">
        <f>IF('0) Signal List'!D137="","",'0) Signal List'!D137)</f>
        <v/>
      </c>
      <c r="E136" s="28" t="str">
        <f>IF('0) Signal List'!E137="","",'0) Signal List'!E137)</f>
        <v/>
      </c>
      <c r="F136" s="35" t="str">
        <f>IF('0) Signal List'!F137="","",'0) Signal List'!F137)</f>
        <v/>
      </c>
      <c r="G136" s="15" t="str">
        <f>IF('0) Signal List'!G137="","",'0) Signal List'!G137)</f>
        <v/>
      </c>
      <c r="H136" s="15" t="str">
        <f>IF('0) Signal List'!H137="","",'0) Signal List'!H137)</f>
        <v/>
      </c>
    </row>
    <row r="137" spans="1:8" x14ac:dyDescent="0.2">
      <c r="A137" s="4" t="str">
        <f>IF('0) Signal List'!A138="","",'0) Signal List'!A138)</f>
        <v/>
      </c>
      <c r="B137" s="35" t="str">
        <f>IF('0) Signal List'!B138="","",'0) Signal List'!B138)</f>
        <v/>
      </c>
      <c r="C137" s="35" t="str">
        <f>IF('0) Signal List'!C138="","",'0) Signal List'!C138)</f>
        <v/>
      </c>
      <c r="D137" s="35" t="str">
        <f>IF('0) Signal List'!D138="","",'0) Signal List'!D138)</f>
        <v/>
      </c>
      <c r="E137" s="28" t="str">
        <f>IF('0) Signal List'!E138="","",'0) Signal List'!E138)</f>
        <v/>
      </c>
      <c r="F137" s="35" t="str">
        <f>IF('0) Signal List'!F138="","",'0) Signal List'!F138)</f>
        <v/>
      </c>
      <c r="G137" s="15" t="str">
        <f>IF('0) Signal List'!G138="","",'0) Signal List'!G138)</f>
        <v/>
      </c>
      <c r="H137" s="15" t="str">
        <f>IF('0) Signal List'!H138="","",'0) Signal List'!H138)</f>
        <v/>
      </c>
    </row>
    <row r="138" spans="1:8" x14ac:dyDescent="0.2">
      <c r="A138" s="4" t="str">
        <f>IF('0) Signal List'!A139="","",'0) Signal List'!A139)</f>
        <v/>
      </c>
      <c r="B138" s="35" t="str">
        <f>IF('0) Signal List'!B139="","",'0) Signal List'!B139)</f>
        <v/>
      </c>
      <c r="C138" s="35" t="str">
        <f>IF('0) Signal List'!C139="","",'0) Signal List'!C139)</f>
        <v/>
      </c>
      <c r="D138" s="35" t="str">
        <f>IF('0) Signal List'!D139="","",'0) Signal List'!D139)</f>
        <v/>
      </c>
      <c r="E138" s="28" t="str">
        <f>IF('0) Signal List'!E139="","",'0) Signal List'!E139)</f>
        <v/>
      </c>
      <c r="F138" s="35" t="str">
        <f>IF('0) Signal List'!F139="","",'0) Signal List'!F139)</f>
        <v/>
      </c>
      <c r="G138" s="15" t="str">
        <f>IF('0) Signal List'!G139="","",'0) Signal List'!G139)</f>
        <v/>
      </c>
      <c r="H138" s="15" t="str">
        <f>IF('0) Signal List'!H139="","",'0) Signal List'!H139)</f>
        <v/>
      </c>
    </row>
    <row r="139" spans="1:8" x14ac:dyDescent="0.2">
      <c r="A139" s="4" t="str">
        <f>IF('0) Signal List'!A140="","",'0) Signal List'!A140)</f>
        <v/>
      </c>
      <c r="B139" s="35" t="str">
        <f>IF('0) Signal List'!B140="","",'0) Signal List'!B140)</f>
        <v/>
      </c>
      <c r="C139" s="35" t="str">
        <f>IF('0) Signal List'!C140="","",'0) Signal List'!C140)</f>
        <v/>
      </c>
      <c r="D139" s="35" t="str">
        <f>IF('0) Signal List'!D140="","",'0) Signal List'!D140)</f>
        <v/>
      </c>
      <c r="E139" s="28" t="str">
        <f>IF('0) Signal List'!E140="","",'0) Signal List'!E140)</f>
        <v/>
      </c>
      <c r="F139" s="35" t="str">
        <f>IF('0) Signal List'!F140="","",'0) Signal List'!F140)</f>
        <v/>
      </c>
      <c r="G139" s="15" t="str">
        <f>IF('0) Signal List'!G140="","",'0) Signal List'!G140)</f>
        <v/>
      </c>
      <c r="H139" s="15" t="str">
        <f>IF('0) Signal List'!H140="","",'0) Signal List'!H140)</f>
        <v/>
      </c>
    </row>
    <row r="140" spans="1:8" x14ac:dyDescent="0.2">
      <c r="A140" s="4" t="str">
        <f>IF('0) Signal List'!A141="","",'0) Signal List'!A141)</f>
        <v/>
      </c>
      <c r="B140" s="35" t="str">
        <f>IF('0) Signal List'!B141="","",'0) Signal List'!B141)</f>
        <v/>
      </c>
      <c r="C140" s="35" t="str">
        <f>IF('0) Signal List'!C141="","",'0) Signal List'!C141)</f>
        <v/>
      </c>
      <c r="D140" s="35" t="str">
        <f>IF('0) Signal List'!D141="","",'0) Signal List'!D141)</f>
        <v/>
      </c>
      <c r="E140" s="28" t="str">
        <f>IF('0) Signal List'!E141="","",'0) Signal List'!E141)</f>
        <v/>
      </c>
      <c r="F140" s="35" t="str">
        <f>IF('0) Signal List'!F141="","",'0) Signal List'!F141)</f>
        <v/>
      </c>
      <c r="G140" s="15" t="str">
        <f>IF('0) Signal List'!G141="","",'0) Signal List'!G141)</f>
        <v/>
      </c>
      <c r="H140" s="15" t="str">
        <f>IF('0) Signal List'!H141="","",'0) Signal List'!H141)</f>
        <v/>
      </c>
    </row>
    <row r="141" spans="1:8" x14ac:dyDescent="0.2">
      <c r="A141" s="4" t="str">
        <f>IF('0) Signal List'!A142="","",'0) Signal List'!A142)</f>
        <v/>
      </c>
      <c r="B141" s="35" t="str">
        <f>IF('0) Signal List'!B142="","",'0) Signal List'!B142)</f>
        <v/>
      </c>
      <c r="C141" s="35" t="str">
        <f>IF('0) Signal List'!C142="","",'0) Signal List'!C142)</f>
        <v/>
      </c>
      <c r="D141" s="35" t="str">
        <f>IF('0) Signal List'!D142="","",'0) Signal List'!D142)</f>
        <v/>
      </c>
      <c r="E141" s="28" t="str">
        <f>IF('0) Signal List'!E142="","",'0) Signal List'!E142)</f>
        <v/>
      </c>
      <c r="F141" s="35" t="str">
        <f>IF('0) Signal List'!F142="","",'0) Signal List'!F142)</f>
        <v/>
      </c>
      <c r="G141" s="15" t="str">
        <f>IF('0) Signal List'!G142="","",'0) Signal List'!G142)</f>
        <v/>
      </c>
      <c r="H141" s="15" t="str">
        <f>IF('0) Signal List'!H142="","",'0) Signal List'!H142)</f>
        <v/>
      </c>
    </row>
    <row r="142" spans="1:8" x14ac:dyDescent="0.2">
      <c r="A142" s="4" t="str">
        <f>IF('0) Signal List'!A143="","",'0) Signal List'!A143)</f>
        <v/>
      </c>
      <c r="B142" s="35" t="str">
        <f>IF('0) Signal List'!B143="","",'0) Signal List'!B143)</f>
        <v/>
      </c>
      <c r="C142" s="35" t="str">
        <f>IF('0) Signal List'!C143="","",'0) Signal List'!C143)</f>
        <v/>
      </c>
      <c r="D142" s="35" t="str">
        <f>IF('0) Signal List'!D143="","",'0) Signal List'!D143)</f>
        <v/>
      </c>
      <c r="E142" s="28" t="str">
        <f>IF('0) Signal List'!E143="","",'0) Signal List'!E143)</f>
        <v/>
      </c>
      <c r="F142" s="35" t="str">
        <f>IF('0) Signal List'!F143="","",'0) Signal List'!F143)</f>
        <v/>
      </c>
      <c r="G142" s="15" t="str">
        <f>IF('0) Signal List'!G143="","",'0) Signal List'!G143)</f>
        <v/>
      </c>
      <c r="H142" s="15" t="str">
        <f>IF('0) Signal List'!H143="","",'0) Signal List'!H143)</f>
        <v/>
      </c>
    </row>
    <row r="143" spans="1:8" x14ac:dyDescent="0.2">
      <c r="A143" s="4" t="str">
        <f>IF('0) Signal List'!A144="","",'0) Signal List'!A144)</f>
        <v/>
      </c>
      <c r="B143" s="35" t="str">
        <f>IF('0) Signal List'!B144="","",'0) Signal List'!B144)</f>
        <v/>
      </c>
      <c r="C143" s="35" t="str">
        <f>IF('0) Signal List'!C144="","",'0) Signal List'!C144)</f>
        <v/>
      </c>
      <c r="D143" s="35" t="str">
        <f>IF('0) Signal List'!D144="","",'0) Signal List'!D144)</f>
        <v/>
      </c>
      <c r="E143" s="28" t="str">
        <f>IF('0) Signal List'!E144="","",'0) Signal List'!E144)</f>
        <v/>
      </c>
      <c r="F143" s="35" t="str">
        <f>IF('0) Signal List'!F144="","",'0) Signal List'!F144)</f>
        <v/>
      </c>
      <c r="G143" s="15" t="str">
        <f>IF('0) Signal List'!G144="","",'0) Signal List'!G144)</f>
        <v/>
      </c>
      <c r="H143" s="15" t="str">
        <f>IF('0) Signal List'!H144="","",'0) Signal List'!H144)</f>
        <v/>
      </c>
    </row>
    <row r="144" spans="1:8" x14ac:dyDescent="0.2">
      <c r="A144" s="4" t="str">
        <f>IF('0) Signal List'!A145="","",'0) Signal List'!A145)</f>
        <v/>
      </c>
      <c r="B144" s="35" t="str">
        <f>IF('0) Signal List'!B145="","",'0) Signal List'!B145)</f>
        <v/>
      </c>
      <c r="C144" s="35" t="str">
        <f>IF('0) Signal List'!C145="","",'0) Signal List'!C145)</f>
        <v/>
      </c>
      <c r="D144" s="35" t="str">
        <f>IF('0) Signal List'!D145="","",'0) Signal List'!D145)</f>
        <v/>
      </c>
      <c r="E144" s="28" t="str">
        <f>IF('0) Signal List'!E145="","",'0) Signal List'!E145)</f>
        <v/>
      </c>
      <c r="F144" s="35" t="str">
        <f>IF('0) Signal List'!F145="","",'0) Signal List'!F145)</f>
        <v/>
      </c>
      <c r="G144" s="15" t="str">
        <f>IF('0) Signal List'!G145="","",'0) Signal List'!G145)</f>
        <v/>
      </c>
      <c r="H144" s="15" t="str">
        <f>IF('0) Signal List'!H145="","",'0) Signal List'!H145)</f>
        <v/>
      </c>
    </row>
    <row r="145" spans="1:8" x14ac:dyDescent="0.2">
      <c r="A145" s="4" t="str">
        <f>IF('0) Signal List'!A146="","",'0) Signal List'!A146)</f>
        <v/>
      </c>
      <c r="B145" s="35" t="str">
        <f>IF('0) Signal List'!B146="","",'0) Signal List'!B146)</f>
        <v/>
      </c>
      <c r="C145" s="35" t="str">
        <f>IF('0) Signal List'!C146="","",'0) Signal List'!C146)</f>
        <v/>
      </c>
      <c r="D145" s="35" t="str">
        <f>IF('0) Signal List'!D146="","",'0) Signal List'!D146)</f>
        <v/>
      </c>
      <c r="E145" s="28" t="str">
        <f>IF('0) Signal List'!E146="","",'0) Signal List'!E146)</f>
        <v/>
      </c>
      <c r="F145" s="35" t="str">
        <f>IF('0) Signal List'!F146="","",'0) Signal List'!F146)</f>
        <v/>
      </c>
      <c r="G145" s="15" t="str">
        <f>IF('0) Signal List'!G146="","",'0) Signal List'!G146)</f>
        <v/>
      </c>
      <c r="H145" s="15" t="str">
        <f>IF('0) Signal List'!H146="","",'0) Signal List'!H146)</f>
        <v/>
      </c>
    </row>
    <row r="146" spans="1:8" x14ac:dyDescent="0.2">
      <c r="A146" s="4" t="str">
        <f>IF('0) Signal List'!A147="","",'0) Signal List'!A147)</f>
        <v/>
      </c>
      <c r="B146" s="35" t="str">
        <f>IF('0) Signal List'!B147="","",'0) Signal List'!B147)</f>
        <v/>
      </c>
      <c r="C146" s="35" t="str">
        <f>IF('0) Signal List'!C147="","",'0) Signal List'!C147)</f>
        <v/>
      </c>
      <c r="D146" s="35" t="str">
        <f>IF('0) Signal List'!D147="","",'0) Signal List'!D147)</f>
        <v/>
      </c>
      <c r="E146" s="28" t="str">
        <f>IF('0) Signal List'!E147="","",'0) Signal List'!E147)</f>
        <v/>
      </c>
      <c r="F146" s="35" t="str">
        <f>IF('0) Signal List'!F147="","",'0) Signal List'!F147)</f>
        <v/>
      </c>
      <c r="G146" s="15" t="str">
        <f>IF('0) Signal List'!G147="","",'0) Signal List'!G147)</f>
        <v/>
      </c>
      <c r="H146" s="15" t="str">
        <f>IF('0) Signal List'!H147="","",'0) Signal List'!H147)</f>
        <v/>
      </c>
    </row>
    <row r="147" spans="1:8" x14ac:dyDescent="0.2">
      <c r="A147" s="4" t="str">
        <f>IF('0) Signal List'!A148="","",'0) Signal List'!A148)</f>
        <v/>
      </c>
      <c r="B147" s="35" t="str">
        <f>IF('0) Signal List'!B148="","",'0) Signal List'!B148)</f>
        <v/>
      </c>
      <c r="C147" s="35" t="str">
        <f>IF('0) Signal List'!C148="","",'0) Signal List'!C148)</f>
        <v/>
      </c>
      <c r="D147" s="35" t="str">
        <f>IF('0) Signal List'!D148="","",'0) Signal List'!D148)</f>
        <v/>
      </c>
      <c r="E147" s="28" t="str">
        <f>IF('0) Signal List'!E148="","",'0) Signal List'!E148)</f>
        <v/>
      </c>
      <c r="F147" s="35" t="str">
        <f>IF('0) Signal List'!F148="","",'0) Signal List'!F148)</f>
        <v/>
      </c>
      <c r="G147" s="15" t="str">
        <f>IF('0) Signal List'!G148="","",'0) Signal List'!G148)</f>
        <v/>
      </c>
      <c r="H147" s="15" t="str">
        <f>IF('0) Signal List'!H148="","",'0) Signal List'!H148)</f>
        <v/>
      </c>
    </row>
  </sheetData>
  <customSheetViews>
    <customSheetView guid="{87DE1C7C-F92F-4056-9C7F-506D880140E3}" scale="85" fitToPage="1" topLeftCell="A86">
      <selection activeCell="B125" sqref="B125"/>
      <pageMargins left="0.23622047244094491" right="0.23622047244094491" top="0.74803149606299213" bottom="0.74803149606299213" header="0.31496062992125984" footer="0.31496062992125984"/>
      <printOptions horizontalCentered="1" verticalCentered="1"/>
      <pageSetup paperSize="9" scale="43" orientation="portrait" r:id="rId1"/>
      <headerFooter alignWithMargins="0">
        <oddHeader>&amp;L&amp;G&amp;C&amp;24Joint (IPP/ESBTS/EMS) Pre Grid Code Check</oddHeader>
        <oddFooter>&amp;L&amp;14EirGrid Confidential - &amp;F&amp;R&amp;14Page &amp;P
&amp;D</oddFooter>
      </headerFooter>
    </customSheetView>
  </customSheetViews>
  <mergeCells count="28">
    <mergeCell ref="G123:H123"/>
    <mergeCell ref="I123:L123"/>
    <mergeCell ref="B121:E124"/>
    <mergeCell ref="B125:E125"/>
    <mergeCell ref="B126:E127"/>
    <mergeCell ref="G122:H122"/>
    <mergeCell ref="I122:L122"/>
    <mergeCell ref="G127:H127"/>
    <mergeCell ref="I127:L127"/>
    <mergeCell ref="G124:H124"/>
    <mergeCell ref="I124:L124"/>
    <mergeCell ref="G125:H125"/>
    <mergeCell ref="I125:L125"/>
    <mergeCell ref="G126:H126"/>
    <mergeCell ref="I126:L126"/>
    <mergeCell ref="A1:B1"/>
    <mergeCell ref="I1:L1"/>
    <mergeCell ref="G120:H120"/>
    <mergeCell ref="G121:H121"/>
    <mergeCell ref="I121:L121"/>
    <mergeCell ref="C81:F81"/>
    <mergeCell ref="B116:F116"/>
    <mergeCell ref="A2:H2"/>
    <mergeCell ref="C7:F7"/>
    <mergeCell ref="B77:F77"/>
    <mergeCell ref="B105:F105"/>
    <mergeCell ref="B42:F42"/>
    <mergeCell ref="B119:E120"/>
  </mergeCells>
  <printOptions horizontalCentered="1" verticalCentered="1"/>
  <pageMargins left="0.23622047244094491" right="0.23622047244094491" top="0.74803149606299213" bottom="0.74803149606299213" header="0.31496062992125984" footer="0.31496062992125984"/>
  <pageSetup paperSize="8" scale="55" orientation="portrait" r:id="rId2"/>
  <headerFooter alignWithMargins="0">
    <oddHeader>&amp;L&amp;G&amp;C&amp;24Post Energisation Signals and Controls Test Certificate (Pre Grid Code Check)</oddHeader>
    <oddFooter>&amp;L&amp;14EirGrid Confidential - &amp;F&amp;R&amp;14Page &amp;P
&amp;D</oddFooter>
  </headerFooter>
  <legacyDrawing r:id="rId3"/>
  <legacyDrawingHF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0"/>
  <sheetViews>
    <sheetView view="pageBreakPreview" zoomScale="85" zoomScaleNormal="130" zoomScaleSheetLayoutView="85" workbookViewId="0">
      <selection activeCell="R56" sqref="R56"/>
    </sheetView>
  </sheetViews>
  <sheetFormatPr defaultRowHeight="12.75" x14ac:dyDescent="0.2"/>
  <cols>
    <col min="1" max="1" width="96.85546875" bestFit="1" customWidth="1"/>
  </cols>
  <sheetData>
    <row r="1" spans="1:14" ht="26.25" x14ac:dyDescent="0.4">
      <c r="A1" s="742" t="s">
        <v>484</v>
      </c>
      <c r="B1" s="743"/>
      <c r="C1" s="743"/>
      <c r="D1" s="743"/>
      <c r="E1" s="743"/>
      <c r="F1" s="743"/>
      <c r="G1" s="743"/>
      <c r="H1" s="743"/>
      <c r="I1" s="743"/>
      <c r="J1" s="743"/>
      <c r="K1" s="743"/>
      <c r="L1" s="743"/>
      <c r="M1" s="743"/>
      <c r="N1" s="743"/>
    </row>
    <row r="30" spans="6:14" x14ac:dyDescent="0.2">
      <c r="F30" s="744" t="s">
        <v>485</v>
      </c>
      <c r="G30" s="745"/>
      <c r="H30" s="745"/>
      <c r="I30" s="745"/>
      <c r="J30" s="745"/>
      <c r="K30" s="745"/>
      <c r="L30" s="745"/>
      <c r="M30" s="745"/>
      <c r="N30" s="745"/>
    </row>
    <row r="31" spans="6:14" x14ac:dyDescent="0.2">
      <c r="F31" s="583"/>
      <c r="G31" s="583"/>
      <c r="H31" s="583"/>
      <c r="I31" s="583"/>
      <c r="J31" s="583"/>
      <c r="K31" s="583"/>
      <c r="L31" s="583"/>
      <c r="M31" s="583"/>
      <c r="N31" s="583"/>
    </row>
    <row r="33" spans="1:14" x14ac:dyDescent="0.2">
      <c r="F33" s="746" t="s">
        <v>486</v>
      </c>
      <c r="G33" s="747"/>
      <c r="H33" s="747"/>
      <c r="I33" s="747"/>
      <c r="J33" s="747"/>
      <c r="K33" s="747"/>
      <c r="L33" s="747"/>
      <c r="M33" s="747"/>
      <c r="N33" s="747"/>
    </row>
    <row r="34" spans="1:14" x14ac:dyDescent="0.2">
      <c r="F34" s="583"/>
      <c r="G34" s="583"/>
      <c r="H34" s="583"/>
      <c r="I34" s="583"/>
      <c r="J34" s="583"/>
      <c r="K34" s="583"/>
      <c r="L34" s="583"/>
      <c r="M34" s="583"/>
      <c r="N34" s="583"/>
    </row>
    <row r="38" spans="1:14" x14ac:dyDescent="0.2">
      <c r="B38" s="54"/>
      <c r="C38" s="54"/>
      <c r="D38" s="54"/>
      <c r="E38" s="54"/>
      <c r="F38" s="54"/>
    </row>
    <row r="39" spans="1:14" ht="13.5" thickBot="1" x14ac:dyDescent="0.25"/>
    <row r="40" spans="1:14" ht="13.5" thickBot="1" x14ac:dyDescent="0.25">
      <c r="A40" s="441" t="s">
        <v>487</v>
      </c>
    </row>
    <row r="41" spans="1:14" x14ac:dyDescent="0.2">
      <c r="A41" s="442" t="s">
        <v>488</v>
      </c>
      <c r="D41" s="748"/>
    </row>
    <row r="42" spans="1:14" x14ac:dyDescent="0.2">
      <c r="A42" s="442" t="s">
        <v>489</v>
      </c>
      <c r="D42" s="749"/>
    </row>
    <row r="43" spans="1:14" x14ac:dyDescent="0.2">
      <c r="A43" s="442" t="s">
        <v>490</v>
      </c>
      <c r="D43" s="749"/>
    </row>
    <row r="44" spans="1:14" x14ac:dyDescent="0.2">
      <c r="A44" s="442" t="s">
        <v>491</v>
      </c>
    </row>
    <row r="45" spans="1:14" x14ac:dyDescent="0.2">
      <c r="A45" s="442" t="s">
        <v>492</v>
      </c>
    </row>
    <row r="46" spans="1:14" x14ac:dyDescent="0.2">
      <c r="A46" s="442" t="s">
        <v>493</v>
      </c>
    </row>
    <row r="47" spans="1:14" x14ac:dyDescent="0.2">
      <c r="A47" s="442" t="s">
        <v>494</v>
      </c>
    </row>
    <row r="48" spans="1:14" x14ac:dyDescent="0.2">
      <c r="A48" s="442" t="s">
        <v>495</v>
      </c>
      <c r="B48" s="54"/>
      <c r="C48" s="54"/>
      <c r="D48" s="54"/>
      <c r="E48" s="54"/>
      <c r="F48" s="54"/>
    </row>
    <row r="49" spans="1:1" x14ac:dyDescent="0.2">
      <c r="A49" s="442" t="s">
        <v>496</v>
      </c>
    </row>
    <row r="50" spans="1:1" ht="13.5" thickBot="1" x14ac:dyDescent="0.25">
      <c r="A50" s="443" t="s">
        <v>497</v>
      </c>
    </row>
  </sheetData>
  <mergeCells count="4">
    <mergeCell ref="A1:N1"/>
    <mergeCell ref="F30:N31"/>
    <mergeCell ref="F33:N34"/>
    <mergeCell ref="D41:D43"/>
  </mergeCells>
  <pageMargins left="0.23622047244094491" right="0.23622047244094491" top="0.74803149606299213" bottom="0.74803149606299213" header="0.31496062992125984" footer="0.31496062992125984"/>
  <pageSetup paperSize="9" scale="41" orientation="landscape" cellComments="atEnd" r:id="rId1"/>
  <headerFooter>
    <oddHeader>&amp;L&amp;G&amp;C&amp;24EirGrid Telecoms Interface Enclosure (ETIE)</oddHeader>
    <oddFooter>&amp;L&amp;14EirGrid Confidential - &amp;F&amp;R&amp;14Page &amp;P
&amp;D</oddFooter>
  </headerFooter>
  <drawing r:id="rId2"/>
  <legacyDrawingHF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D197"/>
  <sheetViews>
    <sheetView view="pageBreakPreview" topLeftCell="A163" zoomScaleNormal="100" zoomScaleSheetLayoutView="100" workbookViewId="0">
      <selection activeCell="A178" sqref="A178:D187"/>
    </sheetView>
  </sheetViews>
  <sheetFormatPr defaultRowHeight="12.75" x14ac:dyDescent="0.2"/>
  <cols>
    <col min="1" max="1" width="58.5703125" customWidth="1"/>
    <col min="2" max="2" width="8.5703125" bestFit="1" customWidth="1"/>
    <col min="3" max="3" width="10.140625" style="37" customWidth="1"/>
    <col min="4" max="4" width="11.7109375" style="41" bestFit="1" customWidth="1"/>
  </cols>
  <sheetData>
    <row r="1" spans="1:4" ht="25.5" customHeight="1" thickBot="1" x14ac:dyDescent="0.25">
      <c r="A1" s="188" t="s">
        <v>122</v>
      </c>
      <c r="B1" s="189"/>
      <c r="C1" s="190" t="s">
        <v>82</v>
      </c>
      <c r="D1" s="191" t="s">
        <v>123</v>
      </c>
    </row>
    <row r="2" spans="1:4" ht="12.75" customHeight="1" thickBot="1" x14ac:dyDescent="0.25">
      <c r="A2" s="186" t="s">
        <v>178</v>
      </c>
      <c r="B2" s="255"/>
      <c r="C2" s="187"/>
      <c r="D2" s="192" t="s">
        <v>124</v>
      </c>
    </row>
    <row r="3" spans="1:4" x14ac:dyDescent="0.2">
      <c r="A3" s="182" t="str">
        <f>IF('0) Signal List'!B9="","",'0) Signal List'!B9)</f>
        <v>WINDFARM T121 IPP 20 kV CB</v>
      </c>
      <c r="B3" s="256" t="str">
        <f>'0) Signal List'!D9</f>
        <v>open</v>
      </c>
      <c r="C3" s="177" t="str">
        <f>'0) Signal List'!A9</f>
        <v>A1</v>
      </c>
      <c r="D3" s="257">
        <v>1</v>
      </c>
    </row>
    <row r="4" spans="1:4" x14ac:dyDescent="0.2">
      <c r="A4" s="165" t="str">
        <f>'0) Signal List'!B10</f>
        <v>WINDFARM T121 IPP 20 kV CB</v>
      </c>
      <c r="B4" s="258" t="str">
        <f>'0) Signal List'!D10</f>
        <v>closed</v>
      </c>
      <c r="C4" s="51" t="str">
        <f>'0) Signal List'!A10</f>
        <v>A2</v>
      </c>
      <c r="D4" s="257">
        <v>2</v>
      </c>
    </row>
    <row r="5" spans="1:4" x14ac:dyDescent="0.2">
      <c r="A5" s="165" t="str">
        <f>'0) Signal List'!B11</f>
        <v>WINDFARM Feeder 1 20 kV CB</v>
      </c>
      <c r="B5" s="258" t="str">
        <f>'0) Signal List'!D11</f>
        <v>open</v>
      </c>
      <c r="C5" s="51" t="str">
        <f>'0) Signal List'!A11</f>
        <v>A3</v>
      </c>
      <c r="D5" s="257">
        <v>3</v>
      </c>
    </row>
    <row r="6" spans="1:4" x14ac:dyDescent="0.2">
      <c r="A6" s="165" t="str">
        <f>'0) Signal List'!B12</f>
        <v>WINDFARM Feeder 1 20 kV CB</v>
      </c>
      <c r="B6" s="258" t="str">
        <f>'0) Signal List'!D12</f>
        <v>closed</v>
      </c>
      <c r="C6" s="51" t="str">
        <f>'0) Signal List'!A12</f>
        <v>A4</v>
      </c>
      <c r="D6" s="257">
        <v>4</v>
      </c>
    </row>
    <row r="7" spans="1:4" x14ac:dyDescent="0.2">
      <c r="A7" s="165" t="str">
        <f>'0) Signal List'!B13</f>
        <v>WINDFARM Feeder 2 20 kV CB</v>
      </c>
      <c r="B7" s="258" t="str">
        <f>'0) Signal List'!D13</f>
        <v>open</v>
      </c>
      <c r="C7" s="51" t="str">
        <f>'0) Signal List'!A13</f>
        <v>A5</v>
      </c>
      <c r="D7" s="257">
        <v>5</v>
      </c>
    </row>
    <row r="8" spans="1:4" x14ac:dyDescent="0.2">
      <c r="A8" s="165" t="str">
        <f>'0) Signal List'!B14</f>
        <v>WINDFARM Feeder 2 20 kV CB</v>
      </c>
      <c r="B8" s="258" t="str">
        <f>'0) Signal List'!D14</f>
        <v>closed</v>
      </c>
      <c r="C8" s="51" t="str">
        <f>'0) Signal List'!A14</f>
        <v>A6</v>
      </c>
      <c r="D8" s="257">
        <v>6</v>
      </c>
    </row>
    <row r="9" spans="1:4" x14ac:dyDescent="0.2">
      <c r="A9" s="165" t="str">
        <f>'0) Signal List'!B15</f>
        <v>WINDFARM Feeder 3 20 kV CB</v>
      </c>
      <c r="B9" s="258" t="str">
        <f>'0) Signal List'!D15</f>
        <v>open</v>
      </c>
      <c r="C9" s="51" t="str">
        <f>'0) Signal List'!A15</f>
        <v>A7</v>
      </c>
      <c r="D9" s="257">
        <v>7</v>
      </c>
    </row>
    <row r="10" spans="1:4" x14ac:dyDescent="0.2">
      <c r="A10" s="165" t="str">
        <f>'0) Signal List'!B16</f>
        <v>WINDFARM Feeder 3 20 kV CB</v>
      </c>
      <c r="B10" s="258" t="str">
        <f>'0) Signal List'!D16</f>
        <v>closed</v>
      </c>
      <c r="C10" s="51" t="str">
        <f>'0) Signal List'!A16</f>
        <v>A8</v>
      </c>
      <c r="D10" s="257">
        <v>8</v>
      </c>
    </row>
    <row r="11" spans="1:4" x14ac:dyDescent="0.2">
      <c r="A11" s="165" t="str">
        <f>'0) Signal List'!B17</f>
        <v>WINDFARM Feeder 4 20 kV CB</v>
      </c>
      <c r="B11" s="258" t="str">
        <f>'0) Signal List'!D17</f>
        <v>open</v>
      </c>
      <c r="C11" s="51" t="str">
        <f>'0) Signal List'!A17</f>
        <v>A9</v>
      </c>
      <c r="D11" s="257">
        <v>9</v>
      </c>
    </row>
    <row r="12" spans="1:4" x14ac:dyDescent="0.2">
      <c r="A12" s="165" t="str">
        <f>'0) Signal List'!B18</f>
        <v>WINDFARM Feeder 4 20 kV CB</v>
      </c>
      <c r="B12" s="258" t="str">
        <f>'0) Signal List'!D18</f>
        <v>closed</v>
      </c>
      <c r="C12" s="51" t="str">
        <f>'0) Signal List'!A18</f>
        <v>A10</v>
      </c>
      <c r="D12" s="257">
        <v>10</v>
      </c>
    </row>
    <row r="13" spans="1:4" x14ac:dyDescent="0.2">
      <c r="A13" s="165" t="str">
        <f>'0) Signal List'!B19</f>
        <v>WINDFARM Feeder 5 20 kV CB</v>
      </c>
      <c r="B13" s="258" t="str">
        <f>'0) Signal List'!D19</f>
        <v>open</v>
      </c>
      <c r="C13" s="51" t="str">
        <f>'0) Signal List'!A19</f>
        <v>A11</v>
      </c>
      <c r="D13" s="257">
        <v>11</v>
      </c>
    </row>
    <row r="14" spans="1:4" x14ac:dyDescent="0.2">
      <c r="A14" s="165" t="str">
        <f>'0) Signal List'!B20</f>
        <v>WINDFARM Feeder 5 20 kV CB</v>
      </c>
      <c r="B14" s="258" t="str">
        <f>'0) Signal List'!D20</f>
        <v>closed</v>
      </c>
      <c r="C14" s="51" t="str">
        <f>'0) Signal List'!A20</f>
        <v>A12</v>
      </c>
      <c r="D14" s="257">
        <v>12</v>
      </c>
    </row>
    <row r="15" spans="1:4" x14ac:dyDescent="0.2">
      <c r="A15" s="165" t="str">
        <f>'0) Signal List'!B21</f>
        <v>EirGrid Sub-Remote Control</v>
      </c>
      <c r="B15" s="258" t="str">
        <f>'0) Signal List'!D21</f>
        <v>off</v>
      </c>
      <c r="C15" s="51" t="str">
        <f>'0) Signal List'!A21</f>
        <v>A13</v>
      </c>
      <c r="D15" s="257">
        <v>13</v>
      </c>
    </row>
    <row r="16" spans="1:4" x14ac:dyDescent="0.2">
      <c r="A16" s="165" t="str">
        <f>'0) Signal List'!B22</f>
        <v>EirGrid Sub-Remote Control</v>
      </c>
      <c r="B16" s="258" t="str">
        <f>'0) Signal List'!D22</f>
        <v>on</v>
      </c>
      <c r="C16" s="51" t="str">
        <f>'0) Signal List'!A22</f>
        <v>A14</v>
      </c>
      <c r="D16" s="257">
        <v>14</v>
      </c>
    </row>
    <row r="17" spans="1:4" x14ac:dyDescent="0.2">
      <c r="A17" s="165" t="str">
        <f>'0) Signal List'!B23</f>
        <v>Blackstart Shutdown</v>
      </c>
      <c r="B17" s="258" t="str">
        <f>'0) Signal List'!D23</f>
        <v>off</v>
      </c>
      <c r="C17" s="51" t="str">
        <f>'0) Signal List'!A23</f>
        <v>A15</v>
      </c>
      <c r="D17" s="257">
        <v>15</v>
      </c>
    </row>
    <row r="18" spans="1:4" x14ac:dyDescent="0.2">
      <c r="A18" s="165" t="str">
        <f>'0) Signal List'!B24</f>
        <v>Blackstart Shutdown</v>
      </c>
      <c r="B18" s="258" t="str">
        <f>'0) Signal List'!D24</f>
        <v>on</v>
      </c>
      <c r="C18" s="51" t="str">
        <f>'0) Signal List'!A24</f>
        <v>A16</v>
      </c>
      <c r="D18" s="257">
        <v>16</v>
      </c>
    </row>
    <row r="19" spans="1:4" x14ac:dyDescent="0.2">
      <c r="A19" s="165" t="str">
        <f>'0) Signal List'!B25</f>
        <v>Reactive Device &gt;5 Mvar 1</v>
      </c>
      <c r="B19" s="258" t="str">
        <f>'0) Signal List'!D25</f>
        <v>off</v>
      </c>
      <c r="C19" s="51" t="str">
        <f>'0) Signal List'!A25</f>
        <v>A17</v>
      </c>
      <c r="D19" s="257">
        <v>17</v>
      </c>
    </row>
    <row r="20" spans="1:4" x14ac:dyDescent="0.2">
      <c r="A20" s="165" t="str">
        <f>'0) Signal List'!B26</f>
        <v>Reactive Device &gt;5 Mvar 1</v>
      </c>
      <c r="B20" s="258" t="str">
        <f>'0) Signal List'!D26</f>
        <v>on</v>
      </c>
      <c r="C20" s="51" t="str">
        <f>'0) Signal List'!A26</f>
        <v>A18</v>
      </c>
      <c r="D20" s="257">
        <v>18</v>
      </c>
    </row>
    <row r="21" spans="1:4" x14ac:dyDescent="0.2">
      <c r="A21" s="165" t="str">
        <f>'0) Signal List'!B29</f>
        <v>Active Power Control facility status (feedback)</v>
      </c>
      <c r="B21" s="258" t="str">
        <f>'0) Signal List'!D29</f>
        <v>off</v>
      </c>
      <c r="C21" s="51" t="str">
        <f>'0) Signal List'!A29</f>
        <v>B1</v>
      </c>
      <c r="D21" s="257">
        <v>19</v>
      </c>
    </row>
    <row r="22" spans="1:4" x14ac:dyDescent="0.2">
      <c r="A22" s="165" t="str">
        <f>'0) Signal List'!B30</f>
        <v>Active Power Control facility status (feedback)</v>
      </c>
      <c r="B22" s="258" t="str">
        <f>'0) Signal List'!D30</f>
        <v>on</v>
      </c>
      <c r="C22" s="51" t="str">
        <f>'0) Signal List'!A30</f>
        <v>B2</v>
      </c>
      <c r="D22" s="257">
        <v>20</v>
      </c>
    </row>
    <row r="23" spans="1:4" x14ac:dyDescent="0.2">
      <c r="A23" s="165" t="str">
        <f>'0) Signal List'!B31</f>
        <v>Frequency Response System Mode Status (feedback)</v>
      </c>
      <c r="B23" s="258" t="str">
        <f>'0) Signal List'!D31</f>
        <v>off</v>
      </c>
      <c r="C23" s="51" t="str">
        <f>'0) Signal List'!A31</f>
        <v>B3</v>
      </c>
      <c r="D23" s="257">
        <v>21</v>
      </c>
    </row>
    <row r="24" spans="1:4" x14ac:dyDescent="0.2">
      <c r="A24" s="165" t="str">
        <f>'0) Signal List'!B32</f>
        <v>Frequency Response System Mode Status (feedback)</v>
      </c>
      <c r="B24" s="258" t="str">
        <f>'0) Signal List'!D32</f>
        <v>on</v>
      </c>
      <c r="C24" s="51" t="str">
        <f>'0) Signal List'!A32</f>
        <v>B4</v>
      </c>
      <c r="D24" s="257">
        <v>22</v>
      </c>
    </row>
    <row r="25" spans="1:4" x14ac:dyDescent="0.2">
      <c r="A25" s="165" t="str">
        <f>'0) Signal List'!B33</f>
        <v>Frequency Response Curve (feedback)</v>
      </c>
      <c r="B25" s="258" t="str">
        <f>'0) Signal List'!D33</f>
        <v>Curve 1</v>
      </c>
      <c r="C25" s="51" t="str">
        <f>'0) Signal List'!A33</f>
        <v>B5</v>
      </c>
      <c r="D25" s="257">
        <v>23</v>
      </c>
    </row>
    <row r="26" spans="1:4" x14ac:dyDescent="0.2">
      <c r="A26" s="165" t="str">
        <f>'0) Signal List'!B34</f>
        <v>Frequency Response Curve (feedback)</v>
      </c>
      <c r="B26" s="258" t="str">
        <f>'0) Signal List'!D34</f>
        <v>Curve 2</v>
      </c>
      <c r="C26" s="51" t="str">
        <f>'0) Signal List'!A34</f>
        <v>B6</v>
      </c>
      <c r="D26" s="257">
        <v>24</v>
      </c>
    </row>
    <row r="27" spans="1:4" x14ac:dyDescent="0.2">
      <c r="A27" s="165" t="str">
        <f>'0) Signal List'!B35</f>
        <v>AVR (kV) Control facility status (feedback)</v>
      </c>
      <c r="B27" s="258" t="str">
        <f>'0) Signal List'!D35</f>
        <v>off</v>
      </c>
      <c r="C27" s="51" t="str">
        <f>'0) Signal List'!A35</f>
        <v>B7</v>
      </c>
      <c r="D27" s="257">
        <v>25</v>
      </c>
    </row>
    <row r="28" spans="1:4" x14ac:dyDescent="0.2">
      <c r="A28" s="165" t="str">
        <f>'0) Signal List'!B36</f>
        <v>AVR (kV) Control facility status (feedback)</v>
      </c>
      <c r="B28" s="258" t="str">
        <f>'0) Signal List'!D36</f>
        <v>on</v>
      </c>
      <c r="C28" s="51" t="str">
        <f>'0) Signal List'!A36</f>
        <v>B8</v>
      </c>
      <c r="D28" s="257">
        <v>26</v>
      </c>
    </row>
    <row r="29" spans="1:4" x14ac:dyDescent="0.2">
      <c r="A29" s="165" t="str">
        <f>'0) Signal List'!B37</f>
        <v>Q (Mvar) Control facility status (feedback)</v>
      </c>
      <c r="B29" s="258" t="str">
        <f>'0) Signal List'!D37</f>
        <v>off</v>
      </c>
      <c r="C29" s="51" t="str">
        <f>'0) Signal List'!A37</f>
        <v>B9</v>
      </c>
      <c r="D29" s="257">
        <v>27</v>
      </c>
    </row>
    <row r="30" spans="1:4" x14ac:dyDescent="0.2">
      <c r="A30" s="165" t="str">
        <f>'0) Signal List'!B38</f>
        <v>Q (Mvar) Control facility status (feedback)</v>
      </c>
      <c r="B30" s="258" t="str">
        <f>'0) Signal List'!D38</f>
        <v>on</v>
      </c>
      <c r="C30" s="51" t="str">
        <f>'0) Signal List'!A38</f>
        <v>B10</v>
      </c>
      <c r="D30" s="257">
        <v>28</v>
      </c>
    </row>
    <row r="31" spans="1:4" x14ac:dyDescent="0.2">
      <c r="A31" s="165" t="str">
        <f>'0) Signal List'!B39</f>
        <v>Power Factor (PF) Control facility status (feedback)</v>
      </c>
      <c r="B31" s="258" t="str">
        <f>'0) Signal List'!D39</f>
        <v>off</v>
      </c>
      <c r="C31" s="51" t="str">
        <f>'0) Signal List'!A39</f>
        <v>B11</v>
      </c>
      <c r="D31" s="257">
        <v>29</v>
      </c>
    </row>
    <row r="32" spans="1:4" x14ac:dyDescent="0.2">
      <c r="A32" s="165" t="str">
        <f>'0) Signal List'!B40</f>
        <v>Power Factor (PF) Control facility status (feedback)</v>
      </c>
      <c r="B32" s="258" t="str">
        <f>'0) Signal List'!D40</f>
        <v>on</v>
      </c>
      <c r="C32" s="51" t="str">
        <f>'0) Signal List'!A40</f>
        <v>B12</v>
      </c>
      <c r="D32" s="257">
        <v>30</v>
      </c>
    </row>
    <row r="33" spans="1:4" x14ac:dyDescent="0.2">
      <c r="A33" s="167"/>
      <c r="B33" s="260"/>
      <c r="C33" s="50"/>
      <c r="D33" s="397">
        <v>31</v>
      </c>
    </row>
    <row r="34" spans="1:4" x14ac:dyDescent="0.2">
      <c r="A34" s="167"/>
      <c r="B34" s="260"/>
      <c r="C34" s="50"/>
      <c r="D34" s="397">
        <v>32</v>
      </c>
    </row>
    <row r="35" spans="1:4" x14ac:dyDescent="0.2">
      <c r="A35" s="167"/>
      <c r="B35" s="260"/>
      <c r="C35" s="50"/>
      <c r="D35" s="397">
        <v>33</v>
      </c>
    </row>
    <row r="36" spans="1:4" x14ac:dyDescent="0.2">
      <c r="A36" s="167"/>
      <c r="B36" s="260"/>
      <c r="C36" s="50"/>
      <c r="D36" s="397">
        <v>34</v>
      </c>
    </row>
    <row r="37" spans="1:4" x14ac:dyDescent="0.2">
      <c r="A37" s="168"/>
      <c r="B37" s="262"/>
      <c r="C37" s="50"/>
      <c r="D37" s="397">
        <v>35</v>
      </c>
    </row>
    <row r="38" spans="1:4" x14ac:dyDescent="0.2">
      <c r="A38" s="168"/>
      <c r="B38" s="262"/>
      <c r="C38" s="50"/>
      <c r="D38" s="397">
        <v>36</v>
      </c>
    </row>
    <row r="39" spans="1:4" x14ac:dyDescent="0.2">
      <c r="A39" s="168"/>
      <c r="B39" s="262"/>
      <c r="C39" s="50"/>
      <c r="D39" s="397">
        <v>37</v>
      </c>
    </row>
    <row r="40" spans="1:4" x14ac:dyDescent="0.2">
      <c r="A40" s="168"/>
      <c r="B40" s="262"/>
      <c r="C40" s="50"/>
      <c r="D40" s="397">
        <v>38</v>
      </c>
    </row>
    <row r="41" spans="1:4" x14ac:dyDescent="0.2">
      <c r="A41" s="168"/>
      <c r="B41" s="262"/>
      <c r="C41" s="50"/>
      <c r="D41" s="397">
        <v>39</v>
      </c>
    </row>
    <row r="42" spans="1:4" ht="13.5" thickBot="1" x14ac:dyDescent="0.25">
      <c r="A42" s="185"/>
      <c r="B42" s="263"/>
      <c r="C42" s="183"/>
      <c r="D42" s="397">
        <v>40</v>
      </c>
    </row>
    <row r="43" spans="1:4" ht="12.75" customHeight="1" thickBot="1" x14ac:dyDescent="0.25">
      <c r="A43" s="193" t="s">
        <v>179</v>
      </c>
      <c r="B43" s="264"/>
      <c r="C43" s="187"/>
      <c r="D43" s="265" t="s">
        <v>124</v>
      </c>
    </row>
    <row r="44" spans="1:4" x14ac:dyDescent="0.2">
      <c r="A44" s="169"/>
      <c r="B44" s="398"/>
      <c r="C44" s="389"/>
      <c r="D44" s="397">
        <v>41</v>
      </c>
    </row>
    <row r="45" spans="1:4" x14ac:dyDescent="0.2">
      <c r="A45" s="169"/>
      <c r="B45" s="398"/>
      <c r="C45" s="389"/>
      <c r="D45" s="261">
        <v>42</v>
      </c>
    </row>
    <row r="46" spans="1:4" x14ac:dyDescent="0.2">
      <c r="A46" s="169"/>
      <c r="B46" s="398"/>
      <c r="C46" s="389"/>
      <c r="D46" s="261">
        <v>43</v>
      </c>
    </row>
    <row r="47" spans="1:4" x14ac:dyDescent="0.2">
      <c r="A47" s="169"/>
      <c r="B47" s="398"/>
      <c r="C47" s="389"/>
      <c r="D47" s="261">
        <v>44</v>
      </c>
    </row>
    <row r="48" spans="1:4" x14ac:dyDescent="0.2">
      <c r="A48" s="169"/>
      <c r="B48" s="398"/>
      <c r="C48" s="389"/>
      <c r="D48" s="261">
        <v>45</v>
      </c>
    </row>
    <row r="49" spans="1:4" x14ac:dyDescent="0.2">
      <c r="A49" s="169"/>
      <c r="B49" s="398"/>
      <c r="C49" s="389"/>
      <c r="D49" s="261">
        <v>46</v>
      </c>
    </row>
    <row r="50" spans="1:4" x14ac:dyDescent="0.2">
      <c r="A50" s="169"/>
      <c r="B50" s="398"/>
      <c r="C50" s="389"/>
      <c r="D50" s="261">
        <v>47</v>
      </c>
    </row>
    <row r="51" spans="1:4" x14ac:dyDescent="0.2">
      <c r="A51" s="169"/>
      <c r="B51" s="398"/>
      <c r="C51" s="389"/>
      <c r="D51" s="261">
        <v>48</v>
      </c>
    </row>
    <row r="52" spans="1:4" x14ac:dyDescent="0.2">
      <c r="A52" s="169"/>
      <c r="B52" s="398"/>
      <c r="C52" s="389"/>
      <c r="D52" s="261">
        <v>49</v>
      </c>
    </row>
    <row r="53" spans="1:4" x14ac:dyDescent="0.2">
      <c r="A53" s="169"/>
      <c r="B53" s="398"/>
      <c r="C53" s="389"/>
      <c r="D53" s="261">
        <v>50</v>
      </c>
    </row>
    <row r="54" spans="1:4" x14ac:dyDescent="0.2">
      <c r="A54" s="169"/>
      <c r="B54" s="398"/>
      <c r="C54" s="389"/>
      <c r="D54" s="261">
        <v>51</v>
      </c>
    </row>
    <row r="55" spans="1:4" x14ac:dyDescent="0.2">
      <c r="A55" s="169"/>
      <c r="B55" s="398"/>
      <c r="C55" s="389"/>
      <c r="D55" s="261">
        <v>52</v>
      </c>
    </row>
    <row r="56" spans="1:4" x14ac:dyDescent="0.2">
      <c r="A56" s="169"/>
      <c r="B56" s="398"/>
      <c r="C56" s="389"/>
      <c r="D56" s="261">
        <v>53</v>
      </c>
    </row>
    <row r="57" spans="1:4" x14ac:dyDescent="0.2">
      <c r="A57" s="169"/>
      <c r="B57" s="398"/>
      <c r="C57" s="389"/>
      <c r="D57" s="261">
        <v>54</v>
      </c>
    </row>
    <row r="58" spans="1:4" x14ac:dyDescent="0.2">
      <c r="A58" s="169"/>
      <c r="B58" s="398"/>
      <c r="C58" s="389"/>
      <c r="D58" s="261">
        <v>55</v>
      </c>
    </row>
    <row r="59" spans="1:4" x14ac:dyDescent="0.2">
      <c r="A59" s="169"/>
      <c r="B59" s="398"/>
      <c r="C59" s="389"/>
      <c r="D59" s="261">
        <v>56</v>
      </c>
    </row>
    <row r="60" spans="1:4" x14ac:dyDescent="0.2">
      <c r="A60" s="169"/>
      <c r="B60" s="398"/>
      <c r="C60" s="389"/>
      <c r="D60" s="261">
        <v>57</v>
      </c>
    </row>
    <row r="61" spans="1:4" x14ac:dyDescent="0.2">
      <c r="A61" s="169"/>
      <c r="B61" s="398"/>
      <c r="C61" s="389"/>
      <c r="D61" s="261">
        <v>58</v>
      </c>
    </row>
    <row r="62" spans="1:4" x14ac:dyDescent="0.2">
      <c r="A62" s="169"/>
      <c r="B62" s="262"/>
      <c r="C62" s="50"/>
      <c r="D62" s="261">
        <v>59</v>
      </c>
    </row>
    <row r="63" spans="1:4" x14ac:dyDescent="0.2">
      <c r="A63" s="169"/>
      <c r="B63" s="262"/>
      <c r="C63" s="50"/>
      <c r="D63" s="261">
        <v>60</v>
      </c>
    </row>
    <row r="64" spans="1:4" ht="12.75" customHeight="1" x14ac:dyDescent="0.2">
      <c r="A64" s="169"/>
      <c r="B64" s="262"/>
      <c r="C64" s="50"/>
      <c r="D64" s="261">
        <v>61</v>
      </c>
    </row>
    <row r="65" spans="1:4" ht="12.75" customHeight="1" x14ac:dyDescent="0.2">
      <c r="A65" s="169"/>
      <c r="B65" s="262"/>
      <c r="C65" s="50"/>
      <c r="D65" s="261">
        <v>62</v>
      </c>
    </row>
    <row r="66" spans="1:4" ht="12.75" customHeight="1" x14ac:dyDescent="0.2">
      <c r="A66" s="169"/>
      <c r="B66" s="49"/>
      <c r="C66" s="50"/>
      <c r="D66" s="261">
        <v>63</v>
      </c>
    </row>
    <row r="67" spans="1:4" ht="12.75" customHeight="1" thickBot="1" x14ac:dyDescent="0.25">
      <c r="A67" s="169"/>
      <c r="B67" s="49"/>
      <c r="C67" s="50"/>
      <c r="D67" s="261">
        <v>64</v>
      </c>
    </row>
    <row r="68" spans="1:4" ht="12.75" customHeight="1" thickBot="1" x14ac:dyDescent="0.25">
      <c r="A68" s="178" t="s">
        <v>125</v>
      </c>
      <c r="B68" s="255"/>
      <c r="C68" s="180" t="s">
        <v>82</v>
      </c>
      <c r="D68" s="181" t="s">
        <v>126</v>
      </c>
    </row>
    <row r="69" spans="1:4" ht="12.75" customHeight="1" x14ac:dyDescent="0.2">
      <c r="A69" s="184" t="str">
        <f>'0) Signal List'!B47</f>
        <v>Active Power Output at LV side of Grid Connected Transformer</v>
      </c>
      <c r="B69" s="267"/>
      <c r="C69" s="267" t="str">
        <f>'0) Signal List'!A47</f>
        <v>C1</v>
      </c>
      <c r="D69" s="268">
        <v>1</v>
      </c>
    </row>
    <row r="70" spans="1:4" ht="12.75" customHeight="1" x14ac:dyDescent="0.2">
      <c r="A70" s="166" t="str">
        <f>'0) Signal List'!B47</f>
        <v>Active Power Output at LV side of Grid Connected Transformer</v>
      </c>
      <c r="B70" s="259"/>
      <c r="C70" s="259" t="str">
        <f>'0) Signal List'!A47</f>
        <v>C1</v>
      </c>
      <c r="D70" s="269">
        <v>2</v>
      </c>
    </row>
    <row r="71" spans="1:4" ht="12.75" customHeight="1" x14ac:dyDescent="0.2">
      <c r="A71" s="166" t="str">
        <f>'0) Signal List'!B48</f>
        <v>Reactive Power at LV side of Grid Connected Transformer</v>
      </c>
      <c r="B71" s="259"/>
      <c r="C71" s="259" t="str">
        <f>'0) Signal List'!A48</f>
        <v>C2</v>
      </c>
      <c r="D71" s="269">
        <v>3</v>
      </c>
    </row>
    <row r="72" spans="1:4" ht="12.75" customHeight="1" x14ac:dyDescent="0.2">
      <c r="A72" s="166" t="str">
        <f>'0) Signal List'!B48</f>
        <v>Reactive Power at LV side of Grid Connected Transformer</v>
      </c>
      <c r="B72" s="259"/>
      <c r="C72" s="259" t="str">
        <f>'0) Signal List'!A48</f>
        <v>C2</v>
      </c>
      <c r="D72" s="269">
        <v>4</v>
      </c>
    </row>
    <row r="73" spans="1:4" ht="12.75" customHeight="1" x14ac:dyDescent="0.2">
      <c r="A73" s="166" t="str">
        <f>'0) Signal List'!B49</f>
        <v>Voltage at LV side of Grid Connected Transformer</v>
      </c>
      <c r="B73" s="259"/>
      <c r="C73" s="259" t="str">
        <f>'0) Signal List'!A49</f>
        <v>C3</v>
      </c>
      <c r="D73" s="269">
        <v>5</v>
      </c>
    </row>
    <row r="74" spans="1:4" ht="12.75" customHeight="1" x14ac:dyDescent="0.2">
      <c r="A74" s="166" t="str">
        <f>'0) Signal List'!B49</f>
        <v>Voltage at LV side of Grid Connected Transformer</v>
      </c>
      <c r="B74" s="259"/>
      <c r="C74" s="259" t="str">
        <f>'0) Signal List'!A49</f>
        <v>C3</v>
      </c>
      <c r="D74" s="269">
        <v>6</v>
      </c>
    </row>
    <row r="75" spans="1:4" ht="12.75" customHeight="1" x14ac:dyDescent="0.2">
      <c r="A75" s="166" t="str">
        <f>'0) Signal List'!B52</f>
        <v>Available Active Power</v>
      </c>
      <c r="B75" s="259"/>
      <c r="C75" s="52" t="str">
        <f>'0) Signal List'!A52</f>
        <v>D1</v>
      </c>
      <c r="D75" s="269">
        <v>7</v>
      </c>
    </row>
    <row r="76" spans="1:4" ht="12.75" customHeight="1" x14ac:dyDescent="0.2">
      <c r="A76" s="166" t="str">
        <f>'0) Signal List'!B52</f>
        <v>Available Active Power</v>
      </c>
      <c r="B76" s="270"/>
      <c r="C76" s="52" t="str">
        <f>'0) Signal List'!A52</f>
        <v>D1</v>
      </c>
      <c r="D76" s="269">
        <v>8</v>
      </c>
    </row>
    <row r="77" spans="1:4" ht="12.75" customHeight="1" x14ac:dyDescent="0.2">
      <c r="A77" s="166" t="str">
        <f>'0) Signal List'!B53</f>
        <v>Active Power Control Setpoint (feedback)</v>
      </c>
      <c r="B77" s="259"/>
      <c r="C77" s="52" t="str">
        <f>'0) Signal List'!A53</f>
        <v>D2</v>
      </c>
      <c r="D77" s="269">
        <v>9</v>
      </c>
    </row>
    <row r="78" spans="1:4" ht="12.75" customHeight="1" x14ac:dyDescent="0.2">
      <c r="A78" s="166" t="str">
        <f>'0) Signal List'!B53</f>
        <v>Active Power Control Setpoint (feedback)</v>
      </c>
      <c r="B78" s="270"/>
      <c r="C78" s="52" t="str">
        <f>'0) Signal List'!A53</f>
        <v>D2</v>
      </c>
      <c r="D78" s="269">
        <v>10</v>
      </c>
    </row>
    <row r="79" spans="1:4" ht="12.75" customHeight="1" x14ac:dyDescent="0.2">
      <c r="A79" s="166" t="str">
        <f>'0) Signal List'!B54</f>
        <v>Voltage Control Setpoint (feedback)</v>
      </c>
      <c r="B79" s="259"/>
      <c r="C79" s="52" t="str">
        <f>'0) Signal List'!A54</f>
        <v>D3</v>
      </c>
      <c r="D79" s="269">
        <v>11</v>
      </c>
    </row>
    <row r="80" spans="1:4" ht="12.75" customHeight="1" x14ac:dyDescent="0.2">
      <c r="A80" s="166" t="str">
        <f>'0) Signal List'!B54</f>
        <v>Voltage Control Setpoint (feedback)</v>
      </c>
      <c r="B80" s="270"/>
      <c r="C80" s="52" t="str">
        <f>'0) Signal List'!A54</f>
        <v>D3</v>
      </c>
      <c r="D80" s="269">
        <v>12</v>
      </c>
    </row>
    <row r="81" spans="1:4" ht="12.75" customHeight="1" x14ac:dyDescent="0.2">
      <c r="A81" s="166" t="str">
        <f>'0) Signal List'!B55</f>
        <v>Mvar (Q) Control Setpoint (feedback)</v>
      </c>
      <c r="B81" s="259"/>
      <c r="C81" s="52" t="str">
        <f>'0) Signal List'!A55</f>
        <v>D4</v>
      </c>
      <c r="D81" s="269">
        <v>13</v>
      </c>
    </row>
    <row r="82" spans="1:4" ht="12.75" customHeight="1" x14ac:dyDescent="0.2">
      <c r="A82" s="166" t="str">
        <f>'0) Signal List'!B55</f>
        <v>Mvar (Q) Control Setpoint (feedback)</v>
      </c>
      <c r="B82" s="270"/>
      <c r="C82" s="52" t="str">
        <f>'0) Signal List'!A55</f>
        <v>D4</v>
      </c>
      <c r="D82" s="269">
        <v>14</v>
      </c>
    </row>
    <row r="83" spans="1:4" ht="12.75" customHeight="1" x14ac:dyDescent="0.2">
      <c r="A83" s="166" t="str">
        <f>'0) Signal List'!B56</f>
        <v>Power Factor (PF) Control Setpoint (feedback)</v>
      </c>
      <c r="B83" s="259"/>
      <c r="C83" s="52" t="str">
        <f>'0) Signal List'!A56</f>
        <v>D5</v>
      </c>
      <c r="D83" s="269">
        <v>15</v>
      </c>
    </row>
    <row r="84" spans="1:4" ht="12.75" customHeight="1" x14ac:dyDescent="0.2">
      <c r="A84" s="166" t="str">
        <f>'0) Signal List'!B56</f>
        <v>Power Factor (PF) Control Setpoint (feedback)</v>
      </c>
      <c r="B84" s="270"/>
      <c r="C84" s="52" t="str">
        <f>'0) Signal List'!A56</f>
        <v>D5</v>
      </c>
      <c r="D84" s="269">
        <v>16</v>
      </c>
    </row>
    <row r="85" spans="1:4" ht="12.75" customHeight="1" x14ac:dyDescent="0.2">
      <c r="A85" s="420" t="str">
        <f>'0) Signal List'!B57</f>
        <v>Frequency Droop Setting (feedback)</v>
      </c>
      <c r="B85" s="415"/>
      <c r="C85" s="416" t="str">
        <f>'0) Signal List'!A57</f>
        <v>D6</v>
      </c>
      <c r="D85" s="269">
        <v>17</v>
      </c>
    </row>
    <row r="86" spans="1:4" ht="12.75" customHeight="1" x14ac:dyDescent="0.2">
      <c r="A86" s="420" t="str">
        <f>'0) Signal List'!B57</f>
        <v>Frequency Droop Setting (feedback)</v>
      </c>
      <c r="B86" s="415"/>
      <c r="C86" s="416" t="str">
        <f>'0) Signal List'!A57</f>
        <v>D6</v>
      </c>
      <c r="D86" s="269">
        <v>18</v>
      </c>
    </row>
    <row r="87" spans="1:4" ht="12.75" customHeight="1" x14ac:dyDescent="0.2">
      <c r="A87" s="166" t="str">
        <f>'0) Signal List'!B58</f>
        <v>Transformer Tap Position</v>
      </c>
      <c r="B87" s="259"/>
      <c r="C87" s="52" t="str">
        <f>'0) Signal List'!A58</f>
        <v>D7</v>
      </c>
      <c r="D87" s="269">
        <v>19</v>
      </c>
    </row>
    <row r="88" spans="1:4" ht="12.75" customHeight="1" x14ac:dyDescent="0.2">
      <c r="A88" s="166" t="str">
        <f>'0) Signal List'!B58</f>
        <v>Transformer Tap Position</v>
      </c>
      <c r="B88" s="270"/>
      <c r="C88" s="52" t="str">
        <f>'0) Signal List'!A58</f>
        <v>D7</v>
      </c>
      <c r="D88" s="269">
        <v>20</v>
      </c>
    </row>
    <row r="89" spans="1:4" ht="12.75" customHeight="1" x14ac:dyDescent="0.2">
      <c r="A89" s="166" t="str">
        <f>'0) Signal List'!B61</f>
        <v>%WTG not generating due to high wind</v>
      </c>
      <c r="B89" s="259"/>
      <c r="C89" s="52" t="str">
        <f>'0) Signal List'!A61</f>
        <v>D8</v>
      </c>
      <c r="D89" s="269">
        <v>21</v>
      </c>
    </row>
    <row r="90" spans="1:4" ht="12.75" customHeight="1" x14ac:dyDescent="0.2">
      <c r="A90" s="170" t="str">
        <f>'0) Signal List'!B61</f>
        <v>%WTG not generating due to high wind</v>
      </c>
      <c r="B90" s="270"/>
      <c r="C90" s="52" t="str">
        <f>'0) Signal List'!A61</f>
        <v>D8</v>
      </c>
      <c r="D90" s="269">
        <v>22</v>
      </c>
    </row>
    <row r="91" spans="1:4" ht="12.75" customHeight="1" x14ac:dyDescent="0.2">
      <c r="A91" s="166" t="str">
        <f>'0) Signal List'!B62</f>
        <v xml:space="preserve">%WTG not generating due to low wind </v>
      </c>
      <c r="B91" s="270"/>
      <c r="C91" s="52" t="str">
        <f>'0) Signal List'!A62</f>
        <v>D9</v>
      </c>
      <c r="D91" s="269">
        <v>23</v>
      </c>
    </row>
    <row r="92" spans="1:4" ht="12.75" customHeight="1" x14ac:dyDescent="0.2">
      <c r="A92" s="170" t="str">
        <f>'0) Signal List'!B62</f>
        <v xml:space="preserve">%WTG not generating due to low wind </v>
      </c>
      <c r="B92" s="270"/>
      <c r="C92" s="52" t="str">
        <f>'0) Signal List'!A62</f>
        <v>D9</v>
      </c>
      <c r="D92" s="269">
        <v>24</v>
      </c>
    </row>
    <row r="93" spans="1:4" ht="12.75" customHeight="1" x14ac:dyDescent="0.2">
      <c r="A93" s="166" t="str">
        <f>'0) Signal List'!B63</f>
        <v>Wind Farm Availability</v>
      </c>
      <c r="B93" s="259"/>
      <c r="C93" s="52" t="str">
        <f>'0) Signal List'!A63</f>
        <v>D10</v>
      </c>
      <c r="D93" s="269">
        <v>25</v>
      </c>
    </row>
    <row r="94" spans="1:4" ht="12.75" customHeight="1" x14ac:dyDescent="0.2">
      <c r="A94" s="170" t="str">
        <f>'0) Signal List'!B63</f>
        <v>Wind Farm Availability</v>
      </c>
      <c r="B94" s="270"/>
      <c r="C94" s="52" t="str">
        <f>'0) Signal List'!A63</f>
        <v>D10</v>
      </c>
      <c r="D94" s="269">
        <v>26</v>
      </c>
    </row>
    <row r="95" spans="1:4" ht="12.75" customHeight="1" x14ac:dyDescent="0.2">
      <c r="A95" s="166" t="str">
        <f>'0) Signal List'!B66</f>
        <v>Wind Speed 1</v>
      </c>
      <c r="B95" s="259"/>
      <c r="C95" s="52" t="str">
        <f>'0) Signal List'!A66</f>
        <v>D11</v>
      </c>
      <c r="D95" s="269">
        <v>27</v>
      </c>
    </row>
    <row r="96" spans="1:4" ht="12.75" customHeight="1" x14ac:dyDescent="0.2">
      <c r="A96" s="171" t="str">
        <f>'0) Signal List'!B66</f>
        <v>Wind Speed 1</v>
      </c>
      <c r="B96" s="270"/>
      <c r="C96" s="52" t="str">
        <f>'0) Signal List'!A66</f>
        <v>D11</v>
      </c>
      <c r="D96" s="269">
        <v>28</v>
      </c>
    </row>
    <row r="97" spans="1:4" ht="12.75" customHeight="1" x14ac:dyDescent="0.2">
      <c r="A97" s="172" t="str">
        <f>'0) Signal List'!B67</f>
        <v>Wind Direction 1</v>
      </c>
      <c r="B97" s="259"/>
      <c r="C97" s="52" t="str">
        <f>'0) Signal List'!A67</f>
        <v>D12</v>
      </c>
      <c r="D97" s="269">
        <v>29</v>
      </c>
    </row>
    <row r="98" spans="1:4" ht="12.75" customHeight="1" x14ac:dyDescent="0.2">
      <c r="A98" s="171" t="str">
        <f>'0) Signal List'!B67</f>
        <v>Wind Direction 1</v>
      </c>
      <c r="B98" s="270"/>
      <c r="C98" s="52" t="str">
        <f>'0) Signal List'!A67</f>
        <v>D12</v>
      </c>
      <c r="D98" s="269">
        <v>30</v>
      </c>
    </row>
    <row r="99" spans="1:4" ht="12.75" customHeight="1" x14ac:dyDescent="0.2">
      <c r="A99" s="172" t="str">
        <f>'0) Signal List'!B68</f>
        <v>Air Temperature 1</v>
      </c>
      <c r="B99" s="270"/>
      <c r="C99" s="52" t="str">
        <f>'0) Signal List'!A68</f>
        <v>D13</v>
      </c>
      <c r="D99" s="269">
        <v>31</v>
      </c>
    </row>
    <row r="100" spans="1:4" ht="12.75" customHeight="1" x14ac:dyDescent="0.2">
      <c r="A100" s="171" t="str">
        <f>'0) Signal List'!B68</f>
        <v>Air Temperature 1</v>
      </c>
      <c r="B100" s="270"/>
      <c r="C100" s="52" t="str">
        <f>'0) Signal List'!A68</f>
        <v>D13</v>
      </c>
      <c r="D100" s="269">
        <v>32</v>
      </c>
    </row>
    <row r="101" spans="1:4" ht="12.75" customHeight="1" x14ac:dyDescent="0.2">
      <c r="A101" s="171" t="str">
        <f>'0) Signal List'!B69</f>
        <v>Air Pressure 1</v>
      </c>
      <c r="B101" s="270"/>
      <c r="C101" s="52" t="str">
        <f>'0) Signal List'!A69</f>
        <v>D14</v>
      </c>
      <c r="D101" s="269">
        <v>33</v>
      </c>
    </row>
    <row r="102" spans="1:4" ht="12.75" customHeight="1" x14ac:dyDescent="0.2">
      <c r="A102" s="171" t="str">
        <f>'0) Signal List'!B69</f>
        <v>Air Pressure 1</v>
      </c>
      <c r="B102" s="270"/>
      <c r="C102" s="52" t="str">
        <f>'0) Signal List'!A69</f>
        <v>D14</v>
      </c>
      <c r="D102" s="269">
        <v>34</v>
      </c>
    </row>
    <row r="103" spans="1:4" ht="12.75" customHeight="1" x14ac:dyDescent="0.2">
      <c r="A103" s="171" t="str">
        <f>'0) Signal List'!B72</f>
        <v>Wind Speed N</v>
      </c>
      <c r="B103" s="270"/>
      <c r="C103" s="52" t="str">
        <f>'0) Signal List'!A72</f>
        <v>D15</v>
      </c>
      <c r="D103" s="269">
        <v>35</v>
      </c>
    </row>
    <row r="104" spans="1:4" ht="12.75" customHeight="1" x14ac:dyDescent="0.2">
      <c r="A104" s="171" t="str">
        <f>'0) Signal List'!B72</f>
        <v>Wind Speed N</v>
      </c>
      <c r="B104" s="270"/>
      <c r="C104" s="52" t="str">
        <f>'0) Signal List'!A72</f>
        <v>D15</v>
      </c>
      <c r="D104" s="269">
        <v>36</v>
      </c>
    </row>
    <row r="105" spans="1:4" ht="12.75" customHeight="1" x14ac:dyDescent="0.2">
      <c r="A105" s="171" t="str">
        <f>'0) Signal List'!B73</f>
        <v>Wind Direction  N</v>
      </c>
      <c r="B105" s="270"/>
      <c r="C105" s="52" t="str">
        <f>'0) Signal List'!A73</f>
        <v>D16</v>
      </c>
      <c r="D105" s="269">
        <v>37</v>
      </c>
    </row>
    <row r="106" spans="1:4" ht="12.75" customHeight="1" x14ac:dyDescent="0.2">
      <c r="A106" s="171" t="str">
        <f>'0) Signal List'!B73</f>
        <v>Wind Direction  N</v>
      </c>
      <c r="B106" s="270"/>
      <c r="C106" s="52" t="str">
        <f>'0) Signal List'!A73</f>
        <v>D16</v>
      </c>
      <c r="D106" s="269">
        <v>38</v>
      </c>
    </row>
    <row r="107" spans="1:4" ht="12.75" customHeight="1" x14ac:dyDescent="0.2">
      <c r="A107" s="171" t="str">
        <f>'0) Signal List'!B74</f>
        <v>Air Temperature N</v>
      </c>
      <c r="B107" s="270"/>
      <c r="C107" s="52" t="str">
        <f>'0) Signal List'!A74</f>
        <v>D17</v>
      </c>
      <c r="D107" s="269">
        <v>39</v>
      </c>
    </row>
    <row r="108" spans="1:4" ht="12.75" customHeight="1" x14ac:dyDescent="0.2">
      <c r="A108" s="171" t="str">
        <f>'0) Signal List'!B74</f>
        <v>Air Temperature N</v>
      </c>
      <c r="B108" s="270"/>
      <c r="C108" s="52" t="str">
        <f>'0) Signal List'!A74</f>
        <v>D17</v>
      </c>
      <c r="D108" s="269">
        <v>40</v>
      </c>
    </row>
    <row r="109" spans="1:4" ht="12.75" customHeight="1" x14ac:dyDescent="0.2">
      <c r="A109" s="171" t="str">
        <f>'0) Signal List'!B75</f>
        <v>Air Pressure N</v>
      </c>
      <c r="B109" s="270"/>
      <c r="C109" s="52" t="str">
        <f>'0) Signal List'!A75</f>
        <v>D18</v>
      </c>
      <c r="D109" s="269">
        <v>41</v>
      </c>
    </row>
    <row r="110" spans="1:4" ht="12.75" customHeight="1" x14ac:dyDescent="0.2">
      <c r="A110" s="171" t="str">
        <f>'0) Signal List'!B75</f>
        <v>Air Pressure N</v>
      </c>
      <c r="B110" s="270"/>
      <c r="C110" s="52" t="str">
        <f>'0) Signal List'!A75</f>
        <v>D18</v>
      </c>
      <c r="D110" s="269">
        <v>42</v>
      </c>
    </row>
    <row r="111" spans="1:4" ht="12.75" customHeight="1" x14ac:dyDescent="0.2">
      <c r="A111" s="214"/>
      <c r="B111" s="262"/>
      <c r="C111" s="50"/>
      <c r="D111" s="261">
        <v>43</v>
      </c>
    </row>
    <row r="112" spans="1:4" ht="12.75" customHeight="1" x14ac:dyDescent="0.2">
      <c r="A112" s="214"/>
      <c r="B112" s="262"/>
      <c r="C112" s="50"/>
      <c r="D112" s="266">
        <v>44</v>
      </c>
    </row>
    <row r="113" spans="1:4" ht="12.75" customHeight="1" x14ac:dyDescent="0.2">
      <c r="A113" s="214"/>
      <c r="B113" s="262"/>
      <c r="C113" s="50"/>
      <c r="D113" s="261">
        <v>45</v>
      </c>
    </row>
    <row r="114" spans="1:4" ht="12.75" customHeight="1" x14ac:dyDescent="0.2">
      <c r="A114" s="214"/>
      <c r="B114" s="262"/>
      <c r="C114" s="50"/>
      <c r="D114" s="266">
        <v>46</v>
      </c>
    </row>
    <row r="115" spans="1:4" ht="12.75" customHeight="1" x14ac:dyDescent="0.2">
      <c r="A115" s="214"/>
      <c r="B115" s="262"/>
      <c r="C115" s="50"/>
      <c r="D115" s="261">
        <v>47</v>
      </c>
    </row>
    <row r="116" spans="1:4" ht="12.75" customHeight="1" x14ac:dyDescent="0.2">
      <c r="A116" s="214"/>
      <c r="B116" s="262"/>
      <c r="C116" s="50"/>
      <c r="D116" s="266">
        <v>48</v>
      </c>
    </row>
    <row r="117" spans="1:4" ht="12.75" customHeight="1" x14ac:dyDescent="0.2">
      <c r="A117" s="214"/>
      <c r="B117" s="262"/>
      <c r="C117" s="50"/>
      <c r="D117" s="261">
        <v>49</v>
      </c>
    </row>
    <row r="118" spans="1:4" ht="12.75" customHeight="1" x14ac:dyDescent="0.2">
      <c r="A118" s="214"/>
      <c r="B118" s="262"/>
      <c r="C118" s="50"/>
      <c r="D118" s="266">
        <v>50</v>
      </c>
    </row>
    <row r="119" spans="1:4" ht="12.75" customHeight="1" x14ac:dyDescent="0.2">
      <c r="A119" s="214"/>
      <c r="B119" s="262"/>
      <c r="C119" s="50"/>
      <c r="D119" s="261">
        <v>51</v>
      </c>
    </row>
    <row r="120" spans="1:4" ht="12.75" customHeight="1" x14ac:dyDescent="0.2">
      <c r="A120" s="214"/>
      <c r="B120" s="262"/>
      <c r="C120" s="50"/>
      <c r="D120" s="266">
        <v>52</v>
      </c>
    </row>
    <row r="121" spans="1:4" ht="12.75" customHeight="1" x14ac:dyDescent="0.2">
      <c r="A121" s="214"/>
      <c r="B121" s="262"/>
      <c r="C121" s="50"/>
      <c r="D121" s="261">
        <v>53</v>
      </c>
    </row>
    <row r="122" spans="1:4" ht="12.75" customHeight="1" x14ac:dyDescent="0.2">
      <c r="A122" s="214"/>
      <c r="B122" s="262"/>
      <c r="C122" s="50"/>
      <c r="D122" s="266">
        <v>54</v>
      </c>
    </row>
    <row r="123" spans="1:4" ht="12.75" customHeight="1" x14ac:dyDescent="0.2">
      <c r="A123" s="214"/>
      <c r="B123" s="262"/>
      <c r="C123" s="50"/>
      <c r="D123" s="266">
        <v>55</v>
      </c>
    </row>
    <row r="124" spans="1:4" ht="12.75" customHeight="1" x14ac:dyDescent="0.2">
      <c r="A124" s="214"/>
      <c r="B124" s="262"/>
      <c r="C124" s="50"/>
      <c r="D124" s="261">
        <v>56</v>
      </c>
    </row>
    <row r="125" spans="1:4" ht="12.75" customHeight="1" x14ac:dyDescent="0.2">
      <c r="A125" s="214"/>
      <c r="B125" s="262"/>
      <c r="C125" s="50"/>
      <c r="D125" s="266">
        <v>57</v>
      </c>
    </row>
    <row r="126" spans="1:4" ht="12.75" customHeight="1" x14ac:dyDescent="0.2">
      <c r="A126" s="214"/>
      <c r="B126" s="262"/>
      <c r="C126" s="50"/>
      <c r="D126" s="266">
        <v>58</v>
      </c>
    </row>
    <row r="127" spans="1:4" ht="12.75" customHeight="1" x14ac:dyDescent="0.2">
      <c r="A127" s="214"/>
      <c r="B127" s="262"/>
      <c r="C127" s="50"/>
      <c r="D127" s="261">
        <v>59</v>
      </c>
    </row>
    <row r="128" spans="1:4" ht="12.75" customHeight="1" x14ac:dyDescent="0.2">
      <c r="A128" s="214"/>
      <c r="B128" s="262"/>
      <c r="C128" s="50"/>
      <c r="D128" s="266">
        <v>60</v>
      </c>
    </row>
    <row r="129" spans="1:4" ht="12.75" customHeight="1" x14ac:dyDescent="0.2">
      <c r="A129" s="214"/>
      <c r="B129" s="262"/>
      <c r="C129" s="50"/>
      <c r="D129" s="266">
        <v>61</v>
      </c>
    </row>
    <row r="130" spans="1:4" ht="12.75" customHeight="1" x14ac:dyDescent="0.2">
      <c r="A130" s="214"/>
      <c r="B130" s="262"/>
      <c r="C130" s="50"/>
      <c r="D130" s="261">
        <v>62</v>
      </c>
    </row>
    <row r="131" spans="1:4" ht="12.75" customHeight="1" x14ac:dyDescent="0.2">
      <c r="A131" s="214"/>
      <c r="B131" s="262"/>
      <c r="C131" s="50"/>
      <c r="D131" s="266">
        <v>63</v>
      </c>
    </row>
    <row r="132" spans="1:4" ht="12.75" customHeight="1" thickBot="1" x14ac:dyDescent="0.25">
      <c r="A132" s="214"/>
      <c r="B132" s="262"/>
      <c r="C132" s="50"/>
      <c r="D132" s="266">
        <v>64</v>
      </c>
    </row>
    <row r="133" spans="1:4" ht="13.5" thickBot="1" x14ac:dyDescent="0.25">
      <c r="A133" s="178" t="s">
        <v>127</v>
      </c>
      <c r="B133" s="179"/>
      <c r="C133" s="180" t="s">
        <v>82</v>
      </c>
      <c r="D133" s="181" t="s">
        <v>128</v>
      </c>
    </row>
    <row r="134" spans="1:4" x14ac:dyDescent="0.2">
      <c r="A134" s="173" t="str">
        <f>'0) Signal List'!B110</f>
        <v>Analogue Output Active Power Control Setpoint</v>
      </c>
      <c r="B134" s="272"/>
      <c r="C134" s="213" t="str">
        <f>'0) Signal List'!A110</f>
        <v>G1</v>
      </c>
      <c r="D134" s="314">
        <v>1</v>
      </c>
    </row>
    <row r="135" spans="1:4" x14ac:dyDescent="0.2">
      <c r="A135" s="173" t="str">
        <f>'0) Signal List'!B110</f>
        <v>Analogue Output Active Power Control Setpoint</v>
      </c>
      <c r="B135" s="272"/>
      <c r="C135" s="213" t="str">
        <f>'0) Signal List'!A110</f>
        <v>G1</v>
      </c>
      <c r="D135" s="314">
        <v>2</v>
      </c>
    </row>
    <row r="136" spans="1:4" x14ac:dyDescent="0.2">
      <c r="A136" s="173" t="str">
        <f>'0) Signal List'!B111</f>
        <v>Analogue Voltage Control Setpoint</v>
      </c>
      <c r="B136" s="272"/>
      <c r="C136" s="213" t="str">
        <f>'0) Signal List'!A111</f>
        <v>G2</v>
      </c>
      <c r="D136" s="269">
        <v>3</v>
      </c>
    </row>
    <row r="137" spans="1:4" x14ac:dyDescent="0.2">
      <c r="A137" s="173" t="str">
        <f>'0) Signal List'!B111</f>
        <v>Analogue Voltage Control Setpoint</v>
      </c>
      <c r="B137" s="272"/>
      <c r="C137" s="213" t="str">
        <f>'0) Signal List'!A111</f>
        <v>G2</v>
      </c>
      <c r="D137" s="314">
        <v>4</v>
      </c>
    </row>
    <row r="138" spans="1:4" x14ac:dyDescent="0.2">
      <c r="A138" s="173" t="str">
        <f>'0) Signal List'!B112</f>
        <v>Analogue Mvar (Q) Control Setpoint</v>
      </c>
      <c r="B138" s="272"/>
      <c r="C138" s="213" t="str">
        <f>'0) Signal List'!A112</f>
        <v>G3</v>
      </c>
      <c r="D138" s="269">
        <v>5</v>
      </c>
    </row>
    <row r="139" spans="1:4" x14ac:dyDescent="0.2">
      <c r="A139" s="173" t="str">
        <f>'0) Signal List'!B112</f>
        <v>Analogue Mvar (Q) Control Setpoint</v>
      </c>
      <c r="B139" s="272"/>
      <c r="C139" s="213" t="str">
        <f>'0) Signal List'!A112</f>
        <v>G3</v>
      </c>
      <c r="D139" s="314">
        <v>6</v>
      </c>
    </row>
    <row r="140" spans="1:4" x14ac:dyDescent="0.2">
      <c r="A140" s="173" t="str">
        <f>'0) Signal List'!B113</f>
        <v>Analogue Power Factor (PF) Control Setpoint</v>
      </c>
      <c r="B140" s="272"/>
      <c r="C140" s="213" t="str">
        <f>'0) Signal List'!A113</f>
        <v>G4</v>
      </c>
      <c r="D140" s="269">
        <v>7</v>
      </c>
    </row>
    <row r="141" spans="1:4" x14ac:dyDescent="0.2">
      <c r="A141" s="173" t="str">
        <f>'0) Signal List'!B113</f>
        <v>Analogue Power Factor (PF) Control Setpoint</v>
      </c>
      <c r="B141" s="272"/>
      <c r="C141" s="213" t="str">
        <f>'0) Signal List'!A113</f>
        <v>G4</v>
      </c>
      <c r="D141" s="314">
        <v>8</v>
      </c>
    </row>
    <row r="142" spans="1:4" x14ac:dyDescent="0.2">
      <c r="A142" s="417" t="str">
        <f>'0) Signal List'!B114</f>
        <v>Frequency Droop Setting</v>
      </c>
      <c r="B142" s="418"/>
      <c r="C142" s="419" t="str">
        <f>'0) Signal List'!A114</f>
        <v>G5</v>
      </c>
      <c r="D142" s="269">
        <v>9</v>
      </c>
    </row>
    <row r="143" spans="1:4" ht="13.5" thickBot="1" x14ac:dyDescent="0.25">
      <c r="A143" s="417" t="str">
        <f>'0) Signal List'!B114</f>
        <v>Frequency Droop Setting</v>
      </c>
      <c r="B143" s="418"/>
      <c r="C143" s="419" t="str">
        <f>'0) Signal List'!A114</f>
        <v>G5</v>
      </c>
      <c r="D143" s="314">
        <v>10</v>
      </c>
    </row>
    <row r="144" spans="1:4" ht="13.5" thickBot="1" x14ac:dyDescent="0.25">
      <c r="A144" s="178" t="s">
        <v>152</v>
      </c>
      <c r="B144" s="179"/>
      <c r="C144" s="180" t="s">
        <v>82</v>
      </c>
      <c r="D144" s="181" t="s">
        <v>153</v>
      </c>
    </row>
    <row r="145" spans="1:4" x14ac:dyDescent="0.2">
      <c r="A145" s="182" t="str">
        <f>'0) Signal List'!B83</f>
        <v xml:space="preserve">Active Power Control facility status </v>
      </c>
      <c r="B145" s="270" t="str">
        <f>'0) Signal List'!D83</f>
        <v>off</v>
      </c>
      <c r="C145" s="177" t="str">
        <f>'0) Signal List'!A83</f>
        <v>E1</v>
      </c>
      <c r="D145" s="257">
        <v>1</v>
      </c>
    </row>
    <row r="146" spans="1:4" x14ac:dyDescent="0.2">
      <c r="A146" s="174" t="s">
        <v>129</v>
      </c>
      <c r="B146" s="262"/>
      <c r="C146" s="50"/>
      <c r="D146" s="261">
        <v>2</v>
      </c>
    </row>
    <row r="147" spans="1:4" x14ac:dyDescent="0.2">
      <c r="A147" s="165" t="str">
        <f>'0) Signal List'!B84</f>
        <v>Active Power Control facility status</v>
      </c>
      <c r="B147" s="270" t="str">
        <f>'0) Signal List'!D84</f>
        <v>on</v>
      </c>
      <c r="C147" s="51" t="str">
        <f>'0) Signal List'!A84</f>
        <v>E2</v>
      </c>
      <c r="D147" s="273">
        <v>3</v>
      </c>
    </row>
    <row r="148" spans="1:4" x14ac:dyDescent="0.2">
      <c r="A148" s="165" t="str">
        <f>'0) Signal List'!B85</f>
        <v>Frequency Response System Mode Status</v>
      </c>
      <c r="B148" s="270" t="str">
        <f>'0) Signal List'!D85</f>
        <v>off</v>
      </c>
      <c r="C148" s="51" t="str">
        <f>'0) Signal List'!A85</f>
        <v>E3</v>
      </c>
      <c r="D148" s="273">
        <v>4</v>
      </c>
    </row>
    <row r="149" spans="1:4" x14ac:dyDescent="0.2">
      <c r="A149" s="174" t="s">
        <v>129</v>
      </c>
      <c r="B149" s="262"/>
      <c r="C149" s="50"/>
      <c r="D149" s="261">
        <v>5</v>
      </c>
    </row>
    <row r="150" spans="1:4" x14ac:dyDescent="0.2">
      <c r="A150" s="165" t="str">
        <f>'0) Signal List'!B86</f>
        <v>Frequency Response System Mode Status</v>
      </c>
      <c r="B150" s="270" t="str">
        <f>'0) Signal List'!D86</f>
        <v>on</v>
      </c>
      <c r="C150" s="51" t="str">
        <f>'0) Signal List'!A86</f>
        <v>E4</v>
      </c>
      <c r="D150" s="273">
        <v>6</v>
      </c>
    </row>
    <row r="151" spans="1:4" x14ac:dyDescent="0.2">
      <c r="A151" s="165" t="str">
        <f>'0) Signal List'!B87</f>
        <v>Frequency Response Curve Select</v>
      </c>
      <c r="B151" s="258" t="str">
        <f>'0) Signal List'!D87</f>
        <v>Curve 1</v>
      </c>
      <c r="C151" s="51" t="str">
        <f>'0) Signal List'!A87</f>
        <v>E5</v>
      </c>
      <c r="D151" s="273">
        <v>7</v>
      </c>
    </row>
    <row r="152" spans="1:4" x14ac:dyDescent="0.2">
      <c r="A152" s="174" t="s">
        <v>129</v>
      </c>
      <c r="B152" s="262"/>
      <c r="C152" s="50"/>
      <c r="D152" s="261">
        <v>8</v>
      </c>
    </row>
    <row r="153" spans="1:4" x14ac:dyDescent="0.2">
      <c r="A153" s="165" t="str">
        <f>'0) Signal List'!B88</f>
        <v>Frequency Response Curve Select</v>
      </c>
      <c r="B153" s="258" t="str">
        <f>'0) Signal List'!D88</f>
        <v>Curve 2</v>
      </c>
      <c r="C153" s="51" t="str">
        <f>'0) Signal List'!A88</f>
        <v>E6</v>
      </c>
      <c r="D153" s="273">
        <v>9</v>
      </c>
    </row>
    <row r="154" spans="1:4" x14ac:dyDescent="0.2">
      <c r="A154" s="169" t="s">
        <v>130</v>
      </c>
      <c r="B154" s="262"/>
      <c r="C154" s="53"/>
      <c r="D154" s="315">
        <v>10</v>
      </c>
    </row>
    <row r="155" spans="1:4" x14ac:dyDescent="0.2">
      <c r="A155" s="174" t="s">
        <v>129</v>
      </c>
      <c r="B155" s="262"/>
      <c r="C155" s="53"/>
      <c r="D155" s="315">
        <v>11</v>
      </c>
    </row>
    <row r="156" spans="1:4" x14ac:dyDescent="0.2">
      <c r="A156" s="444" t="str">
        <f>'0) Signal List'!B101</f>
        <v>Single Command Outputs</v>
      </c>
      <c r="B156" s="416">
        <f>'0) Signal List'!D101</f>
        <v>0</v>
      </c>
      <c r="C156" s="416">
        <f>'0) Signal List'!A101</f>
        <v>0</v>
      </c>
      <c r="D156" s="273">
        <v>12</v>
      </c>
    </row>
    <row r="157" spans="1:4" x14ac:dyDescent="0.2">
      <c r="A157" s="169" t="s">
        <v>130</v>
      </c>
      <c r="B157" s="262"/>
      <c r="C157" s="53"/>
      <c r="D157" s="261">
        <v>13</v>
      </c>
    </row>
    <row r="158" spans="1:4" x14ac:dyDescent="0.2">
      <c r="A158" s="174" t="s">
        <v>129</v>
      </c>
      <c r="B158" s="262"/>
      <c r="C158" s="53"/>
      <c r="D158" s="316">
        <v>14</v>
      </c>
    </row>
    <row r="159" spans="1:4" x14ac:dyDescent="0.2">
      <c r="A159" s="444" t="str">
        <f>'0) Signal List'!B102</f>
        <v>Voltage Control facility status</v>
      </c>
      <c r="B159" s="416" t="str">
        <f>'0) Signal List'!D102</f>
        <v>on</v>
      </c>
      <c r="C159" s="416" t="str">
        <f>'0) Signal List'!A102</f>
        <v>E12</v>
      </c>
      <c r="D159" s="269">
        <v>15</v>
      </c>
    </row>
    <row r="160" spans="1:4" x14ac:dyDescent="0.2">
      <c r="A160" s="169" t="s">
        <v>130</v>
      </c>
      <c r="B160" s="262"/>
      <c r="C160" s="53"/>
      <c r="D160" s="316">
        <v>16</v>
      </c>
    </row>
    <row r="161" spans="1:4" x14ac:dyDescent="0.2">
      <c r="A161" s="174" t="s">
        <v>129</v>
      </c>
      <c r="B161" s="262"/>
      <c r="C161" s="53"/>
      <c r="D161" s="316">
        <v>17</v>
      </c>
    </row>
    <row r="162" spans="1:4" x14ac:dyDescent="0.2">
      <c r="A162" s="444" t="str">
        <f>'0) Signal List'!B103</f>
        <v>Mvar (Q) Control Facility status</v>
      </c>
      <c r="B162" s="416" t="s">
        <v>8</v>
      </c>
      <c r="C162" s="416" t="str">
        <f>'0) Signal List'!A103</f>
        <v>E13</v>
      </c>
      <c r="D162" s="445">
        <v>18</v>
      </c>
    </row>
    <row r="163" spans="1:4" x14ac:dyDescent="0.2">
      <c r="A163" s="175" t="str">
        <f>'0) Signal List'!B91</f>
        <v>Blackstart Shutdown</v>
      </c>
      <c r="B163" s="270" t="str">
        <f>'0) Signal List'!D91</f>
        <v xml:space="preserve">off </v>
      </c>
      <c r="C163" s="51" t="str">
        <f>'0) Signal List'!A91</f>
        <v>F1</v>
      </c>
      <c r="D163" s="445">
        <v>19</v>
      </c>
    </row>
    <row r="164" spans="1:4" x14ac:dyDescent="0.2">
      <c r="A164" s="46" t="s">
        <v>129</v>
      </c>
      <c r="B164" s="274"/>
      <c r="C164" s="53"/>
      <c r="D164" s="316">
        <v>20</v>
      </c>
    </row>
    <row r="165" spans="1:4" x14ac:dyDescent="0.2">
      <c r="A165" s="175" t="str">
        <f>'0) Signal List'!B92</f>
        <v>Blackstart Shutdown</v>
      </c>
      <c r="B165" s="270" t="str">
        <f>'0) Signal List'!D92</f>
        <v xml:space="preserve">on </v>
      </c>
      <c r="C165" s="51" t="str">
        <f>'0) Signal List'!A92</f>
        <v>F2</v>
      </c>
      <c r="D165" s="445">
        <v>21</v>
      </c>
    </row>
    <row r="166" spans="1:4" x14ac:dyDescent="0.2">
      <c r="A166" s="169" t="s">
        <v>130</v>
      </c>
      <c r="B166" s="262"/>
      <c r="C166" s="53"/>
      <c r="D166" s="315">
        <v>22</v>
      </c>
    </row>
    <row r="167" spans="1:4" x14ac:dyDescent="0.2">
      <c r="A167" s="174" t="s">
        <v>129</v>
      </c>
      <c r="B167" s="262"/>
      <c r="C167" s="53"/>
      <c r="D167" s="315">
        <v>23</v>
      </c>
    </row>
    <row r="168" spans="1:4" x14ac:dyDescent="0.2">
      <c r="A168" s="169" t="s">
        <v>130</v>
      </c>
      <c r="B168" s="262"/>
      <c r="C168" s="53"/>
      <c r="D168" s="315">
        <v>24</v>
      </c>
    </row>
    <row r="169" spans="1:4" x14ac:dyDescent="0.2">
      <c r="A169" s="169" t="s">
        <v>130</v>
      </c>
      <c r="B169" s="262"/>
      <c r="C169" s="53"/>
      <c r="D169" s="315">
        <v>25</v>
      </c>
    </row>
    <row r="170" spans="1:4" x14ac:dyDescent="0.2">
      <c r="A170" s="174" t="s">
        <v>129</v>
      </c>
      <c r="B170" s="262"/>
      <c r="C170" s="53"/>
      <c r="D170" s="315">
        <v>26</v>
      </c>
    </row>
    <row r="171" spans="1:4" x14ac:dyDescent="0.2">
      <c r="A171" s="169" t="s">
        <v>130</v>
      </c>
      <c r="B171" s="262"/>
      <c r="C171" s="53"/>
      <c r="D171" s="315">
        <v>27</v>
      </c>
    </row>
    <row r="172" spans="1:4" x14ac:dyDescent="0.2">
      <c r="A172" s="169" t="s">
        <v>130</v>
      </c>
      <c r="B172" s="262"/>
      <c r="C172" s="53"/>
      <c r="D172" s="315">
        <v>28</v>
      </c>
    </row>
    <row r="173" spans="1:4" x14ac:dyDescent="0.2">
      <c r="A173" s="174" t="s">
        <v>129</v>
      </c>
      <c r="B173" s="262"/>
      <c r="C173" s="53"/>
      <c r="D173" s="315">
        <v>29</v>
      </c>
    </row>
    <row r="174" spans="1:4" ht="13.5" thickBot="1" x14ac:dyDescent="0.25">
      <c r="A174" s="169" t="s">
        <v>130</v>
      </c>
      <c r="B174" s="262"/>
      <c r="C174" s="53"/>
      <c r="D174" s="315">
        <v>30</v>
      </c>
    </row>
    <row r="175" spans="1:4" ht="13.5" thickBot="1" x14ac:dyDescent="0.25">
      <c r="A175" s="317" t="s">
        <v>154</v>
      </c>
      <c r="B175" s="271"/>
      <c r="C175" s="176"/>
      <c r="D175" s="275" t="s">
        <v>124</v>
      </c>
    </row>
    <row r="176" spans="1:4" x14ac:dyDescent="0.2">
      <c r="A176" s="214"/>
      <c r="B176" s="262"/>
      <c r="C176" s="50"/>
      <c r="D176" s="397">
        <v>31</v>
      </c>
    </row>
    <row r="177" spans="1:4" x14ac:dyDescent="0.2">
      <c r="A177" s="214"/>
      <c r="B177" s="262"/>
      <c r="C177" s="50"/>
      <c r="D177" s="261">
        <v>32</v>
      </c>
    </row>
    <row r="178" spans="1:4" x14ac:dyDescent="0.2">
      <c r="A178" s="214"/>
      <c r="B178" s="262"/>
      <c r="C178" s="50"/>
      <c r="D178" s="261">
        <v>33</v>
      </c>
    </row>
    <row r="179" spans="1:4" x14ac:dyDescent="0.2">
      <c r="A179" s="214"/>
      <c r="B179" s="262"/>
      <c r="C179" s="50"/>
      <c r="D179" s="261">
        <v>34</v>
      </c>
    </row>
    <row r="180" spans="1:4" x14ac:dyDescent="0.2">
      <c r="A180" s="214"/>
      <c r="B180" s="262"/>
      <c r="C180" s="50"/>
      <c r="D180" s="261">
        <v>35</v>
      </c>
    </row>
    <row r="181" spans="1:4" x14ac:dyDescent="0.2">
      <c r="A181" s="214"/>
      <c r="B181" s="262"/>
      <c r="C181" s="50"/>
      <c r="D181" s="261">
        <v>36</v>
      </c>
    </row>
    <row r="182" spans="1:4" x14ac:dyDescent="0.2">
      <c r="A182" s="214"/>
      <c r="B182" s="262"/>
      <c r="C182" s="50"/>
      <c r="D182" s="261">
        <v>37</v>
      </c>
    </row>
    <row r="183" spans="1:4" x14ac:dyDescent="0.2">
      <c r="A183" s="214"/>
      <c r="B183" s="262"/>
      <c r="C183" s="50"/>
      <c r="D183" s="261">
        <v>38</v>
      </c>
    </row>
    <row r="184" spans="1:4" x14ac:dyDescent="0.2">
      <c r="A184" s="214"/>
      <c r="B184" s="262"/>
      <c r="C184" s="50"/>
      <c r="D184" s="261">
        <v>39</v>
      </c>
    </row>
    <row r="185" spans="1:4" x14ac:dyDescent="0.2">
      <c r="A185" s="214"/>
      <c r="B185" s="262"/>
      <c r="C185" s="50"/>
      <c r="D185" s="261">
        <v>40</v>
      </c>
    </row>
    <row r="186" spans="1:4" x14ac:dyDescent="0.2">
      <c r="A186" s="214"/>
      <c r="B186" s="262"/>
      <c r="C186" s="50"/>
      <c r="D186" s="261">
        <v>41</v>
      </c>
    </row>
    <row r="187" spans="1:4" x14ac:dyDescent="0.2">
      <c r="A187" s="214"/>
      <c r="B187" s="262"/>
      <c r="C187" s="50"/>
      <c r="D187" s="261">
        <v>42</v>
      </c>
    </row>
    <row r="188" spans="1:4" x14ac:dyDescent="0.2">
      <c r="A188" s="750" t="str">
        <f>'0) Signal List'!B100</f>
        <v>Digital Output Frequency Droop Setting Enable</v>
      </c>
      <c r="B188" s="415"/>
      <c r="C188" s="416" t="str">
        <f>'0) Signal List'!A100</f>
        <v>E11</v>
      </c>
      <c r="D188" s="269">
        <v>43</v>
      </c>
    </row>
    <row r="189" spans="1:4" x14ac:dyDescent="0.2">
      <c r="A189" s="751"/>
      <c r="B189" s="415"/>
      <c r="C189" s="416" t="str">
        <f>'0) Signal List'!A100</f>
        <v>E11</v>
      </c>
      <c r="D189" s="269">
        <v>44</v>
      </c>
    </row>
    <row r="190" spans="1:4" x14ac:dyDescent="0.2">
      <c r="A190" s="752" t="str">
        <f>'0) Signal List'!B96</f>
        <v>Digital Output Active Power Control Setpoint Enable</v>
      </c>
      <c r="B190" s="270"/>
      <c r="C190" s="52" t="str">
        <f>'0) Signal List'!A96</f>
        <v>E7</v>
      </c>
      <c r="D190" s="269">
        <v>45</v>
      </c>
    </row>
    <row r="191" spans="1:4" x14ac:dyDescent="0.2">
      <c r="A191" s="753"/>
      <c r="B191" s="270"/>
      <c r="C191" s="52" t="str">
        <f>'0) Signal List'!A96</f>
        <v>E7</v>
      </c>
      <c r="D191" s="269">
        <v>46</v>
      </c>
    </row>
    <row r="192" spans="1:4" x14ac:dyDescent="0.2">
      <c r="A192" s="752" t="str">
        <f>'0) Signal List'!B97</f>
        <v>Digital Output Voltage Control (kV) Setpoint Enable</v>
      </c>
      <c r="B192" s="270"/>
      <c r="C192" s="52" t="str">
        <f>'0) Signal List'!A97</f>
        <v>E8</v>
      </c>
      <c r="D192" s="269">
        <v>47</v>
      </c>
    </row>
    <row r="193" spans="1:4" x14ac:dyDescent="0.2">
      <c r="A193" s="753"/>
      <c r="B193" s="270"/>
      <c r="C193" s="52" t="str">
        <f>'0) Signal List'!A97</f>
        <v>E8</v>
      </c>
      <c r="D193" s="269">
        <v>48</v>
      </c>
    </row>
    <row r="194" spans="1:4" x14ac:dyDescent="0.2">
      <c r="A194" s="752" t="str">
        <f>'0) Signal List'!B98</f>
        <v>Digital Output Mvar Control (Q) Setpoint Enable</v>
      </c>
      <c r="B194" s="270"/>
      <c r="C194" s="52" t="str">
        <f>'0) Signal List'!A98</f>
        <v>E9</v>
      </c>
      <c r="D194" s="269">
        <v>49</v>
      </c>
    </row>
    <row r="195" spans="1:4" x14ac:dyDescent="0.2">
      <c r="A195" s="753"/>
      <c r="B195" s="270"/>
      <c r="C195" s="52" t="str">
        <f>'0) Signal List'!A98</f>
        <v>E9</v>
      </c>
      <c r="D195" s="269">
        <v>50</v>
      </c>
    </row>
    <row r="196" spans="1:4" x14ac:dyDescent="0.2">
      <c r="A196" s="752" t="str">
        <f>'0) Signal List'!B99</f>
        <v>Digital Output Power Factor Control (PF) Setpoint Enable</v>
      </c>
      <c r="B196" s="270"/>
      <c r="C196" s="52" t="str">
        <f>'0) Signal List'!A99</f>
        <v>E10</v>
      </c>
      <c r="D196" s="269">
        <v>51</v>
      </c>
    </row>
    <row r="197" spans="1:4" ht="13.5" thickBot="1" x14ac:dyDescent="0.25">
      <c r="A197" s="753"/>
      <c r="B197" s="404"/>
      <c r="C197" s="52" t="str">
        <f>'0) Signal List'!A99</f>
        <v>E10</v>
      </c>
      <c r="D197" s="269">
        <v>52</v>
      </c>
    </row>
  </sheetData>
  <customSheetViews>
    <customSheetView guid="{87DE1C7C-F92F-4056-9C7F-506D880140E3}" fitToPage="1">
      <selection activeCell="L29" sqref="L29"/>
      <pageMargins left="0.23622047244094491" right="0.23622047244094491" top="0.74803149606299213" bottom="0.74803149606299213" header="0.31496062992125984" footer="0.31496062992125984"/>
      <printOptions horizontalCentered="1" verticalCentered="1"/>
      <pageSetup paperSize="9" scale="54" fitToHeight="2" orientation="portrait" horizontalDpi="200" verticalDpi="200" r:id="rId1"/>
      <headerFooter>
        <oddHeader>&amp;L&amp;G&amp;C&amp;24ETIE Layout / Wiring Configuration</oddHeader>
        <oddFooter>&amp;L&amp;14EirGrid Confidential - &amp;F&amp;R&amp;14Page &amp;P
&amp;D</oddFooter>
      </headerFooter>
    </customSheetView>
  </customSheetViews>
  <mergeCells count="5">
    <mergeCell ref="A188:A189"/>
    <mergeCell ref="A194:A195"/>
    <mergeCell ref="A196:A197"/>
    <mergeCell ref="A192:A193"/>
    <mergeCell ref="A190:A191"/>
  </mergeCells>
  <printOptions horizontalCentered="1" verticalCentered="1"/>
  <pageMargins left="0.23622047244094491" right="0.23622047244094491" top="0.74803149606299213" bottom="0.74803149606299213" header="0.31496062992125984" footer="0.31496062992125984"/>
  <pageSetup paperSize="9" scale="44" fitToHeight="2" orientation="portrait" r:id="rId2"/>
  <headerFooter>
    <oddHeader>&amp;L&amp;G&amp;C&amp;24ETIE Layout / Wiring Configuration</oddHeader>
    <oddFooter>&amp;L&amp;14EirGrid Confidential - &amp;F&amp;R&amp;14Page &amp;P
&amp;D</oddFooter>
  </headerFooter>
  <rowBreaks count="1" manualBreakCount="1">
    <brk id="67" max="16383" man="1"/>
  </rowBreaks>
  <legacyDrawing r:id="rId3"/>
  <legacyDrawingHF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95"/>
  <sheetViews>
    <sheetView view="pageBreakPreview" topLeftCell="A70" zoomScale="85" zoomScaleNormal="100" zoomScaleSheetLayoutView="85" workbookViewId="0">
      <selection activeCell="A95" sqref="A95"/>
    </sheetView>
  </sheetViews>
  <sheetFormatPr defaultColWidth="9.140625" defaultRowHeight="12.75" x14ac:dyDescent="0.2"/>
  <cols>
    <col min="1" max="2" width="9.140625" style="538"/>
    <col min="3" max="3" width="28.42578125" style="538" customWidth="1"/>
    <col min="4" max="4" width="34.42578125" style="538" customWidth="1"/>
    <col min="5" max="5" width="36.28515625" style="538" customWidth="1"/>
    <col min="6" max="6" width="61.42578125" style="538" customWidth="1"/>
    <col min="7" max="7" width="19.140625" style="538" customWidth="1"/>
    <col min="8" max="16384" width="9.140625" style="538"/>
  </cols>
  <sheetData>
    <row r="1" spans="1:13" ht="51" customHeight="1" x14ac:dyDescent="0.2">
      <c r="A1" s="754" t="s">
        <v>514</v>
      </c>
      <c r="B1" s="755"/>
      <c r="C1" s="755"/>
      <c r="D1" s="755"/>
      <c r="E1" s="755"/>
      <c r="F1" s="755"/>
      <c r="G1" s="755"/>
      <c r="H1" s="755"/>
      <c r="I1" s="629"/>
      <c r="J1" s="629"/>
      <c r="K1" s="629"/>
      <c r="L1" s="629"/>
      <c r="M1" s="629"/>
    </row>
    <row r="2" spans="1:13" ht="14.25" customHeight="1" x14ac:dyDescent="0.2">
      <c r="A2" s="536"/>
      <c r="B2" s="537"/>
      <c r="C2" s="537"/>
      <c r="D2" s="537"/>
      <c r="E2" s="537"/>
      <c r="F2" s="537"/>
      <c r="G2" s="537"/>
      <c r="H2" s="537"/>
      <c r="I2" s="532"/>
      <c r="J2" s="532"/>
      <c r="K2" s="532"/>
      <c r="L2" s="532"/>
      <c r="M2" s="532"/>
    </row>
    <row r="3" spans="1:13" ht="26.25" x14ac:dyDescent="0.2">
      <c r="A3" s="448" t="s">
        <v>546</v>
      </c>
      <c r="B3" s="537"/>
      <c r="C3" s="537"/>
      <c r="D3" s="537"/>
      <c r="E3" s="537"/>
      <c r="F3" s="537"/>
      <c r="G3" s="537"/>
      <c r="H3" s="537"/>
      <c r="I3" s="532"/>
      <c r="J3" s="532"/>
      <c r="K3" s="532"/>
      <c r="L3" s="532"/>
      <c r="M3" s="532"/>
    </row>
    <row r="4" spans="1:13" s="539" customFormat="1" ht="14.25" customHeight="1" x14ac:dyDescent="0.2">
      <c r="A4" s="449"/>
      <c r="B4" s="450" t="s">
        <v>547</v>
      </c>
      <c r="C4" s="450" t="s">
        <v>18</v>
      </c>
      <c r="D4" s="451"/>
      <c r="E4" s="451"/>
      <c r="F4" s="451"/>
      <c r="G4" s="451"/>
      <c r="H4" s="451"/>
      <c r="I4" s="452"/>
      <c r="J4" s="452"/>
      <c r="K4" s="452"/>
      <c r="L4" s="452"/>
      <c r="M4" s="452"/>
    </row>
    <row r="5" spans="1:13" s="539" customFormat="1" ht="14.25" customHeight="1" x14ac:dyDescent="0.2">
      <c r="A5" s="449"/>
      <c r="B5" s="450" t="s">
        <v>548</v>
      </c>
      <c r="C5" s="450" t="s">
        <v>549</v>
      </c>
      <c r="D5" s="451"/>
      <c r="E5" s="451"/>
      <c r="F5" s="451"/>
      <c r="G5" s="451"/>
      <c r="H5" s="451"/>
      <c r="I5" s="452"/>
      <c r="J5" s="452"/>
      <c r="K5" s="452"/>
      <c r="L5" s="452"/>
      <c r="M5" s="452"/>
    </row>
    <row r="6" spans="1:13" s="539" customFormat="1" ht="14.25" customHeight="1" x14ac:dyDescent="0.2">
      <c r="A6" s="449"/>
      <c r="B6" s="450" t="s">
        <v>550</v>
      </c>
      <c r="C6" s="450" t="s">
        <v>429</v>
      </c>
      <c r="D6" s="451"/>
      <c r="E6" s="451"/>
      <c r="F6" s="451"/>
      <c r="G6" s="451"/>
      <c r="H6" s="451"/>
      <c r="I6" s="452"/>
      <c r="J6" s="452"/>
      <c r="K6" s="452"/>
      <c r="L6" s="452"/>
      <c r="M6" s="452"/>
    </row>
    <row r="7" spans="1:13" s="539" customFormat="1" ht="14.25" customHeight="1" x14ac:dyDescent="0.2">
      <c r="A7" s="449"/>
      <c r="B7" s="450"/>
      <c r="C7" s="450"/>
      <c r="D7" s="451"/>
      <c r="E7" s="451"/>
      <c r="F7" s="451"/>
      <c r="G7" s="451"/>
      <c r="H7" s="451"/>
      <c r="I7" s="452"/>
      <c r="J7" s="452"/>
      <c r="K7" s="452"/>
      <c r="L7" s="452"/>
      <c r="M7" s="452"/>
    </row>
    <row r="8" spans="1:13" ht="33" customHeight="1" x14ac:dyDescent="0.2">
      <c r="A8" s="756" t="s">
        <v>509</v>
      </c>
      <c r="B8" s="757"/>
      <c r="C8" s="757"/>
      <c r="D8" s="757"/>
      <c r="E8" s="757"/>
      <c r="F8" s="537"/>
      <c r="G8" s="537"/>
      <c r="H8" s="540" t="s">
        <v>587</v>
      </c>
      <c r="J8" s="532"/>
      <c r="K8" s="532"/>
      <c r="L8" s="532"/>
      <c r="M8" s="532"/>
    </row>
    <row r="9" spans="1:13" ht="21" thickBot="1" x14ac:dyDescent="0.35">
      <c r="B9" s="381" t="s">
        <v>398</v>
      </c>
      <c r="C9" s="327"/>
      <c r="D9" s="327"/>
      <c r="E9" s="327"/>
      <c r="F9" s="345"/>
    </row>
    <row r="10" spans="1:13" ht="26.25" thickBot="1" x14ac:dyDescent="0.25">
      <c r="B10" s="327"/>
      <c r="C10" s="498"/>
      <c r="D10" s="499" t="s">
        <v>515</v>
      </c>
      <c r="E10" s="500"/>
      <c r="F10" s="501" t="s">
        <v>135</v>
      </c>
    </row>
    <row r="11" spans="1:13" ht="15" customHeight="1" x14ac:dyDescent="0.2">
      <c r="B11" s="345"/>
      <c r="C11" s="488"/>
      <c r="D11" s="489" t="s">
        <v>516</v>
      </c>
      <c r="E11" s="490"/>
      <c r="F11" s="491" t="s">
        <v>551</v>
      </c>
    </row>
    <row r="12" spans="1:13" ht="15" customHeight="1" x14ac:dyDescent="0.2">
      <c r="B12" s="345"/>
      <c r="C12" s="493" t="s">
        <v>108</v>
      </c>
      <c r="D12" s="494">
        <v>48</v>
      </c>
      <c r="E12" s="495" t="s">
        <v>109</v>
      </c>
      <c r="F12" s="496" t="s">
        <v>551</v>
      </c>
    </row>
    <row r="13" spans="1:13" ht="15" customHeight="1" x14ac:dyDescent="0.2">
      <c r="B13" s="345"/>
      <c r="C13" s="456" t="s">
        <v>528</v>
      </c>
      <c r="D13" s="457" t="s">
        <v>517</v>
      </c>
      <c r="E13" s="455"/>
      <c r="F13" s="461" t="s">
        <v>551</v>
      </c>
    </row>
    <row r="14" spans="1:13" ht="15" customHeight="1" x14ac:dyDescent="0.2">
      <c r="B14" s="327"/>
      <c r="C14" s="493" t="s">
        <v>110</v>
      </c>
      <c r="D14" s="494" t="s">
        <v>518</v>
      </c>
      <c r="E14" s="495" t="s">
        <v>111</v>
      </c>
      <c r="F14" s="496" t="s">
        <v>551</v>
      </c>
    </row>
    <row r="15" spans="1:13" ht="15" customHeight="1" x14ac:dyDescent="0.2">
      <c r="B15" s="327"/>
      <c r="C15" s="458" t="s">
        <v>399</v>
      </c>
      <c r="D15" s="457" t="s">
        <v>542</v>
      </c>
      <c r="E15" s="459"/>
      <c r="F15" s="461" t="s">
        <v>551</v>
      </c>
    </row>
    <row r="16" spans="1:13" ht="15" customHeight="1" x14ac:dyDescent="0.2">
      <c r="B16" s="327"/>
      <c r="C16" s="493" t="s">
        <v>112</v>
      </c>
      <c r="D16" s="494" t="s">
        <v>519</v>
      </c>
      <c r="E16" s="495" t="s">
        <v>113</v>
      </c>
      <c r="F16" s="496" t="s">
        <v>551</v>
      </c>
    </row>
    <row r="17" spans="2:6" ht="15" customHeight="1" x14ac:dyDescent="0.2">
      <c r="B17" s="327"/>
      <c r="C17" s="456" t="s">
        <v>521</v>
      </c>
      <c r="D17" s="457" t="s">
        <v>520</v>
      </c>
      <c r="E17" s="455"/>
      <c r="F17" s="460" t="s">
        <v>606</v>
      </c>
    </row>
    <row r="18" spans="2:6" ht="15" customHeight="1" x14ac:dyDescent="0.2">
      <c r="B18" s="327"/>
      <c r="C18" s="493" t="s">
        <v>114</v>
      </c>
      <c r="D18" s="494" t="s">
        <v>522</v>
      </c>
      <c r="E18" s="495" t="s">
        <v>552</v>
      </c>
      <c r="F18" s="496" t="s">
        <v>607</v>
      </c>
    </row>
    <row r="19" spans="2:6" ht="15" customHeight="1" x14ac:dyDescent="0.2">
      <c r="B19" s="327"/>
      <c r="C19" s="456" t="s">
        <v>115</v>
      </c>
      <c r="D19" s="523" t="s">
        <v>523</v>
      </c>
      <c r="E19" s="455" t="s">
        <v>116</v>
      </c>
      <c r="F19" s="524" t="s">
        <v>608</v>
      </c>
    </row>
    <row r="20" spans="2:6" ht="15" customHeight="1" thickBot="1" x14ac:dyDescent="0.25">
      <c r="B20" s="327"/>
      <c r="C20" s="525"/>
      <c r="D20" s="526" t="s">
        <v>524</v>
      </c>
      <c r="E20" s="527"/>
      <c r="F20" s="528" t="s">
        <v>608</v>
      </c>
    </row>
    <row r="21" spans="2:6" x14ac:dyDescent="0.2">
      <c r="B21" s="327"/>
      <c r="C21" s="382"/>
      <c r="D21" s="327"/>
      <c r="E21" s="327"/>
      <c r="F21" s="377"/>
    </row>
    <row r="22" spans="2:6" ht="21" thickBot="1" x14ac:dyDescent="0.35">
      <c r="B22" s="381" t="s">
        <v>400</v>
      </c>
      <c r="C22" s="327"/>
      <c r="D22" s="327"/>
      <c r="E22" s="327"/>
      <c r="F22" s="377"/>
    </row>
    <row r="23" spans="2:6" ht="26.25" thickBot="1" x14ac:dyDescent="0.25">
      <c r="B23" s="327"/>
      <c r="C23" s="498"/>
      <c r="D23" s="499" t="s">
        <v>515</v>
      </c>
      <c r="E23" s="500"/>
      <c r="F23" s="501" t="s">
        <v>135</v>
      </c>
    </row>
    <row r="24" spans="2:6" x14ac:dyDescent="0.2">
      <c r="B24" s="345"/>
      <c r="C24" s="462"/>
      <c r="D24" s="453" t="s">
        <v>525</v>
      </c>
      <c r="E24" s="454"/>
      <c r="F24" s="487" t="s">
        <v>551</v>
      </c>
    </row>
    <row r="25" spans="2:6" ht="14.25" x14ac:dyDescent="0.2">
      <c r="B25" s="345"/>
      <c r="C25" s="493" t="s">
        <v>108</v>
      </c>
      <c r="D25" s="494" t="s">
        <v>526</v>
      </c>
      <c r="E25" s="495" t="s">
        <v>109</v>
      </c>
      <c r="F25" s="496" t="s">
        <v>551</v>
      </c>
    </row>
    <row r="26" spans="2:6" x14ac:dyDescent="0.2">
      <c r="B26" s="345"/>
      <c r="C26" s="456" t="s">
        <v>528</v>
      </c>
      <c r="D26" s="457" t="s">
        <v>527</v>
      </c>
      <c r="E26" s="455"/>
      <c r="F26" s="461" t="s">
        <v>553</v>
      </c>
    </row>
    <row r="27" spans="2:6" ht="15" customHeight="1" x14ac:dyDescent="0.2">
      <c r="B27" s="327"/>
      <c r="C27" s="493" t="s">
        <v>110</v>
      </c>
      <c r="D27" s="494" t="s">
        <v>529</v>
      </c>
      <c r="E27" s="495" t="s">
        <v>111</v>
      </c>
      <c r="F27" s="497" t="s">
        <v>554</v>
      </c>
    </row>
    <row r="28" spans="2:6" ht="15" customHeight="1" x14ac:dyDescent="0.2">
      <c r="B28" s="327"/>
      <c r="C28" s="458" t="s">
        <v>401</v>
      </c>
      <c r="D28" s="457" t="s">
        <v>530</v>
      </c>
      <c r="E28" s="463"/>
      <c r="F28" s="492" t="s">
        <v>554</v>
      </c>
    </row>
    <row r="29" spans="2:6" ht="14.25" x14ac:dyDescent="0.2">
      <c r="B29" s="327"/>
      <c r="C29" s="493" t="s">
        <v>112</v>
      </c>
      <c r="D29" s="494" t="s">
        <v>531</v>
      </c>
      <c r="E29" s="495" t="s">
        <v>113</v>
      </c>
      <c r="F29" s="497" t="s">
        <v>554</v>
      </c>
    </row>
    <row r="30" spans="2:6" ht="15" customHeight="1" x14ac:dyDescent="0.2">
      <c r="B30" s="327"/>
      <c r="C30" s="456" t="s">
        <v>521</v>
      </c>
      <c r="D30" s="457" t="s">
        <v>532</v>
      </c>
      <c r="E30" s="455"/>
      <c r="F30" s="461" t="s">
        <v>609</v>
      </c>
    </row>
    <row r="31" spans="2:6" ht="14.25" x14ac:dyDescent="0.2">
      <c r="B31" s="327"/>
      <c r="C31" s="493" t="s">
        <v>114</v>
      </c>
      <c r="D31" s="494" t="s">
        <v>522</v>
      </c>
      <c r="E31" s="495" t="s">
        <v>552</v>
      </c>
      <c r="F31" s="496" t="s">
        <v>610</v>
      </c>
    </row>
    <row r="32" spans="2:6" ht="14.25" x14ac:dyDescent="0.2">
      <c r="B32" s="327"/>
      <c r="C32" s="456" t="s">
        <v>115</v>
      </c>
      <c r="D32" s="523" t="s">
        <v>523</v>
      </c>
      <c r="E32" s="455" t="s">
        <v>116</v>
      </c>
      <c r="F32" s="524" t="s">
        <v>608</v>
      </c>
    </row>
    <row r="33" spans="2:9" ht="15" thickBot="1" x14ac:dyDescent="0.25">
      <c r="B33" s="327"/>
      <c r="C33" s="525"/>
      <c r="D33" s="526" t="s">
        <v>533</v>
      </c>
      <c r="E33" s="527"/>
      <c r="F33" s="528" t="s">
        <v>608</v>
      </c>
    </row>
    <row r="34" spans="2:9" ht="14.25" customHeight="1" x14ac:dyDescent="0.2">
      <c r="B34" s="327"/>
      <c r="C34" s="382"/>
      <c r="D34" s="327"/>
      <c r="E34" s="327"/>
      <c r="F34" s="377"/>
    </row>
    <row r="35" spans="2:9" ht="21" thickBot="1" x14ac:dyDescent="0.35">
      <c r="B35" s="381" t="s">
        <v>403</v>
      </c>
      <c r="C35" s="327"/>
      <c r="D35" s="327"/>
      <c r="E35" s="327"/>
      <c r="F35" s="377"/>
    </row>
    <row r="36" spans="2:9" ht="26.25" thickBot="1" x14ac:dyDescent="0.35">
      <c r="B36" s="381"/>
      <c r="C36" s="502"/>
      <c r="D36" s="499" t="s">
        <v>515</v>
      </c>
      <c r="E36" s="503"/>
      <c r="F36" s="501" t="s">
        <v>135</v>
      </c>
    </row>
    <row r="37" spans="2:9" ht="15" customHeight="1" x14ac:dyDescent="0.3">
      <c r="B37" s="381"/>
      <c r="C37" s="464"/>
      <c r="D37" s="457" t="s">
        <v>534</v>
      </c>
      <c r="E37" s="457"/>
      <c r="F37" s="487" t="s">
        <v>551</v>
      </c>
    </row>
    <row r="38" spans="2:9" ht="15" customHeight="1" x14ac:dyDescent="0.3">
      <c r="B38" s="381"/>
      <c r="C38" s="493" t="s">
        <v>108</v>
      </c>
      <c r="D38" s="494" t="s">
        <v>535</v>
      </c>
      <c r="E38" s="495" t="s">
        <v>109</v>
      </c>
      <c r="F38" s="496" t="s">
        <v>551</v>
      </c>
    </row>
    <row r="39" spans="2:9" ht="15" customHeight="1" x14ac:dyDescent="0.3">
      <c r="B39" s="381"/>
      <c r="C39" s="466" t="s">
        <v>528</v>
      </c>
      <c r="D39" s="457" t="s">
        <v>536</v>
      </c>
      <c r="E39" s="465"/>
      <c r="F39" s="461" t="s">
        <v>599</v>
      </c>
      <c r="H39" s="327"/>
    </row>
    <row r="40" spans="2:9" ht="15" customHeight="1" x14ac:dyDescent="0.3">
      <c r="B40" s="381"/>
      <c r="C40" s="493" t="s">
        <v>110</v>
      </c>
      <c r="D40" s="494" t="s">
        <v>529</v>
      </c>
      <c r="E40" s="495" t="s">
        <v>111</v>
      </c>
      <c r="F40" s="497" t="s">
        <v>600</v>
      </c>
    </row>
    <row r="41" spans="2:9" ht="15" customHeight="1" x14ac:dyDescent="0.3">
      <c r="B41" s="381"/>
      <c r="C41" s="458" t="s">
        <v>401</v>
      </c>
      <c r="D41" s="457" t="s">
        <v>530</v>
      </c>
      <c r="E41" s="463"/>
      <c r="F41" s="510" t="s">
        <v>600</v>
      </c>
    </row>
    <row r="42" spans="2:9" ht="15" customHeight="1" x14ac:dyDescent="0.3">
      <c r="B42" s="381"/>
      <c r="C42" s="493" t="s">
        <v>112</v>
      </c>
      <c r="D42" s="494" t="s">
        <v>531</v>
      </c>
      <c r="E42" s="495" t="s">
        <v>113</v>
      </c>
      <c r="F42" s="497" t="s">
        <v>600</v>
      </c>
    </row>
    <row r="43" spans="2:9" ht="15" customHeight="1" x14ac:dyDescent="0.3">
      <c r="B43" s="381"/>
      <c r="C43" s="466" t="s">
        <v>521</v>
      </c>
      <c r="D43" s="457" t="s">
        <v>532</v>
      </c>
      <c r="E43" s="465"/>
      <c r="F43" s="461" t="s">
        <v>611</v>
      </c>
      <c r="G43" s="482"/>
    </row>
    <row r="44" spans="2:9" ht="15" customHeight="1" x14ac:dyDescent="0.3">
      <c r="B44" s="381"/>
      <c r="C44" s="493" t="s">
        <v>114</v>
      </c>
      <c r="D44" s="494" t="s">
        <v>522</v>
      </c>
      <c r="E44" s="495" t="s">
        <v>552</v>
      </c>
      <c r="F44" s="496" t="s">
        <v>607</v>
      </c>
      <c r="I44" s="541"/>
    </row>
    <row r="45" spans="2:9" ht="15" customHeight="1" x14ac:dyDescent="0.2">
      <c r="B45" s="327"/>
      <c r="C45" s="456" t="s">
        <v>115</v>
      </c>
      <c r="D45" s="523" t="s">
        <v>523</v>
      </c>
      <c r="E45" s="455" t="s">
        <v>116</v>
      </c>
      <c r="F45" s="460" t="s">
        <v>608</v>
      </c>
    </row>
    <row r="46" spans="2:9" ht="15" customHeight="1" thickBot="1" x14ac:dyDescent="0.25">
      <c r="B46" s="327"/>
      <c r="C46" s="525"/>
      <c r="D46" s="526" t="s">
        <v>533</v>
      </c>
      <c r="E46" s="527"/>
      <c r="F46" s="528" t="s">
        <v>608</v>
      </c>
    </row>
    <row r="47" spans="2:9" x14ac:dyDescent="0.2">
      <c r="B47" s="327"/>
      <c r="C47" s="382"/>
      <c r="D47" s="327"/>
      <c r="E47" s="327"/>
      <c r="F47" s="377"/>
    </row>
    <row r="48" spans="2:9" ht="21" thickBot="1" x14ac:dyDescent="0.35">
      <c r="B48" s="381" t="s">
        <v>404</v>
      </c>
      <c r="C48" s="327"/>
      <c r="D48" s="327"/>
      <c r="E48" s="327"/>
      <c r="F48" s="377"/>
    </row>
    <row r="49" spans="1:8" ht="26.25" thickBot="1" x14ac:dyDescent="0.35">
      <c r="B49" s="381"/>
      <c r="C49" s="504"/>
      <c r="D49" s="499" t="s">
        <v>515</v>
      </c>
      <c r="E49" s="505"/>
      <c r="F49" s="501" t="s">
        <v>135</v>
      </c>
    </row>
    <row r="50" spans="1:8" ht="15" customHeight="1" x14ac:dyDescent="0.3">
      <c r="B50" s="381"/>
      <c r="C50" s="462"/>
      <c r="D50" s="453" t="s">
        <v>537</v>
      </c>
      <c r="E50" s="453"/>
      <c r="F50" s="487" t="s">
        <v>551</v>
      </c>
      <c r="H50" s="541"/>
    </row>
    <row r="51" spans="1:8" ht="15" customHeight="1" x14ac:dyDescent="0.3">
      <c r="B51" s="381"/>
      <c r="C51" s="493" t="s">
        <v>108</v>
      </c>
      <c r="D51" s="494" t="s">
        <v>535</v>
      </c>
      <c r="E51" s="495" t="s">
        <v>109</v>
      </c>
      <c r="F51" s="496" t="s">
        <v>551</v>
      </c>
    </row>
    <row r="52" spans="1:8" ht="15" customHeight="1" x14ac:dyDescent="0.3">
      <c r="B52" s="381"/>
      <c r="C52" s="456" t="s">
        <v>528</v>
      </c>
      <c r="D52" s="457" t="s">
        <v>536</v>
      </c>
      <c r="E52" s="455"/>
      <c r="F52" s="461" t="s">
        <v>555</v>
      </c>
    </row>
    <row r="53" spans="1:8" ht="15" customHeight="1" x14ac:dyDescent="0.3">
      <c r="B53" s="381"/>
      <c r="C53" s="493" t="s">
        <v>110</v>
      </c>
      <c r="D53" s="494" t="s">
        <v>529</v>
      </c>
      <c r="E53" s="495" t="s">
        <v>111</v>
      </c>
      <c r="F53" s="497" t="s">
        <v>601</v>
      </c>
    </row>
    <row r="54" spans="1:8" ht="15" customHeight="1" x14ac:dyDescent="0.3">
      <c r="B54" s="381"/>
      <c r="C54" s="458" t="s">
        <v>401</v>
      </c>
      <c r="D54" s="457" t="s">
        <v>530</v>
      </c>
      <c r="E54" s="463"/>
      <c r="F54" s="492" t="s">
        <v>601</v>
      </c>
    </row>
    <row r="55" spans="1:8" ht="15" customHeight="1" x14ac:dyDescent="0.3">
      <c r="B55" s="381"/>
      <c r="C55" s="493" t="s">
        <v>112</v>
      </c>
      <c r="D55" s="494" t="s">
        <v>531</v>
      </c>
      <c r="E55" s="495" t="s">
        <v>113</v>
      </c>
      <c r="F55" s="497" t="s">
        <v>601</v>
      </c>
    </row>
    <row r="56" spans="1:8" ht="15" customHeight="1" x14ac:dyDescent="0.3">
      <c r="B56" s="381"/>
      <c r="C56" s="466" t="s">
        <v>521</v>
      </c>
      <c r="D56" s="457" t="s">
        <v>532</v>
      </c>
      <c r="E56" s="465"/>
      <c r="F56" s="461" t="s">
        <v>612</v>
      </c>
    </row>
    <row r="57" spans="1:8" ht="15" customHeight="1" x14ac:dyDescent="0.3">
      <c r="B57" s="381"/>
      <c r="C57" s="493" t="s">
        <v>114</v>
      </c>
      <c r="D57" s="494" t="s">
        <v>522</v>
      </c>
      <c r="E57" s="495" t="s">
        <v>552</v>
      </c>
      <c r="F57" s="496" t="s">
        <v>610</v>
      </c>
    </row>
    <row r="58" spans="1:8" ht="15" customHeight="1" x14ac:dyDescent="0.2">
      <c r="B58" s="327"/>
      <c r="C58" s="456" t="s">
        <v>115</v>
      </c>
      <c r="D58" s="523" t="s">
        <v>523</v>
      </c>
      <c r="E58" s="455" t="s">
        <v>116</v>
      </c>
      <c r="F58" s="460" t="s">
        <v>608</v>
      </c>
    </row>
    <row r="59" spans="1:8" ht="15" customHeight="1" thickBot="1" x14ac:dyDescent="0.25">
      <c r="B59" s="327"/>
      <c r="C59" s="525"/>
      <c r="D59" s="526" t="s">
        <v>533</v>
      </c>
      <c r="E59" s="527"/>
      <c r="F59" s="528" t="s">
        <v>608</v>
      </c>
    </row>
    <row r="60" spans="1:8" ht="15" customHeight="1" x14ac:dyDescent="0.2">
      <c r="A60" s="538" t="s">
        <v>573</v>
      </c>
      <c r="B60" s="327"/>
      <c r="C60" s="484"/>
      <c r="D60" s="485"/>
      <c r="E60" s="484"/>
      <c r="F60" s="486"/>
    </row>
    <row r="62" spans="1:8" ht="30.75" customHeight="1" x14ac:dyDescent="0.2">
      <c r="A62" s="756" t="s">
        <v>510</v>
      </c>
      <c r="B62" s="757"/>
      <c r="C62" s="757"/>
      <c r="D62" s="757"/>
      <c r="E62" s="757"/>
      <c r="F62" s="537"/>
    </row>
    <row r="63" spans="1:8" ht="27" thickBot="1" x14ac:dyDescent="0.35">
      <c r="A63" s="533"/>
      <c r="B63" s="381" t="s">
        <v>512</v>
      </c>
      <c r="C63" s="327"/>
      <c r="D63" s="327"/>
      <c r="E63" s="327"/>
    </row>
    <row r="64" spans="1:8" ht="26.25" thickBot="1" x14ac:dyDescent="0.25">
      <c r="A64" s="542"/>
      <c r="B64" s="327"/>
      <c r="C64" s="498"/>
      <c r="D64" s="499" t="s">
        <v>107</v>
      </c>
      <c r="E64" s="500"/>
      <c r="F64" s="501" t="s">
        <v>135</v>
      </c>
    </row>
    <row r="65" spans="1:13" ht="15" customHeight="1" thickBot="1" x14ac:dyDescent="0.25">
      <c r="A65" s="533"/>
      <c r="B65" s="345"/>
      <c r="C65" s="467"/>
      <c r="D65" s="468" t="s">
        <v>540</v>
      </c>
      <c r="E65" s="469" t="s">
        <v>556</v>
      </c>
      <c r="F65" s="470" t="s">
        <v>551</v>
      </c>
    </row>
    <row r="66" spans="1:13" x14ac:dyDescent="0.2">
      <c r="B66" s="327"/>
      <c r="C66" s="382"/>
      <c r="D66" s="327"/>
      <c r="E66" s="327"/>
      <c r="F66" s="377"/>
    </row>
    <row r="67" spans="1:13" ht="27" thickBot="1" x14ac:dyDescent="0.35">
      <c r="A67" s="533"/>
      <c r="B67" s="381" t="s">
        <v>513</v>
      </c>
      <c r="C67" s="327"/>
      <c r="D67" s="327"/>
      <c r="E67" s="327"/>
    </row>
    <row r="68" spans="1:13" ht="27" thickBot="1" x14ac:dyDescent="0.25">
      <c r="A68" s="533"/>
      <c r="B68" s="327"/>
      <c r="C68" s="498"/>
      <c r="D68" s="499" t="s">
        <v>107</v>
      </c>
      <c r="E68" s="500"/>
      <c r="F68" s="501" t="s">
        <v>135</v>
      </c>
    </row>
    <row r="69" spans="1:13" ht="15" customHeight="1" thickBot="1" x14ac:dyDescent="0.25">
      <c r="A69" s="533"/>
      <c r="B69" s="345"/>
      <c r="C69" s="467"/>
      <c r="D69" s="468" t="s">
        <v>541</v>
      </c>
      <c r="E69" s="469" t="s">
        <v>556</v>
      </c>
      <c r="F69" s="471" t="s">
        <v>557</v>
      </c>
    </row>
    <row r="71" spans="1:13" ht="14.25" x14ac:dyDescent="0.2">
      <c r="A71" s="542" t="s">
        <v>613</v>
      </c>
    </row>
    <row r="72" spans="1:13" ht="14.25" x14ac:dyDescent="0.2">
      <c r="A72" s="542" t="s">
        <v>614</v>
      </c>
    </row>
    <row r="73" spans="1:13" ht="14.25" x14ac:dyDescent="0.2">
      <c r="A73" s="543" t="s">
        <v>615</v>
      </c>
    </row>
    <row r="74" spans="1:13" x14ac:dyDescent="0.2">
      <c r="A74" s="538" t="s">
        <v>558</v>
      </c>
    </row>
    <row r="75" spans="1:13" ht="15.75" x14ac:dyDescent="0.3">
      <c r="A75" s="538" t="s">
        <v>559</v>
      </c>
    </row>
    <row r="77" spans="1:13" ht="27" thickBot="1" x14ac:dyDescent="0.25">
      <c r="A77" s="448" t="s">
        <v>560</v>
      </c>
      <c r="B77" s="537"/>
      <c r="C77" s="537"/>
      <c r="D77" s="537"/>
      <c r="E77" s="537"/>
      <c r="F77" s="537"/>
      <c r="G77" s="537"/>
      <c r="H77" s="537"/>
      <c r="I77" s="532"/>
      <c r="J77" s="532"/>
      <c r="K77" s="532"/>
      <c r="L77" s="532"/>
      <c r="M77" s="532"/>
    </row>
    <row r="78" spans="1:13" ht="27" thickBot="1" x14ac:dyDescent="0.25">
      <c r="A78" s="448"/>
      <c r="B78" s="537"/>
      <c r="C78" s="506" t="s">
        <v>561</v>
      </c>
      <c r="D78" s="507" t="s">
        <v>562</v>
      </c>
      <c r="E78" s="507" t="s">
        <v>563</v>
      </c>
      <c r="F78" s="508" t="s">
        <v>148</v>
      </c>
      <c r="G78" s="537"/>
      <c r="H78" s="537"/>
      <c r="I78" s="532"/>
      <c r="J78" s="532"/>
      <c r="K78" s="532"/>
      <c r="L78" s="532"/>
      <c r="M78" s="532"/>
    </row>
    <row r="79" spans="1:13" ht="63.75" x14ac:dyDescent="0.2">
      <c r="A79" s="448"/>
      <c r="B79" s="537"/>
      <c r="C79" s="472" t="s">
        <v>433</v>
      </c>
      <c r="D79" s="473" t="s">
        <v>571</v>
      </c>
      <c r="E79" s="473">
        <v>1</v>
      </c>
      <c r="F79" s="474" t="s">
        <v>570</v>
      </c>
      <c r="G79" s="537"/>
      <c r="H79" s="537"/>
      <c r="I79" s="532"/>
      <c r="J79" s="532"/>
      <c r="K79" s="532"/>
      <c r="L79" s="532"/>
      <c r="M79" s="532"/>
    </row>
    <row r="80" spans="1:13" ht="26.25" x14ac:dyDescent="0.2">
      <c r="A80" s="448"/>
      <c r="B80" s="537"/>
      <c r="C80" s="475" t="s">
        <v>564</v>
      </c>
      <c r="D80" s="476" t="s">
        <v>402</v>
      </c>
      <c r="E80" s="544">
        <v>2</v>
      </c>
      <c r="F80" s="545" t="s">
        <v>582</v>
      </c>
      <c r="G80" s="537"/>
      <c r="H80" s="537"/>
      <c r="I80" s="532"/>
      <c r="J80" s="532"/>
      <c r="K80" s="532"/>
      <c r="L80" s="532"/>
      <c r="M80" s="532"/>
    </row>
    <row r="81" spans="1:13" ht="27" thickBot="1" x14ac:dyDescent="0.25">
      <c r="A81" s="448"/>
      <c r="B81" s="537"/>
      <c r="C81" s="477" t="s">
        <v>565</v>
      </c>
      <c r="D81" s="478" t="s">
        <v>402</v>
      </c>
      <c r="E81" s="546">
        <v>3</v>
      </c>
      <c r="F81" s="547" t="s">
        <v>582</v>
      </c>
      <c r="G81" s="537"/>
      <c r="H81" s="537"/>
      <c r="I81" s="532"/>
      <c r="J81" s="532"/>
      <c r="K81" s="532"/>
      <c r="L81" s="532"/>
      <c r="M81" s="532"/>
    </row>
    <row r="82" spans="1:13" s="548" customFormat="1" x14ac:dyDescent="0.2">
      <c r="C82" s="479"/>
      <c r="D82" s="549"/>
      <c r="E82" s="550"/>
      <c r="F82" s="480"/>
    </row>
    <row r="83" spans="1:13" ht="27" thickBot="1" x14ac:dyDescent="0.25">
      <c r="A83" s="448" t="s">
        <v>566</v>
      </c>
      <c r="B83" s="537"/>
      <c r="C83" s="531"/>
      <c r="D83" s="531"/>
      <c r="E83" s="530"/>
      <c r="F83" s="551"/>
      <c r="G83" s="537"/>
      <c r="H83" s="537"/>
      <c r="I83" s="532"/>
      <c r="J83" s="532"/>
      <c r="K83" s="532"/>
      <c r="L83" s="532"/>
      <c r="M83" s="532"/>
    </row>
    <row r="84" spans="1:13" ht="27" thickBot="1" x14ac:dyDescent="0.25">
      <c r="A84" s="448"/>
      <c r="B84" s="537"/>
      <c r="C84" s="506" t="s">
        <v>567</v>
      </c>
      <c r="D84" s="507" t="s">
        <v>568</v>
      </c>
      <c r="E84" s="552" t="s">
        <v>148</v>
      </c>
      <c r="F84" s="530"/>
      <c r="G84" s="537"/>
      <c r="H84" s="537"/>
      <c r="I84" s="532"/>
      <c r="J84" s="532"/>
      <c r="K84" s="532"/>
      <c r="L84" s="532"/>
      <c r="M84" s="532"/>
    </row>
    <row r="85" spans="1:13" ht="66" customHeight="1" thickBot="1" x14ac:dyDescent="0.25">
      <c r="A85" s="448"/>
      <c r="B85" s="537"/>
      <c r="C85" s="518">
        <v>0.04</v>
      </c>
      <c r="D85" s="327"/>
      <c r="E85" s="553" t="s">
        <v>598</v>
      </c>
      <c r="F85" s="530"/>
      <c r="G85" s="537"/>
      <c r="H85" s="537"/>
      <c r="I85" s="532"/>
      <c r="J85" s="532"/>
      <c r="K85" s="532"/>
      <c r="L85" s="532"/>
      <c r="M85" s="532"/>
    </row>
    <row r="86" spans="1:13" s="548" customFormat="1" x14ac:dyDescent="0.2">
      <c r="C86" s="481"/>
      <c r="D86" s="549"/>
      <c r="E86" s="554"/>
      <c r="F86" s="480"/>
    </row>
    <row r="87" spans="1:13" ht="26.25" x14ac:dyDescent="0.2">
      <c r="A87" s="448" t="s">
        <v>569</v>
      </c>
      <c r="B87" s="537"/>
      <c r="C87" s="531"/>
      <c r="D87" s="531"/>
      <c r="E87" s="531"/>
      <c r="F87" s="537"/>
      <c r="G87" s="537"/>
      <c r="H87" s="537"/>
      <c r="I87" s="532"/>
      <c r="J87" s="532"/>
      <c r="K87" s="532"/>
      <c r="L87" s="532"/>
      <c r="M87" s="532"/>
    </row>
    <row r="88" spans="1:13" s="548" customFormat="1" ht="26.25" customHeight="1" x14ac:dyDescent="0.2">
      <c r="C88" s="758" t="s">
        <v>539</v>
      </c>
      <c r="D88" s="758"/>
      <c r="E88" s="758"/>
      <c r="F88" s="758"/>
    </row>
    <row r="89" spans="1:13" s="548" customFormat="1" ht="15" customHeight="1" x14ac:dyDescent="0.2">
      <c r="C89" s="759" t="s">
        <v>538</v>
      </c>
      <c r="D89" s="759"/>
      <c r="E89" s="535"/>
      <c r="F89" s="535"/>
    </row>
    <row r="90" spans="1:13" s="548" customFormat="1" x14ac:dyDescent="0.2">
      <c r="C90" s="481"/>
      <c r="D90" s="555"/>
      <c r="E90" s="554"/>
      <c r="F90" s="480"/>
    </row>
    <row r="91" spans="1:13" ht="40.5" customHeight="1" thickBot="1" x14ac:dyDescent="0.25">
      <c r="A91" s="756" t="s">
        <v>511</v>
      </c>
      <c r="B91" s="574"/>
      <c r="C91" s="574"/>
      <c r="D91" s="574"/>
      <c r="E91" s="574"/>
      <c r="F91" s="542"/>
    </row>
    <row r="92" spans="1:13" ht="27" thickBot="1" x14ac:dyDescent="0.25">
      <c r="A92" s="448"/>
      <c r="B92" s="537"/>
      <c r="C92" s="506" t="s">
        <v>591</v>
      </c>
      <c r="D92" s="509" t="s">
        <v>572</v>
      </c>
      <c r="E92" s="508" t="s">
        <v>148</v>
      </c>
      <c r="F92" s="531"/>
      <c r="G92" s="537"/>
      <c r="H92" s="537"/>
      <c r="I92" s="532"/>
      <c r="J92" s="532"/>
      <c r="K92" s="532"/>
      <c r="L92" s="532"/>
      <c r="M92" s="532"/>
    </row>
    <row r="93" spans="1:13" ht="66" customHeight="1" thickBot="1" x14ac:dyDescent="0.25">
      <c r="A93" s="448"/>
      <c r="B93" s="537"/>
      <c r="C93" s="556">
        <v>0.04</v>
      </c>
      <c r="D93" s="557"/>
      <c r="E93" s="483" t="s">
        <v>583</v>
      </c>
      <c r="F93" s="531"/>
      <c r="G93" s="537"/>
      <c r="H93" s="537"/>
      <c r="I93" s="532"/>
      <c r="J93" s="532"/>
      <c r="K93" s="532"/>
      <c r="L93" s="532"/>
      <c r="M93" s="532"/>
    </row>
    <row r="94" spans="1:13" x14ac:dyDescent="0.2">
      <c r="A94" s="542"/>
      <c r="B94" s="534"/>
      <c r="C94" s="534"/>
      <c r="D94" s="534"/>
      <c r="E94" s="534"/>
      <c r="F94" s="542"/>
    </row>
    <row r="95" spans="1:13" x14ac:dyDescent="0.2">
      <c r="A95" s="541" t="s">
        <v>618</v>
      </c>
    </row>
  </sheetData>
  <mergeCells count="6">
    <mergeCell ref="A91:E91"/>
    <mergeCell ref="A1:M1"/>
    <mergeCell ref="A8:E8"/>
    <mergeCell ref="A62:E62"/>
    <mergeCell ref="C88:F88"/>
    <mergeCell ref="C89:D89"/>
  </mergeCells>
  <hyperlinks>
    <hyperlink ref="C89:D89" r:id="rId1" display="Proposed Modification to Grid Code. (Ref#MPID 229). "/>
  </hyperlinks>
  <pageMargins left="0.70866141732283472" right="0.70866141732283472" top="0.74803149606299213" bottom="0.74803149606299213" header="0.31496062992125984" footer="0.31496062992125984"/>
  <pageSetup paperSize="8" scale="53" fitToHeight="2" orientation="portrait" r:id="rId2"/>
  <headerFooter>
    <oddHeader>&amp;L&amp;G&amp;C&amp;"Arial,Bold"Settings for implementation on TSO connected WFPS&amp;R&amp;D</oddHeader>
    <oddFooter>&amp;L&amp;BEIRGRID Confidential&amp;B&amp;C&amp;D&amp;RPage &amp;P</oddFooter>
  </headerFooter>
  <drawing r:id="rId3"/>
  <legacyDrawing r:id="rId4"/>
  <legacyDrawingHF r:id="rId5"/>
  <oleObjects>
    <mc:AlternateContent xmlns:mc="http://schemas.openxmlformats.org/markup-compatibility/2006">
      <mc:Choice Requires="x14">
        <oleObject progId="Visio.Drawing.11" shapeId="27649" r:id="rId6">
          <objectPr defaultSize="0" autoPict="0" r:id="rId7">
            <anchor moveWithCells="1" sizeWithCells="1">
              <from>
                <xdr:col>6</xdr:col>
                <xdr:colOff>438150</xdr:colOff>
                <xdr:row>8</xdr:row>
                <xdr:rowOff>219075</xdr:rowOff>
              </from>
              <to>
                <xdr:col>12</xdr:col>
                <xdr:colOff>447675</xdr:colOff>
                <xdr:row>24</xdr:row>
                <xdr:rowOff>28575</xdr:rowOff>
              </to>
            </anchor>
          </objectPr>
        </oleObject>
      </mc:Choice>
      <mc:Fallback>
        <oleObject progId="Visio.Drawing.11" shapeId="27649" r:id="rId6"/>
      </mc:Fallback>
    </mc:AlternateContent>
    <mc:AlternateContent xmlns:mc="http://schemas.openxmlformats.org/markup-compatibility/2006">
      <mc:Choice Requires="x14">
        <oleObject progId="Visio.Drawing.11" shapeId="27650" r:id="rId8">
          <objectPr defaultSize="0" autoPict="0" r:id="rId9">
            <anchor moveWithCells="1" sizeWithCells="1">
              <from>
                <xdr:col>6</xdr:col>
                <xdr:colOff>590550</xdr:colOff>
                <xdr:row>24</xdr:row>
                <xdr:rowOff>133350</xdr:rowOff>
              </from>
              <to>
                <xdr:col>12</xdr:col>
                <xdr:colOff>371475</xdr:colOff>
                <xdr:row>40</xdr:row>
                <xdr:rowOff>95250</xdr:rowOff>
              </to>
            </anchor>
          </objectPr>
        </oleObject>
      </mc:Choice>
      <mc:Fallback>
        <oleObject progId="Visio.Drawing.11" shapeId="27650" r:id="rId8"/>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O27"/>
  <sheetViews>
    <sheetView view="pageBreakPreview" zoomScaleSheetLayoutView="100" workbookViewId="0">
      <selection activeCell="E19" sqref="E19"/>
    </sheetView>
  </sheetViews>
  <sheetFormatPr defaultRowHeight="12.75" x14ac:dyDescent="0.2"/>
  <cols>
    <col min="2" max="2" width="29.140625" customWidth="1"/>
    <col min="3" max="3" width="35" bestFit="1" customWidth="1"/>
    <col min="5" max="5" width="9.140625" style="54"/>
    <col min="6" max="6" width="58.42578125" customWidth="1"/>
  </cols>
  <sheetData>
    <row r="1" spans="1:15" ht="52.5" customHeight="1" x14ac:dyDescent="0.4">
      <c r="A1" s="762" t="s">
        <v>332</v>
      </c>
      <c r="B1" s="574"/>
      <c r="C1" s="574"/>
      <c r="D1" s="574"/>
      <c r="E1" s="574"/>
      <c r="F1" s="574"/>
      <c r="G1" s="574"/>
      <c r="H1" s="574"/>
      <c r="I1" s="574"/>
      <c r="J1" s="212"/>
      <c r="K1" s="212"/>
      <c r="L1" s="212"/>
      <c r="M1" s="212"/>
      <c r="N1" s="212"/>
      <c r="O1" s="212"/>
    </row>
    <row r="3" spans="1:15" ht="13.5" thickBot="1" x14ac:dyDescent="0.25"/>
    <row r="4" spans="1:15" ht="27" thickBot="1" x14ac:dyDescent="0.3">
      <c r="C4" s="215" t="s">
        <v>207</v>
      </c>
      <c r="D4" s="216" t="s">
        <v>208</v>
      </c>
      <c r="E4" s="217" t="s">
        <v>209</v>
      </c>
      <c r="F4" s="218" t="s">
        <v>210</v>
      </c>
    </row>
    <row r="5" spans="1:15" ht="15.75" thickBot="1" x14ac:dyDescent="0.3">
      <c r="C5" s="219" t="s">
        <v>211</v>
      </c>
      <c r="D5" s="220" t="s">
        <v>212</v>
      </c>
      <c r="E5" s="221" t="s">
        <v>213</v>
      </c>
      <c r="F5" s="222"/>
    </row>
    <row r="6" spans="1:15" ht="15.75" thickBot="1" x14ac:dyDescent="0.3">
      <c r="C6" s="219" t="s">
        <v>214</v>
      </c>
      <c r="D6" s="220" t="s">
        <v>215</v>
      </c>
      <c r="E6" s="221" t="s">
        <v>216</v>
      </c>
      <c r="F6" s="222"/>
    </row>
    <row r="7" spans="1:15" ht="15.75" thickBot="1" x14ac:dyDescent="0.3">
      <c r="C7" s="219" t="s">
        <v>217</v>
      </c>
      <c r="D7" s="220" t="s">
        <v>218</v>
      </c>
      <c r="E7" s="221" t="s">
        <v>219</v>
      </c>
      <c r="F7" s="222"/>
    </row>
    <row r="8" spans="1:15" ht="15.75" thickBot="1" x14ac:dyDescent="0.3">
      <c r="C8" s="219" t="s">
        <v>220</v>
      </c>
      <c r="D8" s="220" t="s">
        <v>221</v>
      </c>
      <c r="E8" s="221" t="s">
        <v>222</v>
      </c>
      <c r="F8" s="222"/>
    </row>
    <row r="9" spans="1:15" ht="15.75" thickBot="1" x14ac:dyDescent="0.3">
      <c r="C9" s="219" t="s">
        <v>223</v>
      </c>
      <c r="D9" s="220" t="s">
        <v>224</v>
      </c>
      <c r="E9" s="221" t="s">
        <v>225</v>
      </c>
      <c r="F9" s="222"/>
    </row>
    <row r="10" spans="1:15" ht="15.75" thickBot="1" x14ac:dyDescent="0.3">
      <c r="C10" s="223"/>
      <c r="D10" s="224"/>
      <c r="E10" s="225"/>
      <c r="F10" s="226"/>
    </row>
    <row r="11" spans="1:15" ht="15.75" thickBot="1" x14ac:dyDescent="0.3">
      <c r="C11" s="219" t="s">
        <v>226</v>
      </c>
      <c r="D11" s="220" t="s">
        <v>227</v>
      </c>
      <c r="E11" s="221" t="s">
        <v>228</v>
      </c>
      <c r="F11" s="222"/>
    </row>
    <row r="12" spans="1:15" ht="15.75" thickBot="1" x14ac:dyDescent="0.3">
      <c r="C12" s="219" t="s">
        <v>229</v>
      </c>
      <c r="D12" s="220" t="s">
        <v>230</v>
      </c>
      <c r="E12" s="221" t="s">
        <v>213</v>
      </c>
      <c r="F12" s="222"/>
    </row>
    <row r="13" spans="1:15" ht="15.75" thickBot="1" x14ac:dyDescent="0.3">
      <c r="C13" s="219" t="s">
        <v>231</v>
      </c>
      <c r="D13" s="220" t="s">
        <v>232</v>
      </c>
      <c r="E13" s="221" t="s">
        <v>233</v>
      </c>
      <c r="F13" s="222"/>
    </row>
    <row r="14" spans="1:15" ht="15.75" thickBot="1" x14ac:dyDescent="0.3">
      <c r="C14" s="219" t="s">
        <v>234</v>
      </c>
      <c r="D14" s="220" t="s">
        <v>235</v>
      </c>
      <c r="E14" s="221" t="s">
        <v>225</v>
      </c>
      <c r="F14" s="222"/>
    </row>
    <row r="15" spans="1:15" ht="15.75" thickBot="1" x14ac:dyDescent="0.3">
      <c r="C15" s="223"/>
      <c r="D15" s="224"/>
      <c r="E15" s="225"/>
      <c r="F15" s="226"/>
    </row>
    <row r="16" spans="1:15" ht="30" customHeight="1" thickBot="1" x14ac:dyDescent="0.3">
      <c r="C16" s="219" t="s">
        <v>236</v>
      </c>
      <c r="D16" s="220" t="s">
        <v>237</v>
      </c>
      <c r="E16" s="221" t="s">
        <v>238</v>
      </c>
      <c r="F16" s="760" t="s">
        <v>271</v>
      </c>
    </row>
    <row r="17" spans="3:6" ht="30" customHeight="1" thickBot="1" x14ac:dyDescent="0.3">
      <c r="C17" s="219" t="s">
        <v>239</v>
      </c>
      <c r="D17" s="220" t="s">
        <v>240</v>
      </c>
      <c r="E17" s="221" t="s">
        <v>238</v>
      </c>
      <c r="F17" s="761"/>
    </row>
    <row r="18" spans="3:6" ht="15.75" thickBot="1" x14ac:dyDescent="0.3">
      <c r="C18" s="223"/>
      <c r="D18" s="224"/>
      <c r="E18" s="225"/>
      <c r="F18" s="226"/>
    </row>
    <row r="19" spans="3:6" ht="15.75" thickBot="1" x14ac:dyDescent="0.3">
      <c r="C19" s="215" t="s">
        <v>241</v>
      </c>
      <c r="D19" s="216" t="s">
        <v>242</v>
      </c>
      <c r="E19" s="217" t="s">
        <v>243</v>
      </c>
      <c r="F19" s="222"/>
    </row>
    <row r="20" spans="3:6" ht="15.75" thickBot="1" x14ac:dyDescent="0.3">
      <c r="C20" s="219" t="s">
        <v>244</v>
      </c>
      <c r="D20" s="220" t="s">
        <v>212</v>
      </c>
      <c r="E20" s="221" t="s">
        <v>245</v>
      </c>
      <c r="F20" s="222"/>
    </row>
    <row r="21" spans="3:6" ht="15.75" thickBot="1" x14ac:dyDescent="0.3">
      <c r="C21" s="215" t="s">
        <v>246</v>
      </c>
      <c r="D21" s="220" t="s">
        <v>247</v>
      </c>
      <c r="E21" s="221" t="s">
        <v>248</v>
      </c>
      <c r="F21" s="222"/>
    </row>
    <row r="22" spans="3:6" ht="15.75" thickBot="1" x14ac:dyDescent="0.3">
      <c r="C22" s="215" t="s">
        <v>249</v>
      </c>
      <c r="D22" s="220" t="s">
        <v>218</v>
      </c>
      <c r="E22" s="221" t="s">
        <v>250</v>
      </c>
      <c r="F22" s="222"/>
    </row>
    <row r="23" spans="3:6" ht="15.75" thickBot="1" x14ac:dyDescent="0.3">
      <c r="C23" s="223"/>
      <c r="D23" s="224"/>
      <c r="E23" s="225"/>
      <c r="F23" s="226"/>
    </row>
    <row r="24" spans="3:6" ht="15.75" thickBot="1" x14ac:dyDescent="0.3">
      <c r="C24" s="219" t="s">
        <v>251</v>
      </c>
      <c r="D24" s="220" t="s">
        <v>252</v>
      </c>
      <c r="E24" s="221" t="s">
        <v>253</v>
      </c>
      <c r="F24" s="222"/>
    </row>
    <row r="25" spans="3:6" ht="39.75" thickBot="1" x14ac:dyDescent="0.3">
      <c r="C25" s="219" t="s">
        <v>254</v>
      </c>
      <c r="D25" s="220" t="s">
        <v>230</v>
      </c>
      <c r="E25" s="221" t="s">
        <v>255</v>
      </c>
      <c r="F25" s="218" t="s">
        <v>256</v>
      </c>
    </row>
    <row r="26" spans="3:6" ht="15.75" thickBot="1" x14ac:dyDescent="0.3">
      <c r="C26" s="219" t="s">
        <v>257</v>
      </c>
      <c r="D26" s="220" t="s">
        <v>258</v>
      </c>
      <c r="E26" s="221" t="s">
        <v>259</v>
      </c>
      <c r="F26" s="222"/>
    </row>
    <row r="27" spans="3:6" ht="39.75" thickBot="1" x14ac:dyDescent="0.3">
      <c r="C27" s="219" t="s">
        <v>260</v>
      </c>
      <c r="D27" s="220" t="s">
        <v>235</v>
      </c>
      <c r="E27" s="221" t="s">
        <v>261</v>
      </c>
      <c r="F27" s="218" t="s">
        <v>256</v>
      </c>
    </row>
  </sheetData>
  <mergeCells count="2">
    <mergeCell ref="F16:F17"/>
    <mergeCell ref="A1:I1"/>
  </mergeCells>
  <pageMargins left="0.70866141732283472" right="0.70866141732283472" top="0.74803149606299213" bottom="0.74803149606299213" header="0.31496062992125984" footer="0.31496062992125984"/>
  <pageSetup paperSize="9" scale="74" orientation="landscape" r:id="rId1"/>
  <headerFooter>
    <oddHeader>&amp;L&amp;G&amp;CRecommended IPP Turbine Protection Settings</oddHeader>
    <oddFooter>&amp;LEirGrid Confidential - &amp;F&amp;RPage &amp;P
&amp;D</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71"/>
  <sheetViews>
    <sheetView view="pageBreakPreview" zoomScale="60" zoomScaleNormal="70" zoomScalePageLayoutView="85" workbookViewId="0">
      <selection activeCell="N17" sqref="N17"/>
    </sheetView>
  </sheetViews>
  <sheetFormatPr defaultRowHeight="12.75" x14ac:dyDescent="0.2"/>
  <cols>
    <col min="1" max="1" width="14.7109375" style="327" customWidth="1"/>
    <col min="2" max="2" width="32.42578125" style="327" customWidth="1"/>
    <col min="3" max="3" width="14.140625" style="327" customWidth="1"/>
    <col min="4" max="4" width="11.7109375" style="327" customWidth="1"/>
    <col min="5" max="5" width="12.140625" style="327" customWidth="1"/>
    <col min="6" max="6" width="13" style="327" customWidth="1"/>
    <col min="7" max="7" width="14.7109375" style="327" customWidth="1"/>
    <col min="8" max="8" width="13" style="327" bestFit="1" customWidth="1"/>
    <col min="9" max="16384" width="9.140625" style="327"/>
  </cols>
  <sheetData>
    <row r="1" spans="1:15" ht="36" customHeight="1" x14ac:dyDescent="0.5">
      <c r="A1" s="772" t="s">
        <v>584</v>
      </c>
      <c r="B1" s="773"/>
      <c r="C1" s="773"/>
      <c r="D1" s="773"/>
      <c r="E1" s="773"/>
      <c r="F1" s="773"/>
      <c r="G1" s="773"/>
      <c r="H1" s="773"/>
      <c r="I1" s="773"/>
      <c r="J1" s="774"/>
      <c r="K1" s="774"/>
      <c r="L1" s="774"/>
      <c r="M1" s="774"/>
      <c r="N1" s="774"/>
      <c r="O1" s="774"/>
    </row>
    <row r="2" spans="1:15" ht="36" customHeight="1" x14ac:dyDescent="0.2">
      <c r="A2" s="756" t="s">
        <v>585</v>
      </c>
      <c r="B2" s="775"/>
      <c r="C2" s="775"/>
      <c r="D2" s="775"/>
      <c r="E2" s="775"/>
      <c r="F2" s="775"/>
      <c r="G2" s="421"/>
      <c r="H2" s="421"/>
      <c r="I2" s="421"/>
      <c r="J2" s="422"/>
      <c r="K2" s="422"/>
      <c r="L2" s="422"/>
      <c r="M2" s="422"/>
      <c r="N2" s="422"/>
      <c r="O2" s="422"/>
    </row>
    <row r="3" spans="1:15" ht="27.75" customHeight="1" x14ac:dyDescent="0.2">
      <c r="A3" s="763" t="s">
        <v>405</v>
      </c>
      <c r="B3" s="764"/>
      <c r="C3" s="764"/>
      <c r="D3" s="764"/>
      <c r="E3" s="764"/>
      <c r="F3" s="764"/>
      <c r="G3" s="764"/>
      <c r="H3" s="764"/>
      <c r="I3" s="764"/>
      <c r="J3" s="764"/>
      <c r="K3" s="764"/>
      <c r="L3" s="764"/>
      <c r="M3" s="764"/>
      <c r="N3" s="764"/>
      <c r="O3" s="764"/>
    </row>
    <row r="4" spans="1:15" ht="15" customHeight="1" x14ac:dyDescent="0.2">
      <c r="A4" s="764"/>
      <c r="B4" s="764"/>
      <c r="C4" s="764"/>
      <c r="D4" s="764"/>
      <c r="E4" s="764"/>
      <c r="F4" s="764"/>
      <c r="G4" s="764"/>
      <c r="H4" s="764"/>
      <c r="I4" s="764"/>
      <c r="J4" s="764"/>
      <c r="K4" s="764"/>
      <c r="L4" s="764"/>
      <c r="M4" s="764"/>
      <c r="N4" s="764"/>
      <c r="O4" s="764"/>
    </row>
    <row r="5" spans="1:15" ht="15" customHeight="1" x14ac:dyDescent="0.2">
      <c r="A5" s="764"/>
      <c r="B5" s="764"/>
      <c r="C5" s="764"/>
      <c r="D5" s="764"/>
      <c r="E5" s="764"/>
      <c r="F5" s="764"/>
      <c r="G5" s="764"/>
      <c r="H5" s="764"/>
      <c r="I5" s="764"/>
      <c r="J5" s="764"/>
      <c r="K5" s="764"/>
      <c r="L5" s="764"/>
      <c r="M5" s="764"/>
      <c r="N5" s="764"/>
      <c r="O5" s="764"/>
    </row>
    <row r="6" spans="1:15" ht="15" customHeight="1" x14ac:dyDescent="0.2">
      <c r="A6" s="764"/>
      <c r="B6" s="764"/>
      <c r="C6" s="764"/>
      <c r="D6" s="764"/>
      <c r="E6" s="764"/>
      <c r="F6" s="764"/>
      <c r="G6" s="764"/>
      <c r="H6" s="764"/>
      <c r="I6" s="764"/>
      <c r="J6" s="764"/>
      <c r="K6" s="764"/>
      <c r="L6" s="764"/>
      <c r="M6" s="764"/>
      <c r="N6" s="764"/>
      <c r="O6" s="764"/>
    </row>
    <row r="7" spans="1:15" ht="15" customHeight="1" x14ac:dyDescent="0.2">
      <c r="A7" s="764"/>
      <c r="B7" s="764"/>
      <c r="C7" s="764"/>
      <c r="D7" s="764"/>
      <c r="E7" s="764"/>
      <c r="F7" s="764"/>
      <c r="G7" s="764"/>
      <c r="H7" s="764"/>
      <c r="I7" s="764"/>
      <c r="J7" s="764"/>
      <c r="K7" s="764"/>
      <c r="L7" s="764"/>
      <c r="M7" s="764"/>
      <c r="N7" s="764"/>
      <c r="O7" s="764"/>
    </row>
    <row r="8" spans="1:15" ht="15" customHeight="1" x14ac:dyDescent="0.2">
      <c r="A8" s="379"/>
      <c r="B8" s="380"/>
      <c r="C8" s="379"/>
      <c r="D8" s="379"/>
      <c r="E8" s="340"/>
      <c r="F8" s="340"/>
      <c r="G8" s="340"/>
      <c r="H8" s="335"/>
      <c r="I8" s="335"/>
      <c r="J8" s="335"/>
      <c r="K8" s="335"/>
      <c r="L8" s="335"/>
      <c r="M8" s="335"/>
      <c r="N8" s="335"/>
      <c r="O8" s="335"/>
    </row>
    <row r="9" spans="1:15" ht="15" customHeight="1" x14ac:dyDescent="0.2">
      <c r="A9" s="379"/>
      <c r="B9" s="380"/>
      <c r="C9" s="379"/>
      <c r="D9" s="379"/>
      <c r="E9" s="340"/>
      <c r="F9" s="340"/>
      <c r="G9" s="340"/>
      <c r="H9" s="335"/>
      <c r="I9" s="335"/>
      <c r="J9" s="335"/>
      <c r="K9" s="335"/>
      <c r="L9" s="335"/>
      <c r="M9" s="335"/>
      <c r="N9" s="335"/>
      <c r="O9" s="335"/>
    </row>
    <row r="10" spans="1:15" ht="15" customHeight="1" x14ac:dyDescent="0.2">
      <c r="A10" s="379"/>
      <c r="B10" s="380"/>
      <c r="C10" s="379"/>
      <c r="D10" s="379"/>
      <c r="E10" s="340"/>
      <c r="F10" s="340"/>
      <c r="G10" s="340"/>
      <c r="H10" s="335"/>
      <c r="I10" s="335"/>
      <c r="J10" s="335"/>
      <c r="K10" s="335"/>
      <c r="L10" s="335"/>
      <c r="M10" s="335"/>
      <c r="N10" s="335"/>
      <c r="O10" s="335"/>
    </row>
    <row r="11" spans="1:15" ht="15" customHeight="1" x14ac:dyDescent="0.2">
      <c r="A11" s="379"/>
      <c r="B11" s="380"/>
      <c r="C11" s="379"/>
      <c r="D11" s="379"/>
      <c r="E11" s="340"/>
      <c r="F11" s="340"/>
      <c r="G11" s="340"/>
      <c r="H11" s="335"/>
      <c r="I11" s="335"/>
      <c r="J11" s="335"/>
      <c r="K11" s="335"/>
      <c r="L11" s="335"/>
      <c r="M11" s="335"/>
      <c r="N11" s="335"/>
      <c r="O11" s="335"/>
    </row>
    <row r="12" spans="1:15" ht="15" customHeight="1" x14ac:dyDescent="0.2">
      <c r="A12" s="379"/>
      <c r="B12" s="380"/>
      <c r="C12" s="379"/>
      <c r="D12" s="379"/>
      <c r="E12" s="340"/>
      <c r="F12" s="340"/>
      <c r="G12" s="340"/>
      <c r="H12" s="335"/>
      <c r="I12" s="335"/>
      <c r="J12" s="335"/>
      <c r="K12" s="335"/>
      <c r="L12" s="335"/>
      <c r="M12" s="335"/>
      <c r="N12" s="335"/>
      <c r="O12" s="335"/>
    </row>
    <row r="13" spans="1:15" ht="33.75" customHeight="1" x14ac:dyDescent="0.2">
      <c r="A13" s="756" t="s">
        <v>406</v>
      </c>
      <c r="B13" s="775"/>
      <c r="C13" s="775"/>
      <c r="D13" s="775"/>
      <c r="E13" s="775"/>
      <c r="F13" s="775"/>
      <c r="G13"/>
      <c r="H13"/>
      <c r="I13"/>
      <c r="J13"/>
      <c r="K13"/>
      <c r="L13"/>
      <c r="M13"/>
      <c r="N13"/>
      <c r="O13" s="335"/>
    </row>
    <row r="14" spans="1:15" x14ac:dyDescent="0.2">
      <c r="A14" s="42"/>
      <c r="B14" s="42"/>
      <c r="C14"/>
      <c r="D14"/>
      <c r="E14"/>
      <c r="F14"/>
      <c r="G14"/>
      <c r="H14"/>
      <c r="I14"/>
      <c r="J14"/>
      <c r="K14"/>
      <c r="L14"/>
      <c r="M14"/>
      <c r="N14"/>
      <c r="O14" s="335"/>
    </row>
    <row r="15" spans="1:15" x14ac:dyDescent="0.2">
      <c r="A15" s="42" t="s">
        <v>407</v>
      </c>
      <c r="B15" s="42"/>
      <c r="C15"/>
      <c r="D15"/>
      <c r="E15"/>
      <c r="F15"/>
      <c r="G15"/>
      <c r="H15"/>
      <c r="I15"/>
      <c r="J15" s="42" t="s">
        <v>408</v>
      </c>
      <c r="K15"/>
      <c r="L15"/>
      <c r="M15"/>
      <c r="N15"/>
      <c r="O15" s="335"/>
    </row>
    <row r="16" spans="1:15" ht="13.5" thickBot="1" x14ac:dyDescent="0.25">
      <c r="A16" s="430"/>
      <c r="B16" s="430"/>
      <c r="C16" s="123"/>
      <c r="D16" s="123"/>
      <c r="E16" s="123"/>
      <c r="F16" s="123"/>
      <c r="G16" s="123"/>
      <c r="H16" s="123"/>
      <c r="I16" s="123"/>
      <c r="J16" s="430"/>
      <c r="K16" s="123"/>
      <c r="L16" s="123"/>
      <c r="M16"/>
      <c r="N16"/>
      <c r="O16" s="335"/>
    </row>
    <row r="17" spans="1:16" ht="95.25" thickBot="1" x14ac:dyDescent="0.25">
      <c r="A17" s="431" t="s">
        <v>409</v>
      </c>
      <c r="B17" s="432" t="s">
        <v>410</v>
      </c>
      <c r="C17" s="432" t="s">
        <v>411</v>
      </c>
      <c r="D17" s="432" t="s">
        <v>412</v>
      </c>
      <c r="E17" s="432" t="s">
        <v>413</v>
      </c>
      <c r="F17" s="432" t="s">
        <v>414</v>
      </c>
      <c r="G17" s="432" t="s">
        <v>415</v>
      </c>
      <c r="H17" s="432" t="s">
        <v>416</v>
      </c>
      <c r="I17" s="432" t="s">
        <v>417</v>
      </c>
      <c r="J17" s="433" t="s">
        <v>418</v>
      </c>
      <c r="K17" s="433" t="s">
        <v>419</v>
      </c>
      <c r="L17" s="432" t="s">
        <v>420</v>
      </c>
      <c r="M17" s="433" t="s">
        <v>418</v>
      </c>
      <c r="N17" s="434" t="s">
        <v>419</v>
      </c>
      <c r="O17" s="335"/>
    </row>
    <row r="18" spans="1:16" ht="15.75" x14ac:dyDescent="0.2">
      <c r="A18" s="435"/>
      <c r="B18" s="436"/>
      <c r="C18" s="436"/>
      <c r="D18" s="436"/>
      <c r="E18" s="436"/>
      <c r="F18" s="436"/>
      <c r="G18" s="436"/>
      <c r="H18" s="436"/>
      <c r="I18" s="436"/>
      <c r="J18" s="436"/>
      <c r="K18" s="436"/>
      <c r="L18" s="436"/>
      <c r="M18" s="437"/>
      <c r="N18" s="241"/>
      <c r="O18" s="335"/>
    </row>
    <row r="19" spans="1:16" ht="15.75" x14ac:dyDescent="0.2">
      <c r="A19" s="438">
        <v>1</v>
      </c>
      <c r="B19" s="439" t="s">
        <v>421</v>
      </c>
      <c r="C19" s="439" t="s">
        <v>422</v>
      </c>
      <c r="D19" s="439"/>
      <c r="E19" s="439"/>
      <c r="F19" s="439"/>
      <c r="G19" s="439"/>
      <c r="H19" s="439"/>
      <c r="I19" s="439"/>
      <c r="J19" s="439"/>
      <c r="K19" s="439"/>
      <c r="L19" s="439"/>
      <c r="M19" s="47"/>
      <c r="N19" s="48"/>
      <c r="O19" s="335"/>
    </row>
    <row r="20" spans="1:16" ht="31.5" x14ac:dyDescent="0.2">
      <c r="A20" s="438" t="s">
        <v>423</v>
      </c>
      <c r="B20" s="439" t="s">
        <v>424</v>
      </c>
      <c r="C20" s="439" t="s">
        <v>425</v>
      </c>
      <c r="D20" s="439"/>
      <c r="E20" s="439"/>
      <c r="F20" s="439"/>
      <c r="G20" s="439"/>
      <c r="H20" s="439"/>
      <c r="I20" s="439"/>
      <c r="J20" s="439"/>
      <c r="K20" s="439"/>
      <c r="L20" s="439"/>
      <c r="M20" s="47"/>
      <c r="N20" s="48"/>
      <c r="O20" s="335"/>
    </row>
    <row r="21" spans="1:16" ht="15.75" x14ac:dyDescent="0.2">
      <c r="A21" s="438"/>
      <c r="B21" s="439"/>
      <c r="C21" s="439"/>
      <c r="D21" s="439"/>
      <c r="E21" s="439"/>
      <c r="F21" s="439"/>
      <c r="G21" s="439"/>
      <c r="H21" s="439"/>
      <c r="I21" s="439"/>
      <c r="J21" s="439"/>
      <c r="K21" s="439"/>
      <c r="L21" s="439"/>
      <c r="M21" s="47"/>
      <c r="N21" s="48"/>
      <c r="O21" s="335"/>
    </row>
    <row r="22" spans="1:16" ht="15.75" x14ac:dyDescent="0.2">
      <c r="A22" s="438"/>
      <c r="B22" s="440" t="s">
        <v>426</v>
      </c>
      <c r="C22" s="439" t="s">
        <v>427</v>
      </c>
      <c r="D22" s="439"/>
      <c r="E22" s="439"/>
      <c r="F22" s="439"/>
      <c r="G22" s="439"/>
      <c r="H22" s="439"/>
      <c r="I22" s="439"/>
      <c r="J22" s="439"/>
      <c r="K22" s="439"/>
      <c r="L22" s="439"/>
      <c r="M22" s="47"/>
      <c r="N22" s="48"/>
      <c r="O22" s="335"/>
    </row>
    <row r="23" spans="1:16" ht="15.75" x14ac:dyDescent="0.2">
      <c r="A23" s="438" t="s">
        <v>428</v>
      </c>
      <c r="B23" s="439" t="s">
        <v>429</v>
      </c>
      <c r="C23" s="439" t="s">
        <v>430</v>
      </c>
      <c r="D23" s="439"/>
      <c r="E23" s="439" t="s">
        <v>431</v>
      </c>
      <c r="F23" s="439"/>
      <c r="G23" s="439"/>
      <c r="H23" s="439" t="s">
        <v>431</v>
      </c>
      <c r="I23" s="439"/>
      <c r="J23" s="439"/>
      <c r="K23" s="439"/>
      <c r="L23" s="439"/>
      <c r="M23" s="47"/>
      <c r="N23" s="48"/>
      <c r="O23" s="335"/>
    </row>
    <row r="24" spans="1:16" ht="15.75" x14ac:dyDescent="0.2">
      <c r="A24" s="438" t="s">
        <v>432</v>
      </c>
      <c r="B24" s="439" t="s">
        <v>433</v>
      </c>
      <c r="C24" s="439" t="s">
        <v>434</v>
      </c>
      <c r="D24" s="439"/>
      <c r="E24" s="439" t="s">
        <v>431</v>
      </c>
      <c r="F24" s="439"/>
      <c r="G24" s="439"/>
      <c r="H24" s="439" t="s">
        <v>431</v>
      </c>
      <c r="I24" s="439"/>
      <c r="J24" s="439"/>
      <c r="K24" s="439"/>
      <c r="L24" s="439"/>
      <c r="M24" s="47"/>
      <c r="N24" s="48"/>
      <c r="O24" s="335"/>
    </row>
    <row r="25" spans="1:16" ht="15.75" x14ac:dyDescent="0.2">
      <c r="A25" s="438" t="s">
        <v>435</v>
      </c>
      <c r="B25" s="439" t="s">
        <v>436</v>
      </c>
      <c r="C25" s="439" t="s">
        <v>437</v>
      </c>
      <c r="D25" s="439"/>
      <c r="E25" s="439" t="s">
        <v>431</v>
      </c>
      <c r="F25" s="439"/>
      <c r="G25" s="439"/>
      <c r="H25" s="439"/>
      <c r="I25" s="439"/>
      <c r="J25" s="439"/>
      <c r="K25" s="439"/>
      <c r="L25" s="439"/>
      <c r="M25" s="47"/>
      <c r="N25" s="48"/>
      <c r="O25" s="335"/>
    </row>
    <row r="26" spans="1:16" ht="15.75" x14ac:dyDescent="0.2">
      <c r="A26" s="438"/>
      <c r="B26" s="439"/>
      <c r="C26" s="439"/>
      <c r="D26" s="439"/>
      <c r="E26" s="439"/>
      <c r="F26" s="439"/>
      <c r="G26" s="439"/>
      <c r="H26" s="439"/>
      <c r="I26" s="439"/>
      <c r="J26" s="439"/>
      <c r="K26" s="439"/>
      <c r="L26" s="439"/>
      <c r="M26" s="47"/>
      <c r="N26" s="48"/>
      <c r="O26" s="335"/>
      <c r="P26" s="335"/>
    </row>
    <row r="27" spans="1:16" ht="31.5" x14ac:dyDescent="0.2">
      <c r="A27" s="438"/>
      <c r="B27" s="440" t="s">
        <v>438</v>
      </c>
      <c r="C27" s="439" t="s">
        <v>439</v>
      </c>
      <c r="D27" s="439"/>
      <c r="E27" s="439"/>
      <c r="F27" s="439"/>
      <c r="G27" s="439"/>
      <c r="H27" s="439"/>
      <c r="I27" s="439"/>
      <c r="J27" s="439"/>
      <c r="K27" s="439"/>
      <c r="L27" s="439"/>
      <c r="M27" s="47"/>
      <c r="N27" s="48"/>
      <c r="O27" s="335"/>
      <c r="P27" s="335"/>
    </row>
    <row r="28" spans="1:16" ht="31.5" x14ac:dyDescent="0.2">
      <c r="A28" s="438" t="s">
        <v>440</v>
      </c>
      <c r="B28" s="439" t="s">
        <v>441</v>
      </c>
      <c r="C28" s="439" t="s">
        <v>442</v>
      </c>
      <c r="D28" s="439"/>
      <c r="E28" s="439" t="s">
        <v>431</v>
      </c>
      <c r="F28" s="439"/>
      <c r="G28" s="439"/>
      <c r="H28" s="439"/>
      <c r="I28" s="439"/>
      <c r="J28" s="439"/>
      <c r="K28" s="439"/>
      <c r="L28" s="439"/>
      <c r="M28" s="47"/>
      <c r="N28" s="48"/>
      <c r="O28" s="335"/>
      <c r="P28" s="335"/>
    </row>
    <row r="29" spans="1:16" ht="15.75" x14ac:dyDescent="0.2">
      <c r="A29" s="438" t="s">
        <v>443</v>
      </c>
      <c r="B29" s="439" t="s">
        <v>444</v>
      </c>
      <c r="C29" s="439" t="s">
        <v>445</v>
      </c>
      <c r="D29" s="439"/>
      <c r="E29" s="439" t="s">
        <v>431</v>
      </c>
      <c r="F29" s="439"/>
      <c r="G29" s="439"/>
      <c r="H29" s="439" t="s">
        <v>431</v>
      </c>
      <c r="I29" s="439"/>
      <c r="J29" s="439"/>
      <c r="K29" s="439"/>
      <c r="L29" s="439"/>
      <c r="M29" s="47"/>
      <c r="N29" s="48"/>
      <c r="O29" s="335"/>
      <c r="P29" s="335"/>
    </row>
    <row r="30" spans="1:16" ht="15.75" x14ac:dyDescent="0.2">
      <c r="A30" s="438" t="s">
        <v>446</v>
      </c>
      <c r="B30" s="439" t="s">
        <v>447</v>
      </c>
      <c r="C30" s="439" t="s">
        <v>448</v>
      </c>
      <c r="D30" s="439"/>
      <c r="E30" s="439" t="s">
        <v>431</v>
      </c>
      <c r="F30" s="439"/>
      <c r="G30" s="439"/>
      <c r="H30" s="439" t="s">
        <v>431</v>
      </c>
      <c r="I30" s="439"/>
      <c r="J30" s="439"/>
      <c r="K30" s="439"/>
      <c r="L30" s="439"/>
      <c r="M30" s="47"/>
      <c r="N30" s="48"/>
      <c r="O30" s="335"/>
      <c r="P30" s="335"/>
    </row>
    <row r="31" spans="1:16" ht="48.75" customHeight="1" x14ac:dyDescent="0.2">
      <c r="A31" s="438" t="s">
        <v>449</v>
      </c>
      <c r="B31" s="439" t="s">
        <v>450</v>
      </c>
      <c r="C31" s="439" t="s">
        <v>451</v>
      </c>
      <c r="D31" s="439"/>
      <c r="E31" s="439" t="s">
        <v>431</v>
      </c>
      <c r="F31" s="439"/>
      <c r="G31" s="439"/>
      <c r="H31" s="439"/>
      <c r="I31" s="439"/>
      <c r="J31" s="439"/>
      <c r="K31" s="439"/>
      <c r="L31" s="439"/>
      <c r="M31" s="47"/>
      <c r="N31" s="48"/>
      <c r="O31" s="335"/>
      <c r="P31" s="335"/>
    </row>
    <row r="32" spans="1:16" ht="15.75" x14ac:dyDescent="0.2">
      <c r="A32" s="438"/>
      <c r="B32" s="439"/>
      <c r="C32" s="439"/>
      <c r="D32" s="439"/>
      <c r="E32" s="439"/>
      <c r="F32" s="439"/>
      <c r="G32" s="439"/>
      <c r="H32" s="439"/>
      <c r="I32" s="439"/>
      <c r="J32" s="439"/>
      <c r="K32" s="439"/>
      <c r="L32" s="439"/>
      <c r="M32" s="47"/>
      <c r="N32" s="48"/>
      <c r="O32" s="335"/>
      <c r="P32" s="335"/>
    </row>
    <row r="33" spans="1:16" ht="31.5" x14ac:dyDescent="0.2">
      <c r="A33" s="438"/>
      <c r="B33" s="440" t="s">
        <v>452</v>
      </c>
      <c r="C33" s="439" t="s">
        <v>453</v>
      </c>
      <c r="D33" s="439"/>
      <c r="E33" s="439"/>
      <c r="F33" s="439"/>
      <c r="G33" s="439"/>
      <c r="H33" s="439"/>
      <c r="I33" s="439"/>
      <c r="J33" s="439"/>
      <c r="K33" s="439"/>
      <c r="L33" s="439"/>
      <c r="M33" s="47"/>
      <c r="N33" s="48"/>
      <c r="O33" s="335"/>
      <c r="P33" s="335"/>
    </row>
    <row r="34" spans="1:16" ht="31.5" x14ac:dyDescent="0.2">
      <c r="A34" s="438">
        <v>10</v>
      </c>
      <c r="B34" s="439" t="s">
        <v>452</v>
      </c>
      <c r="C34" s="439" t="s">
        <v>453</v>
      </c>
      <c r="D34" s="439"/>
      <c r="E34" s="439"/>
      <c r="F34" s="439"/>
      <c r="G34" s="439"/>
      <c r="H34" s="439"/>
      <c r="I34" s="439"/>
      <c r="J34" s="439"/>
      <c r="K34" s="439"/>
      <c r="L34" s="439"/>
      <c r="M34" s="47"/>
      <c r="N34" s="48"/>
      <c r="O34" s="335"/>
      <c r="P34" s="335"/>
    </row>
    <row r="35" spans="1:16" ht="36" customHeight="1" x14ac:dyDescent="0.2">
      <c r="A35" s="438" t="s">
        <v>454</v>
      </c>
      <c r="B35" s="439" t="s">
        <v>455</v>
      </c>
      <c r="C35" s="439" t="s">
        <v>456</v>
      </c>
      <c r="D35" s="439"/>
      <c r="E35" s="439"/>
      <c r="F35" s="439"/>
      <c r="G35" s="439"/>
      <c r="H35" s="439"/>
      <c r="I35" s="439"/>
      <c r="J35" s="439"/>
      <c r="K35" s="439"/>
      <c r="L35" s="439"/>
      <c r="M35" s="47"/>
      <c r="N35" s="48"/>
      <c r="O35" s="335"/>
      <c r="P35" s="335"/>
    </row>
    <row r="36" spans="1:16" ht="15.75" x14ac:dyDescent="0.2">
      <c r="A36" s="438">
        <v>10.1</v>
      </c>
      <c r="B36" s="439" t="s">
        <v>457</v>
      </c>
      <c r="C36" s="439" t="s">
        <v>458</v>
      </c>
      <c r="D36" s="439"/>
      <c r="E36" s="439" t="s">
        <v>431</v>
      </c>
      <c r="F36" s="439"/>
      <c r="G36" s="439"/>
      <c r="H36" s="439" t="s">
        <v>431</v>
      </c>
      <c r="I36" s="439"/>
      <c r="J36" s="439"/>
      <c r="K36" s="439"/>
      <c r="L36" s="439"/>
      <c r="M36" s="47"/>
      <c r="N36" s="48"/>
      <c r="O36" s="335"/>
      <c r="P36" s="335"/>
    </row>
    <row r="37" spans="1:16" ht="31.5" x14ac:dyDescent="0.2">
      <c r="A37" s="438">
        <v>10.199999999999999</v>
      </c>
      <c r="B37" s="439" t="s">
        <v>459</v>
      </c>
      <c r="C37" s="439" t="s">
        <v>460</v>
      </c>
      <c r="D37" s="439"/>
      <c r="E37" s="439" t="s">
        <v>431</v>
      </c>
      <c r="F37" s="439"/>
      <c r="G37" s="439"/>
      <c r="H37" s="439" t="s">
        <v>431</v>
      </c>
      <c r="I37" s="439"/>
      <c r="J37" s="439"/>
      <c r="K37" s="439"/>
      <c r="L37" s="439"/>
      <c r="M37" s="47"/>
      <c r="N37" s="48"/>
      <c r="O37" s="335"/>
      <c r="P37" s="335"/>
    </row>
    <row r="38" spans="1:16" ht="15.75" x14ac:dyDescent="0.2">
      <c r="A38" s="438">
        <v>10.3</v>
      </c>
      <c r="B38" s="439" t="s">
        <v>461</v>
      </c>
      <c r="C38" s="439" t="s">
        <v>462</v>
      </c>
      <c r="D38" s="439"/>
      <c r="E38" s="439" t="s">
        <v>431</v>
      </c>
      <c r="F38" s="439"/>
      <c r="G38" s="439"/>
      <c r="H38" s="439" t="s">
        <v>431</v>
      </c>
      <c r="I38" s="439"/>
      <c r="J38" s="439"/>
      <c r="K38" s="439"/>
      <c r="L38" s="439"/>
      <c r="M38" s="47"/>
      <c r="N38" s="48"/>
      <c r="O38" s="335"/>
      <c r="P38" s="335"/>
    </row>
    <row r="39" spans="1:16" ht="31.5" x14ac:dyDescent="0.2">
      <c r="A39" s="438">
        <v>10.4</v>
      </c>
      <c r="B39" s="439" t="s">
        <v>463</v>
      </c>
      <c r="C39" s="439" t="s">
        <v>464</v>
      </c>
      <c r="D39" s="439"/>
      <c r="E39" s="439" t="s">
        <v>431</v>
      </c>
      <c r="F39" s="439"/>
      <c r="G39" s="439"/>
      <c r="H39" s="439" t="s">
        <v>431</v>
      </c>
      <c r="I39" s="439"/>
      <c r="J39" s="439"/>
      <c r="K39" s="439"/>
      <c r="L39" s="439"/>
      <c r="M39" s="47"/>
      <c r="N39" s="48"/>
      <c r="O39" s="335"/>
      <c r="P39" s="335"/>
    </row>
    <row r="40" spans="1:16" ht="31.5" x14ac:dyDescent="0.2">
      <c r="A40" s="438">
        <v>10.5</v>
      </c>
      <c r="B40" s="439" t="s">
        <v>465</v>
      </c>
      <c r="C40" s="439" t="s">
        <v>466</v>
      </c>
      <c r="D40" s="439"/>
      <c r="E40" s="439" t="s">
        <v>431</v>
      </c>
      <c r="F40" s="439"/>
      <c r="G40" s="439"/>
      <c r="H40" s="439" t="s">
        <v>431</v>
      </c>
      <c r="I40" s="439"/>
      <c r="J40" s="439"/>
      <c r="K40" s="439"/>
      <c r="L40" s="439"/>
      <c r="M40" s="47"/>
      <c r="N40" s="48"/>
      <c r="O40" s="335"/>
      <c r="P40" s="335"/>
    </row>
    <row r="41" spans="1:16" ht="31.5" x14ac:dyDescent="0.2">
      <c r="A41" s="438" t="s">
        <v>467</v>
      </c>
      <c r="B41" s="439" t="s">
        <v>468</v>
      </c>
      <c r="C41" s="439" t="s">
        <v>469</v>
      </c>
      <c r="D41" s="439"/>
      <c r="E41" s="439"/>
      <c r="F41" s="439"/>
      <c r="G41" s="439"/>
      <c r="H41" s="439"/>
      <c r="I41" s="439"/>
      <c r="J41" s="439"/>
      <c r="K41" s="439"/>
      <c r="L41" s="439"/>
      <c r="M41" s="47"/>
      <c r="N41" s="48"/>
      <c r="O41" s="335"/>
      <c r="P41" s="335"/>
    </row>
    <row r="42" spans="1:16" ht="15" customHeight="1" x14ac:dyDescent="0.2">
      <c r="A42" s="438">
        <v>10.6</v>
      </c>
      <c r="B42" s="439" t="s">
        <v>429</v>
      </c>
      <c r="C42" s="439" t="s">
        <v>470</v>
      </c>
      <c r="D42" s="439"/>
      <c r="E42" s="439" t="s">
        <v>431</v>
      </c>
      <c r="F42" s="439"/>
      <c r="G42" s="439"/>
      <c r="H42" s="439" t="s">
        <v>431</v>
      </c>
      <c r="I42" s="439"/>
      <c r="J42" s="439"/>
      <c r="K42" s="439"/>
      <c r="L42" s="439"/>
      <c r="M42" s="47"/>
      <c r="N42" s="48"/>
      <c r="O42" s="335"/>
      <c r="P42" s="335"/>
    </row>
    <row r="43" spans="1:16" ht="15.75" x14ac:dyDescent="0.2">
      <c r="A43" s="438">
        <v>10.7</v>
      </c>
      <c r="B43" s="439" t="s">
        <v>433</v>
      </c>
      <c r="C43" s="439" t="s">
        <v>471</v>
      </c>
      <c r="D43" s="439"/>
      <c r="E43" s="439" t="s">
        <v>431</v>
      </c>
      <c r="F43" s="439"/>
      <c r="G43" s="439"/>
      <c r="H43" s="439" t="s">
        <v>431</v>
      </c>
      <c r="I43" s="439"/>
      <c r="J43" s="439"/>
      <c r="K43" s="439"/>
      <c r="L43" s="439"/>
      <c r="M43" s="47"/>
      <c r="N43" s="48"/>
      <c r="O43" s="335"/>
      <c r="P43" s="335"/>
    </row>
    <row r="44" spans="1:16" ht="15.75" x14ac:dyDescent="0.2">
      <c r="A44" s="438">
        <v>10.8</v>
      </c>
      <c r="B44" s="439" t="s">
        <v>472</v>
      </c>
      <c r="C44" s="439" t="s">
        <v>473</v>
      </c>
      <c r="D44" s="439"/>
      <c r="E44" s="439" t="s">
        <v>431</v>
      </c>
      <c r="F44" s="439"/>
      <c r="G44" s="439"/>
      <c r="H44" s="439" t="s">
        <v>431</v>
      </c>
      <c r="I44" s="439"/>
      <c r="J44" s="439"/>
      <c r="K44" s="439"/>
      <c r="L44" s="439"/>
      <c r="M44" s="47"/>
      <c r="N44" s="48"/>
      <c r="O44" s="335"/>
      <c r="P44" s="335"/>
    </row>
    <row r="45" spans="1:16" ht="15.75" x14ac:dyDescent="0.2">
      <c r="A45" s="438">
        <v>10.9</v>
      </c>
      <c r="B45" s="439" t="s">
        <v>474</v>
      </c>
      <c r="C45" s="439" t="s">
        <v>475</v>
      </c>
      <c r="D45" s="439"/>
      <c r="E45" s="439" t="s">
        <v>431</v>
      </c>
      <c r="F45" s="439"/>
      <c r="G45" s="439"/>
      <c r="H45" s="439" t="s">
        <v>431</v>
      </c>
      <c r="I45" s="439"/>
      <c r="J45" s="439"/>
      <c r="K45" s="439"/>
      <c r="L45" s="439"/>
      <c r="M45" s="47"/>
      <c r="N45" s="48"/>
      <c r="O45" s="335"/>
      <c r="P45" s="335"/>
    </row>
    <row r="46" spans="1:16" ht="15.75" x14ac:dyDescent="0.2">
      <c r="A46" s="438">
        <v>11</v>
      </c>
      <c r="B46" s="439" t="s">
        <v>476</v>
      </c>
      <c r="C46" s="439"/>
      <c r="D46" s="439"/>
      <c r="E46" s="439"/>
      <c r="F46" s="439" t="s">
        <v>431</v>
      </c>
      <c r="G46" s="439"/>
      <c r="H46" s="439" t="s">
        <v>431</v>
      </c>
      <c r="I46" s="439"/>
      <c r="J46" s="439"/>
      <c r="K46" s="439"/>
      <c r="L46" s="439"/>
      <c r="M46" s="47"/>
      <c r="N46" s="48"/>
      <c r="O46" s="335"/>
      <c r="P46" s="335"/>
    </row>
    <row r="47" spans="1:16" ht="47.25" x14ac:dyDescent="0.2">
      <c r="A47" s="438">
        <v>12</v>
      </c>
      <c r="B47" s="439" t="s">
        <v>477</v>
      </c>
      <c r="C47" s="439"/>
      <c r="D47" s="439"/>
      <c r="E47" s="439"/>
      <c r="F47" s="439"/>
      <c r="G47" s="439"/>
      <c r="H47" s="439"/>
      <c r="I47" s="439"/>
      <c r="J47" s="439"/>
      <c r="K47" s="439"/>
      <c r="L47" s="439"/>
      <c r="M47" s="47"/>
      <c r="N47" s="48"/>
      <c r="O47" s="335"/>
      <c r="P47" s="335"/>
    </row>
    <row r="48" spans="1:16" ht="47.25" x14ac:dyDescent="0.2">
      <c r="A48" s="438">
        <v>13</v>
      </c>
      <c r="B48" s="439" t="s">
        <v>478</v>
      </c>
      <c r="C48" s="439"/>
      <c r="D48" s="439"/>
      <c r="E48" s="439"/>
      <c r="F48" s="439"/>
      <c r="G48" s="439"/>
      <c r="H48" s="439"/>
      <c r="I48" s="439"/>
      <c r="J48" s="439"/>
      <c r="K48" s="439"/>
      <c r="L48" s="439"/>
      <c r="M48" s="47"/>
      <c r="N48" s="48"/>
      <c r="O48" s="335"/>
      <c r="P48" s="335"/>
    </row>
    <row r="49" spans="1:16" ht="47.25" x14ac:dyDescent="0.2">
      <c r="A49" s="438">
        <v>14</v>
      </c>
      <c r="B49" s="439" t="s">
        <v>479</v>
      </c>
      <c r="C49" s="439"/>
      <c r="D49" s="439"/>
      <c r="E49" s="439" t="s">
        <v>431</v>
      </c>
      <c r="F49" s="439"/>
      <c r="G49" s="439"/>
      <c r="H49" s="439" t="s">
        <v>431</v>
      </c>
      <c r="I49" s="439"/>
      <c r="J49" s="439"/>
      <c r="K49" s="439"/>
      <c r="L49" s="439"/>
      <c r="M49" s="47"/>
      <c r="N49" s="48"/>
      <c r="O49" s="335"/>
      <c r="P49" s="335"/>
    </row>
    <row r="50" spans="1:16" ht="47.25" x14ac:dyDescent="0.2">
      <c r="A50" s="438">
        <v>15</v>
      </c>
      <c r="B50" s="439" t="s">
        <v>480</v>
      </c>
      <c r="C50" s="439"/>
      <c r="D50" s="439"/>
      <c r="E50" s="439" t="s">
        <v>431</v>
      </c>
      <c r="F50" s="439"/>
      <c r="G50" s="439"/>
      <c r="H50" s="439" t="s">
        <v>431</v>
      </c>
      <c r="I50" s="439"/>
      <c r="J50" s="439"/>
      <c r="K50" s="439"/>
      <c r="L50" s="439"/>
      <c r="M50" s="47"/>
      <c r="N50" s="48"/>
      <c r="O50" s="335"/>
      <c r="P50" s="335"/>
    </row>
    <row r="51" spans="1:16" ht="47.25" x14ac:dyDescent="0.2">
      <c r="A51" s="438">
        <v>16</v>
      </c>
      <c r="B51" s="439" t="s">
        <v>481</v>
      </c>
      <c r="C51" s="439"/>
      <c r="D51" s="439"/>
      <c r="E51" s="439" t="s">
        <v>431</v>
      </c>
      <c r="F51" s="439"/>
      <c r="G51" s="439"/>
      <c r="H51" s="439" t="s">
        <v>431</v>
      </c>
      <c r="I51" s="439"/>
      <c r="J51" s="439"/>
      <c r="K51" s="439"/>
      <c r="L51" s="439"/>
      <c r="M51" s="47"/>
      <c r="N51" s="48"/>
      <c r="O51" s="335"/>
      <c r="P51" s="335"/>
    </row>
    <row r="52" spans="1:16" ht="47.25" x14ac:dyDescent="0.2">
      <c r="A52" s="438">
        <v>17</v>
      </c>
      <c r="B52" s="439" t="s">
        <v>482</v>
      </c>
      <c r="C52" s="439"/>
      <c r="D52" s="439"/>
      <c r="E52" s="439" t="s">
        <v>431</v>
      </c>
      <c r="F52" s="439"/>
      <c r="G52" s="439"/>
      <c r="H52" s="439" t="s">
        <v>431</v>
      </c>
      <c r="I52" s="439"/>
      <c r="J52" s="439"/>
      <c r="K52" s="439"/>
      <c r="L52" s="439"/>
      <c r="M52" s="47"/>
      <c r="N52" s="48"/>
      <c r="O52" s="335"/>
      <c r="P52" s="335"/>
    </row>
    <row r="53" spans="1:16" ht="47.25" x14ac:dyDescent="0.2">
      <c r="A53" s="438">
        <v>18</v>
      </c>
      <c r="B53" s="439" t="s">
        <v>483</v>
      </c>
      <c r="C53" s="439"/>
      <c r="D53" s="439"/>
      <c r="E53" s="439" t="s">
        <v>431</v>
      </c>
      <c r="F53" s="439"/>
      <c r="G53" s="439"/>
      <c r="H53" s="439" t="s">
        <v>431</v>
      </c>
      <c r="I53" s="439"/>
      <c r="J53" s="439"/>
      <c r="K53" s="439"/>
      <c r="L53" s="439"/>
      <c r="M53" s="47"/>
      <c r="N53" s="48"/>
      <c r="O53" s="335"/>
      <c r="P53" s="335"/>
    </row>
    <row r="54" spans="1:16" ht="14.25" x14ac:dyDescent="0.2">
      <c r="A54" s="379"/>
      <c r="B54" s="379"/>
      <c r="C54" s="766"/>
      <c r="D54" s="767"/>
      <c r="E54" s="767"/>
      <c r="F54" s="335"/>
      <c r="G54" s="379"/>
      <c r="H54" s="335"/>
      <c r="I54" s="335"/>
      <c r="J54" s="335"/>
      <c r="K54" s="335"/>
      <c r="L54" s="335"/>
      <c r="M54" s="335"/>
      <c r="N54" s="335"/>
      <c r="O54" s="335"/>
      <c r="P54" s="335"/>
    </row>
    <row r="55" spans="1:16" ht="14.25" x14ac:dyDescent="0.2">
      <c r="A55" s="379"/>
      <c r="B55" s="379"/>
      <c r="C55" s="766"/>
      <c r="D55" s="767"/>
      <c r="E55" s="767"/>
      <c r="F55" s="335"/>
      <c r="G55" s="379"/>
      <c r="H55" s="335"/>
      <c r="I55" s="335"/>
      <c r="J55" s="335"/>
      <c r="K55" s="335"/>
      <c r="L55" s="335"/>
      <c r="M55" s="335"/>
      <c r="N55" s="335"/>
      <c r="O55" s="335"/>
      <c r="P55" s="335"/>
    </row>
    <row r="56" spans="1:16" ht="14.25" x14ac:dyDescent="0.2">
      <c r="A56" s="379"/>
      <c r="B56" s="379"/>
      <c r="C56" s="766"/>
      <c r="D56" s="767"/>
      <c r="E56" s="767"/>
      <c r="F56" s="335"/>
      <c r="G56" s="379"/>
      <c r="H56" s="335"/>
      <c r="I56" s="335"/>
      <c r="J56" s="335"/>
      <c r="K56" s="335"/>
      <c r="L56" s="335"/>
      <c r="M56" s="335"/>
      <c r="N56" s="335"/>
      <c r="O56" s="335"/>
      <c r="P56" s="335"/>
    </row>
    <row r="57" spans="1:16" ht="14.25" x14ac:dyDescent="0.2">
      <c r="A57" s="379"/>
      <c r="B57" s="379"/>
      <c r="C57" s="766"/>
      <c r="D57" s="767"/>
      <c r="E57" s="767"/>
      <c r="F57" s="335"/>
      <c r="G57" s="379"/>
      <c r="H57" s="335"/>
      <c r="I57" s="335"/>
      <c r="J57" s="335"/>
      <c r="K57" s="335"/>
      <c r="L57" s="335"/>
      <c r="M57" s="335"/>
      <c r="N57" s="335"/>
      <c r="O57" s="335"/>
      <c r="P57" s="335"/>
    </row>
    <row r="58" spans="1:16" ht="14.25" x14ac:dyDescent="0.2">
      <c r="A58" s="379"/>
      <c r="B58" s="380"/>
      <c r="C58" s="766"/>
      <c r="D58" s="767"/>
      <c r="E58" s="767"/>
      <c r="F58" s="335"/>
      <c r="G58" s="335"/>
      <c r="H58" s="335"/>
      <c r="I58" s="335"/>
      <c r="J58" s="335"/>
      <c r="K58" s="335"/>
      <c r="L58" s="335"/>
      <c r="M58" s="335"/>
      <c r="N58" s="335"/>
      <c r="O58" s="335"/>
      <c r="P58" s="335"/>
    </row>
    <row r="59" spans="1:16" ht="14.25" x14ac:dyDescent="0.2">
      <c r="A59" s="379"/>
      <c r="B59" s="380"/>
      <c r="C59" s="766"/>
      <c r="D59" s="767"/>
      <c r="E59" s="767"/>
      <c r="F59" s="335"/>
      <c r="G59" s="335"/>
      <c r="H59" s="335"/>
      <c r="I59" s="335"/>
      <c r="J59" s="335"/>
      <c r="K59" s="335"/>
      <c r="L59" s="335"/>
      <c r="M59" s="335"/>
      <c r="N59" s="335"/>
      <c r="O59" s="335"/>
      <c r="P59" s="335"/>
    </row>
    <row r="60" spans="1:16" ht="14.25" x14ac:dyDescent="0.2">
      <c r="A60" s="379"/>
      <c r="B60" s="380"/>
      <c r="C60" s="766"/>
      <c r="D60" s="767"/>
      <c r="E60" s="767"/>
      <c r="F60" s="335"/>
      <c r="G60" s="335"/>
      <c r="H60" s="335"/>
      <c r="I60" s="335"/>
      <c r="J60" s="335"/>
      <c r="K60" s="335"/>
      <c r="L60" s="335"/>
      <c r="M60" s="335"/>
      <c r="N60" s="335"/>
      <c r="O60" s="335"/>
      <c r="P60" s="335"/>
    </row>
    <row r="61" spans="1:16" ht="15" x14ac:dyDescent="0.25">
      <c r="A61" s="423"/>
      <c r="B61" s="335"/>
      <c r="C61" s="335"/>
      <c r="D61" s="335"/>
      <c r="E61" s="335"/>
      <c r="F61" s="335"/>
      <c r="G61" s="335"/>
      <c r="H61" s="335"/>
      <c r="I61" s="335"/>
      <c r="J61" s="335"/>
      <c r="K61" s="335"/>
      <c r="L61" s="335"/>
      <c r="M61" s="335"/>
      <c r="N61" s="335"/>
      <c r="O61" s="335"/>
      <c r="P61" s="335"/>
    </row>
    <row r="62" spans="1:16" ht="15" x14ac:dyDescent="0.2">
      <c r="A62" s="427"/>
      <c r="B62" s="427"/>
      <c r="C62" s="427"/>
      <c r="D62" s="427"/>
      <c r="E62" s="427"/>
      <c r="F62" s="427"/>
      <c r="G62" s="427"/>
      <c r="H62" s="768"/>
      <c r="I62" s="769"/>
      <c r="J62" s="769"/>
      <c r="K62" s="769"/>
      <c r="L62" s="769"/>
      <c r="M62" s="769"/>
      <c r="N62" s="769"/>
      <c r="O62" s="335"/>
      <c r="P62" s="335"/>
    </row>
    <row r="63" spans="1:16" ht="15" x14ac:dyDescent="0.2">
      <c r="A63" s="428"/>
      <c r="B63" s="379"/>
      <c r="C63" s="379"/>
      <c r="D63" s="379"/>
      <c r="E63" s="379"/>
      <c r="F63" s="379"/>
      <c r="G63" s="379"/>
      <c r="H63" s="765"/>
      <c r="I63" s="606"/>
      <c r="J63" s="606"/>
      <c r="K63" s="606"/>
      <c r="L63" s="606"/>
      <c r="M63" s="606"/>
      <c r="N63" s="606"/>
      <c r="O63" s="335"/>
      <c r="P63" s="335"/>
    </row>
    <row r="64" spans="1:16" ht="15" x14ac:dyDescent="0.2">
      <c r="A64" s="380"/>
      <c r="B64" s="379"/>
      <c r="C64" s="379"/>
      <c r="D64" s="379"/>
      <c r="E64" s="379"/>
      <c r="F64" s="379"/>
      <c r="G64" s="379"/>
      <c r="H64" s="765"/>
      <c r="I64" s="606"/>
      <c r="J64" s="606"/>
      <c r="K64" s="606"/>
      <c r="L64" s="606"/>
      <c r="M64" s="606"/>
      <c r="N64" s="606"/>
      <c r="O64" s="335"/>
      <c r="P64" s="335"/>
    </row>
    <row r="65" spans="1:16" ht="15" x14ac:dyDescent="0.2">
      <c r="A65" s="380"/>
      <c r="B65" s="379"/>
      <c r="C65" s="379"/>
      <c r="D65" s="379"/>
      <c r="E65" s="379"/>
      <c r="F65" s="379"/>
      <c r="G65" s="379"/>
      <c r="H65" s="765"/>
      <c r="I65" s="606"/>
      <c r="J65" s="606"/>
      <c r="K65" s="606"/>
      <c r="L65" s="606"/>
      <c r="M65" s="606"/>
      <c r="N65" s="606"/>
      <c r="O65" s="335"/>
      <c r="P65" s="335"/>
    </row>
    <row r="66" spans="1:16" ht="15" x14ac:dyDescent="0.2">
      <c r="A66" s="380"/>
      <c r="B66" s="379"/>
      <c r="C66" s="379"/>
      <c r="D66" s="379"/>
      <c r="E66" s="379"/>
      <c r="F66" s="379"/>
      <c r="G66" s="379"/>
      <c r="H66" s="765"/>
      <c r="I66" s="606"/>
      <c r="J66" s="606"/>
      <c r="K66" s="606"/>
      <c r="L66" s="606"/>
      <c r="M66" s="606"/>
      <c r="N66" s="606"/>
      <c r="O66" s="335"/>
      <c r="P66" s="335"/>
    </row>
    <row r="67" spans="1:16" ht="15" x14ac:dyDescent="0.2">
      <c r="A67" s="380"/>
      <c r="B67" s="379"/>
      <c r="C67" s="379"/>
      <c r="D67" s="379"/>
      <c r="E67" s="379"/>
      <c r="F67" s="379"/>
      <c r="G67" s="379"/>
      <c r="H67" s="765"/>
      <c r="I67" s="606"/>
      <c r="J67" s="606"/>
      <c r="K67" s="606"/>
      <c r="L67" s="606"/>
      <c r="M67" s="606"/>
      <c r="N67" s="606"/>
      <c r="O67" s="335"/>
      <c r="P67" s="335"/>
    </row>
    <row r="68" spans="1:16" ht="15" x14ac:dyDescent="0.2">
      <c r="A68" s="428"/>
      <c r="B68" s="379"/>
      <c r="C68" s="379"/>
      <c r="D68" s="379"/>
      <c r="E68" s="379"/>
      <c r="F68" s="379"/>
      <c r="G68" s="379"/>
      <c r="H68" s="765"/>
      <c r="I68" s="606"/>
      <c r="J68" s="606"/>
      <c r="K68" s="606"/>
      <c r="L68" s="606"/>
      <c r="M68" s="606"/>
      <c r="N68" s="606"/>
      <c r="O68" s="335"/>
      <c r="P68" s="335"/>
    </row>
    <row r="69" spans="1:16" ht="15" x14ac:dyDescent="0.2">
      <c r="A69" s="379"/>
      <c r="B69" s="379"/>
      <c r="C69" s="379"/>
      <c r="D69" s="379"/>
      <c r="E69" s="379"/>
      <c r="F69" s="379"/>
      <c r="G69" s="379"/>
      <c r="H69" s="765"/>
      <c r="I69" s="606"/>
      <c r="J69" s="606"/>
      <c r="K69" s="606"/>
      <c r="L69" s="606"/>
      <c r="M69" s="606"/>
      <c r="N69" s="606"/>
      <c r="O69" s="335"/>
      <c r="P69" s="335"/>
    </row>
    <row r="70" spans="1:16" ht="15" x14ac:dyDescent="0.2">
      <c r="A70" s="379"/>
      <c r="B70" s="379"/>
      <c r="C70" s="379"/>
      <c r="D70" s="379"/>
      <c r="E70" s="379"/>
      <c r="F70" s="379"/>
      <c r="G70" s="379"/>
      <c r="H70" s="765"/>
      <c r="I70" s="606"/>
      <c r="J70" s="606"/>
      <c r="K70" s="606"/>
      <c r="L70" s="606"/>
      <c r="M70" s="606"/>
      <c r="N70" s="606"/>
      <c r="O70" s="335"/>
      <c r="P70" s="335"/>
    </row>
    <row r="71" spans="1:16" ht="15" x14ac:dyDescent="0.2">
      <c r="A71" s="379"/>
      <c r="B71" s="379"/>
      <c r="C71" s="379"/>
      <c r="D71" s="379"/>
      <c r="E71" s="379"/>
      <c r="F71" s="379"/>
      <c r="G71" s="379"/>
      <c r="H71" s="765"/>
      <c r="I71" s="606"/>
      <c r="J71" s="606"/>
      <c r="K71" s="606"/>
      <c r="L71" s="606"/>
      <c r="M71" s="606"/>
      <c r="N71" s="606"/>
      <c r="O71" s="335"/>
      <c r="P71" s="335"/>
    </row>
    <row r="72" spans="1:16" ht="15" x14ac:dyDescent="0.25">
      <c r="A72" s="423"/>
      <c r="B72" s="335"/>
      <c r="C72" s="335"/>
      <c r="D72" s="335"/>
      <c r="E72" s="335"/>
      <c r="F72" s="335"/>
      <c r="G72" s="335"/>
      <c r="H72" s="335"/>
      <c r="I72" s="335"/>
      <c r="J72" s="335"/>
      <c r="K72" s="335"/>
      <c r="L72" s="335"/>
      <c r="M72" s="335"/>
      <c r="N72" s="335"/>
      <c r="O72" s="335"/>
      <c r="P72" s="335"/>
    </row>
    <row r="73" spans="1:16" ht="15" x14ac:dyDescent="0.25">
      <c r="A73" s="424"/>
      <c r="B73" s="335"/>
      <c r="C73" s="335"/>
      <c r="D73" s="335"/>
      <c r="E73" s="335"/>
      <c r="F73" s="335"/>
      <c r="G73" s="335"/>
      <c r="H73" s="335"/>
      <c r="I73" s="335"/>
      <c r="J73" s="335"/>
      <c r="K73" s="335"/>
      <c r="L73" s="335"/>
      <c r="M73" s="335"/>
      <c r="N73" s="335"/>
      <c r="O73" s="335"/>
      <c r="P73" s="335"/>
    </row>
    <row r="74" spans="1:16" ht="15" x14ac:dyDescent="0.25">
      <c r="A74" s="423"/>
      <c r="B74" s="335"/>
      <c r="C74" s="335"/>
      <c r="D74" s="335"/>
      <c r="E74" s="335"/>
      <c r="F74" s="335"/>
      <c r="G74" s="335"/>
      <c r="H74" s="335"/>
      <c r="I74" s="335"/>
      <c r="J74" s="335"/>
      <c r="K74" s="335"/>
      <c r="L74" s="335"/>
      <c r="M74" s="335"/>
      <c r="N74" s="335"/>
      <c r="O74" s="335"/>
      <c r="P74" s="335"/>
    </row>
    <row r="75" spans="1:16" ht="15" x14ac:dyDescent="0.2">
      <c r="A75" s="425"/>
      <c r="B75" s="425"/>
      <c r="C75" s="425"/>
      <c r="D75" s="335"/>
      <c r="E75" s="335"/>
      <c r="F75" s="335"/>
      <c r="G75" s="335"/>
      <c r="H75" s="335"/>
      <c r="I75" s="335"/>
      <c r="J75" s="335"/>
      <c r="K75" s="335"/>
      <c r="L75" s="335"/>
      <c r="M75" s="335"/>
      <c r="N75" s="335"/>
      <c r="O75" s="335"/>
      <c r="P75" s="335"/>
    </row>
    <row r="76" spans="1:16" ht="14.25" x14ac:dyDescent="0.2">
      <c r="A76" s="770"/>
      <c r="B76" s="770"/>
      <c r="C76" s="770"/>
      <c r="D76" s="335"/>
      <c r="E76" s="335"/>
      <c r="F76" s="335"/>
      <c r="G76" s="335"/>
      <c r="H76" s="335"/>
      <c r="I76" s="335"/>
      <c r="J76" s="335"/>
      <c r="K76" s="335"/>
      <c r="L76" s="335"/>
      <c r="M76" s="335"/>
      <c r="N76" s="335"/>
      <c r="O76" s="335"/>
      <c r="P76" s="335"/>
    </row>
    <row r="77" spans="1:16" ht="14.25" x14ac:dyDescent="0.2">
      <c r="A77" s="379"/>
      <c r="B77" s="379"/>
      <c r="C77" s="766"/>
      <c r="D77" s="606"/>
      <c r="E77" s="606"/>
      <c r="F77" s="335"/>
      <c r="G77" s="335"/>
      <c r="H77" s="335"/>
      <c r="I77" s="335"/>
      <c r="J77" s="335"/>
      <c r="K77" s="335"/>
      <c r="L77" s="335"/>
      <c r="M77" s="335"/>
      <c r="N77" s="335"/>
      <c r="O77" s="335"/>
      <c r="P77" s="335"/>
    </row>
    <row r="78" spans="1:16" ht="14.25" x14ac:dyDescent="0.2">
      <c r="A78" s="379"/>
      <c r="B78" s="379"/>
      <c r="C78" s="766"/>
      <c r="D78" s="767"/>
      <c r="E78" s="767"/>
      <c r="F78" s="335"/>
      <c r="G78" s="335"/>
      <c r="H78" s="335"/>
      <c r="I78" s="335"/>
      <c r="J78" s="335"/>
      <c r="K78" s="335"/>
      <c r="L78" s="335"/>
      <c r="M78" s="335"/>
      <c r="N78" s="335"/>
      <c r="O78" s="335"/>
      <c r="P78" s="335"/>
    </row>
    <row r="79" spans="1:16" ht="14.25" x14ac:dyDescent="0.2">
      <c r="A79" s="379"/>
      <c r="B79" s="379"/>
      <c r="C79" s="766"/>
      <c r="D79" s="767"/>
      <c r="E79" s="767"/>
      <c r="F79" s="335"/>
      <c r="G79" s="379"/>
      <c r="H79" s="335"/>
      <c r="I79" s="335"/>
      <c r="J79" s="335"/>
      <c r="K79" s="335"/>
      <c r="L79" s="335"/>
      <c r="M79" s="335"/>
      <c r="N79" s="335"/>
      <c r="O79" s="335"/>
      <c r="P79" s="335"/>
    </row>
    <row r="80" spans="1:16" ht="14.25" x14ac:dyDescent="0.2">
      <c r="A80" s="379"/>
      <c r="B80" s="380"/>
      <c r="C80" s="766"/>
      <c r="D80" s="606"/>
      <c r="E80" s="606"/>
      <c r="F80" s="335"/>
      <c r="G80" s="335"/>
      <c r="H80" s="335"/>
      <c r="I80" s="335"/>
      <c r="J80" s="335"/>
      <c r="K80" s="335"/>
      <c r="L80" s="335"/>
      <c r="M80" s="335"/>
      <c r="N80" s="335"/>
      <c r="O80" s="335"/>
      <c r="P80" s="335"/>
    </row>
    <row r="81" spans="1:16" ht="14.25" x14ac:dyDescent="0.2">
      <c r="A81" s="379"/>
      <c r="B81" s="380"/>
      <c r="C81" s="766"/>
      <c r="D81" s="606"/>
      <c r="E81" s="606"/>
      <c r="F81" s="335"/>
      <c r="G81" s="335"/>
      <c r="H81" s="335"/>
      <c r="I81" s="335"/>
      <c r="J81" s="335"/>
      <c r="K81" s="335"/>
      <c r="L81" s="335"/>
      <c r="M81" s="335"/>
      <c r="N81" s="335"/>
      <c r="O81" s="335"/>
      <c r="P81" s="335"/>
    </row>
    <row r="82" spans="1:16" ht="14.25" x14ac:dyDescent="0.2">
      <c r="A82" s="379"/>
      <c r="B82" s="380"/>
      <c r="C82" s="766"/>
      <c r="D82" s="606"/>
      <c r="E82" s="606"/>
      <c r="F82" s="335"/>
      <c r="G82" s="335"/>
      <c r="H82" s="335"/>
      <c r="I82" s="335"/>
      <c r="J82" s="335"/>
      <c r="K82" s="335"/>
      <c r="L82" s="335"/>
      <c r="M82" s="335"/>
      <c r="N82" s="335"/>
      <c r="O82" s="335"/>
      <c r="P82" s="335"/>
    </row>
    <row r="83" spans="1:16" ht="14.25" x14ac:dyDescent="0.2">
      <c r="A83" s="770"/>
      <c r="B83" s="770"/>
      <c r="C83" s="770"/>
      <c r="D83" s="335"/>
      <c r="E83" s="335"/>
      <c r="F83" s="335"/>
      <c r="G83" s="335"/>
      <c r="H83" s="335"/>
      <c r="I83" s="335"/>
      <c r="J83" s="335"/>
      <c r="K83" s="335"/>
      <c r="L83" s="335"/>
      <c r="M83" s="335"/>
      <c r="N83" s="335"/>
      <c r="O83" s="335"/>
      <c r="P83" s="335"/>
    </row>
    <row r="84" spans="1:16" ht="14.25" x14ac:dyDescent="0.2">
      <c r="A84" s="379"/>
      <c r="B84" s="379"/>
      <c r="C84" s="766"/>
      <c r="D84" s="606"/>
      <c r="E84" s="606"/>
      <c r="F84" s="335"/>
      <c r="G84" s="335"/>
      <c r="H84" s="335"/>
      <c r="I84" s="335"/>
      <c r="J84" s="335"/>
      <c r="K84" s="335"/>
      <c r="L84" s="335"/>
      <c r="M84" s="335"/>
      <c r="N84" s="335"/>
      <c r="O84" s="335"/>
      <c r="P84" s="335"/>
    </row>
    <row r="85" spans="1:16" ht="14.25" x14ac:dyDescent="0.2">
      <c r="A85" s="379"/>
      <c r="B85" s="379"/>
      <c r="C85" s="766"/>
      <c r="D85" s="606"/>
      <c r="E85" s="606"/>
      <c r="F85" s="335"/>
      <c r="G85" s="335"/>
      <c r="H85" s="335"/>
      <c r="I85" s="335"/>
      <c r="J85" s="335"/>
      <c r="K85" s="335"/>
      <c r="L85" s="335"/>
      <c r="M85" s="335"/>
      <c r="N85" s="335"/>
      <c r="O85" s="335"/>
      <c r="P85" s="335"/>
    </row>
    <row r="86" spans="1:16" ht="14.25" x14ac:dyDescent="0.2">
      <c r="A86" s="379"/>
      <c r="B86" s="379"/>
      <c r="C86" s="766"/>
      <c r="D86" s="606"/>
      <c r="E86" s="606"/>
      <c r="F86" s="379"/>
      <c r="G86" s="335"/>
      <c r="H86" s="335"/>
      <c r="I86" s="335"/>
      <c r="J86" s="335"/>
      <c r="K86" s="335"/>
      <c r="L86" s="335"/>
      <c r="M86" s="335"/>
      <c r="N86" s="335"/>
      <c r="O86" s="335"/>
      <c r="P86" s="335"/>
    </row>
    <row r="87" spans="1:16" ht="14.25" x14ac:dyDescent="0.2">
      <c r="A87" s="379"/>
      <c r="B87" s="380"/>
      <c r="C87" s="766"/>
      <c r="D87" s="606"/>
      <c r="E87" s="606"/>
      <c r="F87" s="335"/>
      <c r="G87" s="335"/>
      <c r="H87" s="335"/>
      <c r="I87" s="335"/>
      <c r="J87" s="335"/>
      <c r="K87" s="335"/>
      <c r="L87" s="335"/>
      <c r="M87" s="335"/>
      <c r="N87" s="335"/>
      <c r="O87" s="335"/>
      <c r="P87" s="335"/>
    </row>
    <row r="88" spans="1:16" ht="14.25" x14ac:dyDescent="0.2">
      <c r="A88" s="379"/>
      <c r="B88" s="380"/>
      <c r="C88" s="766"/>
      <c r="D88" s="606"/>
      <c r="E88" s="606"/>
      <c r="F88" s="335"/>
      <c r="G88" s="335"/>
      <c r="H88" s="335"/>
      <c r="I88" s="335"/>
      <c r="J88" s="335"/>
      <c r="K88" s="335"/>
      <c r="L88" s="335"/>
      <c r="M88" s="335"/>
      <c r="N88" s="335"/>
      <c r="O88" s="335"/>
      <c r="P88" s="335"/>
    </row>
    <row r="89" spans="1:16" ht="14.25" x14ac:dyDescent="0.2">
      <c r="A89" s="379"/>
      <c r="B89" s="380"/>
      <c r="C89" s="766"/>
      <c r="D89" s="606"/>
      <c r="E89" s="606"/>
      <c r="F89" s="335"/>
      <c r="G89" s="335"/>
      <c r="H89" s="335"/>
      <c r="I89" s="335"/>
      <c r="J89" s="335"/>
      <c r="K89" s="335"/>
      <c r="L89" s="335"/>
      <c r="M89" s="335"/>
      <c r="N89" s="335"/>
      <c r="O89" s="335"/>
      <c r="P89" s="335"/>
    </row>
    <row r="90" spans="1:16" ht="14.25" x14ac:dyDescent="0.2">
      <c r="A90" s="426"/>
      <c r="B90" s="335"/>
      <c r="C90" s="335"/>
      <c r="D90" s="335"/>
      <c r="E90" s="335"/>
      <c r="F90" s="335"/>
      <c r="G90" s="335"/>
      <c r="H90" s="335"/>
      <c r="I90" s="335"/>
      <c r="J90" s="335"/>
      <c r="K90" s="335"/>
      <c r="L90" s="335"/>
      <c r="M90" s="335"/>
      <c r="N90" s="335"/>
      <c r="O90" s="335"/>
      <c r="P90" s="335"/>
    </row>
    <row r="91" spans="1:16" ht="15" x14ac:dyDescent="0.2">
      <c r="A91" s="427"/>
      <c r="B91" s="427"/>
      <c r="C91" s="427"/>
      <c r="D91" s="427"/>
      <c r="E91" s="427"/>
      <c r="F91" s="427"/>
      <c r="G91" s="427"/>
      <c r="H91" s="765"/>
      <c r="I91" s="606"/>
      <c r="J91" s="606"/>
      <c r="K91" s="606"/>
      <c r="L91" s="606"/>
      <c r="M91" s="606"/>
      <c r="N91" s="606"/>
      <c r="O91" s="335"/>
      <c r="P91" s="335"/>
    </row>
    <row r="92" spans="1:16" ht="15" x14ac:dyDescent="0.2">
      <c r="A92" s="428"/>
      <c r="B92" s="379"/>
      <c r="C92" s="379"/>
      <c r="D92" s="379"/>
      <c r="E92" s="379"/>
      <c r="F92" s="379"/>
      <c r="G92" s="379"/>
      <c r="H92" s="765"/>
      <c r="I92" s="606"/>
      <c r="J92" s="606"/>
      <c r="K92" s="606"/>
      <c r="L92" s="606"/>
      <c r="M92" s="606"/>
      <c r="N92" s="606"/>
      <c r="O92" s="335"/>
      <c r="P92" s="335"/>
    </row>
    <row r="93" spans="1:16" ht="15" x14ac:dyDescent="0.2">
      <c r="A93" s="380"/>
      <c r="B93" s="379"/>
      <c r="C93" s="379"/>
      <c r="D93" s="379"/>
      <c r="E93" s="379"/>
      <c r="F93" s="379"/>
      <c r="G93" s="379"/>
      <c r="H93" s="765"/>
      <c r="I93" s="606"/>
      <c r="J93" s="606"/>
      <c r="K93" s="606"/>
      <c r="L93" s="606"/>
      <c r="M93" s="606"/>
      <c r="N93" s="606"/>
      <c r="O93" s="335"/>
      <c r="P93" s="335"/>
    </row>
    <row r="94" spans="1:16" ht="15" x14ac:dyDescent="0.2">
      <c r="A94" s="380"/>
      <c r="B94" s="379"/>
      <c r="C94" s="379"/>
      <c r="D94" s="379"/>
      <c r="E94" s="379"/>
      <c r="F94" s="379"/>
      <c r="G94" s="379"/>
      <c r="H94" s="765"/>
      <c r="I94" s="606"/>
      <c r="J94" s="606"/>
      <c r="K94" s="606"/>
      <c r="L94" s="606"/>
      <c r="M94" s="606"/>
      <c r="N94" s="606"/>
      <c r="O94" s="335"/>
      <c r="P94" s="335"/>
    </row>
    <row r="95" spans="1:16" ht="15" x14ac:dyDescent="0.2">
      <c r="A95" s="380"/>
      <c r="B95" s="379"/>
      <c r="C95" s="379"/>
      <c r="D95" s="379"/>
      <c r="E95" s="379"/>
      <c r="F95" s="379"/>
      <c r="G95" s="379"/>
      <c r="H95" s="765"/>
      <c r="I95" s="606"/>
      <c r="J95" s="606"/>
      <c r="K95" s="606"/>
      <c r="L95" s="606"/>
      <c r="M95" s="606"/>
      <c r="N95" s="606"/>
      <c r="O95" s="335"/>
      <c r="P95" s="335"/>
    </row>
    <row r="96" spans="1:16" ht="15" x14ac:dyDescent="0.2">
      <c r="A96" s="380"/>
      <c r="B96" s="379"/>
      <c r="C96" s="379"/>
      <c r="D96" s="379"/>
      <c r="E96" s="379"/>
      <c r="F96" s="379"/>
      <c r="G96" s="379"/>
      <c r="H96" s="765"/>
      <c r="I96" s="606"/>
      <c r="J96" s="606"/>
      <c r="K96" s="606"/>
      <c r="L96" s="606"/>
      <c r="M96" s="606"/>
      <c r="N96" s="606"/>
      <c r="O96" s="335"/>
      <c r="P96" s="335"/>
    </row>
    <row r="97" spans="1:16" ht="15" x14ac:dyDescent="0.2">
      <c r="A97" s="428"/>
      <c r="B97" s="379"/>
      <c r="C97" s="379"/>
      <c r="D97" s="379"/>
      <c r="E97" s="379"/>
      <c r="F97" s="379"/>
      <c r="G97" s="379"/>
      <c r="H97" s="765"/>
      <c r="I97" s="606"/>
      <c r="J97" s="606"/>
      <c r="K97" s="606"/>
      <c r="L97" s="606"/>
      <c r="M97" s="606"/>
      <c r="N97" s="606"/>
      <c r="O97" s="335"/>
      <c r="P97" s="335"/>
    </row>
    <row r="98" spans="1:16" ht="15" x14ac:dyDescent="0.2">
      <c r="A98" s="379"/>
      <c r="B98" s="379"/>
      <c r="C98" s="379"/>
      <c r="D98" s="379"/>
      <c r="E98" s="379"/>
      <c r="F98" s="379"/>
      <c r="G98" s="379"/>
      <c r="H98" s="765"/>
      <c r="I98" s="606"/>
      <c r="J98" s="606"/>
      <c r="K98" s="606"/>
      <c r="L98" s="606"/>
      <c r="M98" s="606"/>
      <c r="N98" s="606"/>
      <c r="O98" s="335"/>
      <c r="P98" s="335"/>
    </row>
    <row r="99" spans="1:16" ht="15" x14ac:dyDescent="0.2">
      <c r="A99" s="379"/>
      <c r="B99" s="379"/>
      <c r="C99" s="379"/>
      <c r="D99" s="379"/>
      <c r="E99" s="379"/>
      <c r="F99" s="379"/>
      <c r="G99" s="379"/>
      <c r="H99" s="765"/>
      <c r="I99" s="606"/>
      <c r="J99" s="606"/>
      <c r="K99" s="606"/>
      <c r="L99" s="606"/>
      <c r="M99" s="606"/>
      <c r="N99" s="606"/>
      <c r="O99" s="335"/>
      <c r="P99" s="335"/>
    </row>
    <row r="100" spans="1:16" ht="15" x14ac:dyDescent="0.2">
      <c r="A100" s="379"/>
      <c r="B100" s="379"/>
      <c r="C100" s="379"/>
      <c r="D100" s="379"/>
      <c r="E100" s="379"/>
      <c r="F100" s="379"/>
      <c r="G100" s="379"/>
      <c r="H100" s="765"/>
      <c r="I100" s="606"/>
      <c r="J100" s="606"/>
      <c r="K100" s="606"/>
      <c r="L100" s="606"/>
      <c r="M100" s="606"/>
      <c r="N100" s="606"/>
      <c r="O100" s="335"/>
      <c r="P100" s="335"/>
    </row>
    <row r="101" spans="1:16" x14ac:dyDescent="0.2">
      <c r="A101" s="335"/>
      <c r="B101" s="335"/>
      <c r="C101" s="335"/>
      <c r="D101" s="335"/>
      <c r="E101" s="335"/>
      <c r="F101" s="335"/>
      <c r="G101" s="335"/>
      <c r="H101" s="335"/>
      <c r="I101" s="335"/>
      <c r="J101" s="335"/>
      <c r="K101" s="335"/>
      <c r="L101" s="335"/>
      <c r="M101" s="335"/>
      <c r="N101" s="335"/>
      <c r="O101" s="335"/>
      <c r="P101" s="335"/>
    </row>
    <row r="102" spans="1:16" ht="15" x14ac:dyDescent="0.25">
      <c r="A102" s="423"/>
      <c r="B102" s="335"/>
      <c r="C102" s="335"/>
      <c r="D102" s="335"/>
      <c r="E102" s="335"/>
      <c r="F102" s="335"/>
      <c r="G102" s="335"/>
      <c r="H102" s="335"/>
      <c r="I102" s="335"/>
      <c r="J102" s="335"/>
      <c r="K102" s="335"/>
      <c r="L102" s="335"/>
      <c r="M102" s="335"/>
      <c r="N102" s="335"/>
      <c r="O102" s="335"/>
      <c r="P102" s="335"/>
    </row>
    <row r="103" spans="1:16" ht="15" x14ac:dyDescent="0.25">
      <c r="A103" s="423"/>
      <c r="B103" s="335"/>
      <c r="C103" s="335"/>
      <c r="D103" s="335"/>
      <c r="E103" s="335"/>
      <c r="F103" s="335"/>
      <c r="G103" s="335"/>
      <c r="H103" s="335"/>
      <c r="I103" s="335"/>
      <c r="J103" s="335"/>
      <c r="K103" s="335"/>
      <c r="L103" s="335"/>
      <c r="M103" s="335"/>
      <c r="N103" s="335"/>
      <c r="O103" s="335"/>
      <c r="P103" s="335"/>
    </row>
    <row r="104" spans="1:16" ht="15" x14ac:dyDescent="0.25">
      <c r="A104" s="424"/>
      <c r="B104" s="335"/>
      <c r="C104" s="335"/>
      <c r="D104" s="335"/>
      <c r="E104" s="335"/>
      <c r="F104" s="335"/>
      <c r="G104" s="335"/>
      <c r="H104" s="335"/>
      <c r="I104" s="335"/>
      <c r="J104" s="335"/>
      <c r="K104" s="335"/>
      <c r="L104" s="335"/>
      <c r="M104" s="335"/>
      <c r="N104" s="335"/>
      <c r="O104" s="335"/>
      <c r="P104" s="335"/>
    </row>
    <row r="105" spans="1:16" ht="15" x14ac:dyDescent="0.25">
      <c r="A105" s="423"/>
      <c r="B105" s="335"/>
      <c r="C105" s="335"/>
      <c r="D105" s="335"/>
      <c r="E105" s="335"/>
      <c r="F105" s="335"/>
      <c r="G105" s="335"/>
      <c r="H105" s="335"/>
      <c r="I105" s="335"/>
      <c r="J105" s="335"/>
      <c r="K105" s="335"/>
      <c r="L105" s="335"/>
      <c r="M105" s="335"/>
      <c r="N105" s="335"/>
      <c r="O105" s="335"/>
      <c r="P105" s="335"/>
    </row>
    <row r="106" spans="1:16" ht="15" x14ac:dyDescent="0.25">
      <c r="A106" s="424"/>
      <c r="B106" s="335"/>
      <c r="C106" s="335"/>
      <c r="D106" s="335"/>
      <c r="E106" s="335"/>
      <c r="F106" s="335"/>
      <c r="G106" s="335"/>
      <c r="H106" s="335"/>
      <c r="I106" s="335"/>
      <c r="J106" s="335"/>
      <c r="K106" s="335"/>
      <c r="L106" s="335"/>
      <c r="M106" s="335"/>
      <c r="N106" s="335"/>
      <c r="O106" s="335"/>
      <c r="P106" s="335"/>
    </row>
    <row r="107" spans="1:16" ht="15" x14ac:dyDescent="0.25">
      <c r="A107" s="423"/>
      <c r="B107" s="335"/>
      <c r="C107" s="335"/>
      <c r="D107" s="335"/>
      <c r="E107" s="335"/>
      <c r="F107" s="335"/>
      <c r="G107" s="335"/>
      <c r="H107" s="335"/>
      <c r="I107" s="335"/>
      <c r="J107" s="335"/>
      <c r="K107" s="335"/>
      <c r="L107" s="335"/>
      <c r="M107" s="335"/>
      <c r="N107" s="335"/>
      <c r="O107" s="335"/>
      <c r="P107" s="335"/>
    </row>
    <row r="108" spans="1:16" ht="15" x14ac:dyDescent="0.2">
      <c r="A108" s="425"/>
      <c r="B108" s="425"/>
      <c r="C108" s="427"/>
      <c r="D108" s="771"/>
      <c r="E108" s="606"/>
      <c r="F108" s="606"/>
      <c r="G108" s="606"/>
      <c r="H108" s="606"/>
      <c r="I108" s="606"/>
      <c r="J108" s="606"/>
      <c r="K108" s="606"/>
      <c r="L108" s="606"/>
      <c r="M108" s="606"/>
      <c r="N108" s="606"/>
      <c r="O108" s="335"/>
      <c r="P108" s="335"/>
    </row>
    <row r="109" spans="1:16" ht="14.25" x14ac:dyDescent="0.2">
      <c r="A109" s="379"/>
      <c r="B109" s="379"/>
      <c r="C109" s="379"/>
      <c r="D109" s="766"/>
      <c r="E109" s="606"/>
      <c r="F109" s="606"/>
      <c r="G109" s="606"/>
      <c r="H109" s="606"/>
      <c r="I109" s="606"/>
      <c r="J109" s="606"/>
      <c r="K109" s="606"/>
      <c r="L109" s="606"/>
      <c r="M109" s="606"/>
      <c r="N109" s="606"/>
      <c r="O109" s="335"/>
      <c r="P109" s="335"/>
    </row>
    <row r="110" spans="1:16" ht="33" customHeight="1" x14ac:dyDescent="0.2">
      <c r="A110" s="379"/>
      <c r="B110" s="379"/>
      <c r="C110" s="379"/>
      <c r="D110" s="766"/>
      <c r="E110" s="606"/>
      <c r="F110" s="606"/>
      <c r="G110" s="606"/>
      <c r="H110" s="606"/>
      <c r="I110" s="606"/>
      <c r="J110" s="606"/>
      <c r="K110" s="606"/>
      <c r="L110" s="606"/>
      <c r="M110" s="606"/>
      <c r="N110" s="606"/>
      <c r="O110" s="335"/>
      <c r="P110" s="335"/>
    </row>
    <row r="111" spans="1:16" ht="14.25" x14ac:dyDescent="0.2">
      <c r="A111" s="379"/>
      <c r="B111" s="380"/>
      <c r="C111" s="379"/>
      <c r="D111" s="766"/>
      <c r="E111" s="606"/>
      <c r="F111" s="606"/>
      <c r="G111" s="606"/>
      <c r="H111" s="606"/>
      <c r="I111" s="606"/>
      <c r="J111" s="606"/>
      <c r="K111" s="606"/>
      <c r="L111" s="606"/>
      <c r="M111" s="606"/>
      <c r="N111" s="606"/>
      <c r="O111" s="335"/>
      <c r="P111" s="335"/>
    </row>
    <row r="112" spans="1:16" ht="14.25" x14ac:dyDescent="0.2">
      <c r="A112" s="379"/>
      <c r="B112" s="380"/>
      <c r="C112" s="379"/>
      <c r="D112" s="766"/>
      <c r="E112" s="606"/>
      <c r="F112" s="606"/>
      <c r="G112" s="606"/>
      <c r="H112" s="606"/>
      <c r="I112" s="606"/>
      <c r="J112" s="606"/>
      <c r="K112" s="606"/>
      <c r="L112" s="606"/>
      <c r="M112" s="606"/>
      <c r="N112" s="606"/>
      <c r="O112" s="335"/>
      <c r="P112" s="335"/>
    </row>
    <row r="113" spans="1:16" ht="14.25" x14ac:dyDescent="0.2">
      <c r="A113" s="379"/>
      <c r="B113" s="380"/>
      <c r="C113" s="379"/>
      <c r="D113" s="766"/>
      <c r="E113" s="606"/>
      <c r="F113" s="606"/>
      <c r="G113" s="606"/>
      <c r="H113" s="606"/>
      <c r="I113" s="606"/>
      <c r="J113" s="606"/>
      <c r="K113" s="606"/>
      <c r="L113" s="606"/>
      <c r="M113" s="606"/>
      <c r="N113" s="606"/>
      <c r="O113" s="335"/>
      <c r="P113" s="335"/>
    </row>
    <row r="114" spans="1:16" ht="14.25" x14ac:dyDescent="0.2">
      <c r="A114" s="379"/>
      <c r="B114" s="380"/>
      <c r="C114" s="379"/>
      <c r="D114" s="766"/>
      <c r="E114" s="606"/>
      <c r="F114" s="606"/>
      <c r="G114" s="606"/>
      <c r="H114" s="606"/>
      <c r="I114" s="606"/>
      <c r="J114" s="606"/>
      <c r="K114" s="606"/>
      <c r="L114" s="606"/>
      <c r="M114" s="606"/>
      <c r="N114" s="606"/>
      <c r="O114" s="335"/>
      <c r="P114" s="335"/>
    </row>
    <row r="115" spans="1:16" ht="14.25" x14ac:dyDescent="0.2">
      <c r="A115" s="379"/>
      <c r="B115" s="380"/>
      <c r="C115" s="379"/>
      <c r="D115" s="766"/>
      <c r="E115" s="606"/>
      <c r="F115" s="606"/>
      <c r="G115" s="606"/>
      <c r="H115" s="606"/>
      <c r="I115" s="606"/>
      <c r="J115" s="606"/>
      <c r="K115" s="606"/>
      <c r="L115" s="606"/>
      <c r="M115" s="606"/>
      <c r="N115" s="606"/>
      <c r="O115" s="335"/>
      <c r="P115" s="335"/>
    </row>
    <row r="116" spans="1:16" ht="14.25" x14ac:dyDescent="0.2">
      <c r="A116" s="379"/>
      <c r="B116" s="379"/>
      <c r="C116" s="379"/>
      <c r="D116" s="766"/>
      <c r="E116" s="606"/>
      <c r="F116" s="606"/>
      <c r="G116" s="606"/>
      <c r="H116" s="606"/>
      <c r="I116" s="606"/>
      <c r="J116" s="606"/>
      <c r="K116" s="606"/>
      <c r="L116" s="606"/>
      <c r="M116" s="606"/>
      <c r="N116" s="606"/>
      <c r="O116" s="335"/>
      <c r="P116" s="335"/>
    </row>
    <row r="117" spans="1:16" ht="14.25" x14ac:dyDescent="0.2">
      <c r="A117" s="426"/>
      <c r="B117" s="335"/>
      <c r="C117" s="335"/>
      <c r="D117" s="335"/>
      <c r="E117" s="335"/>
      <c r="F117" s="335"/>
      <c r="G117" s="335"/>
      <c r="H117" s="335"/>
      <c r="I117" s="335"/>
      <c r="J117" s="335"/>
      <c r="K117" s="335"/>
      <c r="L117" s="335"/>
      <c r="M117" s="335"/>
      <c r="N117" s="335"/>
      <c r="O117" s="335"/>
      <c r="P117" s="335"/>
    </row>
    <row r="118" spans="1:16" ht="15" x14ac:dyDescent="0.25">
      <c r="A118" s="424"/>
      <c r="B118" s="335"/>
      <c r="C118" s="335"/>
      <c r="D118" s="335"/>
      <c r="E118" s="335"/>
      <c r="F118" s="335"/>
      <c r="G118" s="335"/>
      <c r="H118" s="335"/>
      <c r="I118" s="335"/>
      <c r="J118" s="335"/>
      <c r="K118" s="335"/>
      <c r="L118" s="335"/>
      <c r="M118" s="335"/>
      <c r="N118" s="335"/>
      <c r="O118" s="335"/>
      <c r="P118" s="335"/>
    </row>
    <row r="119" spans="1:16" ht="15" x14ac:dyDescent="0.25">
      <c r="A119" s="423"/>
      <c r="B119" s="335"/>
      <c r="C119" s="335"/>
      <c r="D119" s="335"/>
      <c r="E119" s="335"/>
      <c r="F119" s="335"/>
      <c r="G119" s="335"/>
      <c r="H119" s="335"/>
      <c r="I119" s="335"/>
      <c r="J119" s="335"/>
      <c r="K119" s="335"/>
      <c r="L119" s="335"/>
      <c r="M119" s="335"/>
      <c r="N119" s="335"/>
      <c r="O119" s="335"/>
      <c r="P119" s="335"/>
    </row>
    <row r="120" spans="1:16" ht="15" x14ac:dyDescent="0.2">
      <c r="A120" s="427"/>
      <c r="B120" s="427"/>
      <c r="C120" s="427"/>
      <c r="D120" s="427"/>
      <c r="E120" s="427"/>
      <c r="F120" s="427"/>
      <c r="G120" s="427"/>
      <c r="H120" s="768"/>
      <c r="I120" s="769"/>
      <c r="J120" s="769"/>
      <c r="K120" s="769"/>
      <c r="L120" s="769"/>
      <c r="M120" s="769"/>
      <c r="N120" s="769"/>
      <c r="O120" s="335"/>
      <c r="P120" s="335"/>
    </row>
    <row r="121" spans="1:16" ht="15" x14ac:dyDescent="0.2">
      <c r="A121" s="379"/>
      <c r="B121" s="379"/>
      <c r="C121" s="379"/>
      <c r="D121" s="379"/>
      <c r="E121" s="379"/>
      <c r="F121" s="379"/>
      <c r="G121" s="379"/>
      <c r="H121" s="765"/>
      <c r="I121" s="606"/>
      <c r="J121" s="606"/>
      <c r="K121" s="606"/>
      <c r="L121" s="606"/>
      <c r="M121" s="606"/>
      <c r="N121" s="606"/>
      <c r="O121" s="335"/>
      <c r="P121" s="335"/>
    </row>
    <row r="122" spans="1:16" ht="15" x14ac:dyDescent="0.2">
      <c r="A122" s="379"/>
      <c r="B122" s="379"/>
      <c r="C122" s="379"/>
      <c r="D122" s="379"/>
      <c r="E122" s="379"/>
      <c r="F122" s="379"/>
      <c r="G122" s="379"/>
      <c r="H122" s="765"/>
      <c r="I122" s="606"/>
      <c r="J122" s="606"/>
      <c r="K122" s="606"/>
      <c r="L122" s="606"/>
      <c r="M122" s="606"/>
      <c r="N122" s="606"/>
      <c r="O122" s="335"/>
      <c r="P122" s="335"/>
    </row>
    <row r="123" spans="1:16" ht="15" x14ac:dyDescent="0.2">
      <c r="A123" s="379"/>
      <c r="B123" s="379"/>
      <c r="C123" s="379"/>
      <c r="D123" s="379"/>
      <c r="E123" s="379"/>
      <c r="F123" s="379"/>
      <c r="G123" s="379"/>
      <c r="H123" s="765"/>
      <c r="I123" s="606"/>
      <c r="J123" s="606"/>
      <c r="K123" s="606"/>
      <c r="L123" s="606"/>
      <c r="M123" s="606"/>
      <c r="N123" s="606"/>
      <c r="O123" s="335"/>
      <c r="P123" s="335"/>
    </row>
    <row r="124" spans="1:16" ht="15" x14ac:dyDescent="0.2">
      <c r="A124" s="379"/>
      <c r="B124" s="379"/>
      <c r="C124" s="379"/>
      <c r="D124" s="379"/>
      <c r="E124" s="379"/>
      <c r="F124" s="379"/>
      <c r="G124" s="379"/>
      <c r="H124" s="765"/>
      <c r="I124" s="606"/>
      <c r="J124" s="606"/>
      <c r="K124" s="606"/>
      <c r="L124" s="606"/>
      <c r="M124" s="606"/>
      <c r="N124" s="606"/>
      <c r="O124" s="335"/>
      <c r="P124" s="335"/>
    </row>
    <row r="125" spans="1:16" ht="15" x14ac:dyDescent="0.2">
      <c r="A125" s="379"/>
      <c r="B125" s="379"/>
      <c r="C125" s="379"/>
      <c r="D125" s="379"/>
      <c r="E125" s="379"/>
      <c r="F125" s="379"/>
      <c r="G125" s="379"/>
      <c r="H125" s="765"/>
      <c r="I125" s="606"/>
      <c r="J125" s="606"/>
      <c r="K125" s="606"/>
      <c r="L125" s="606"/>
      <c r="M125" s="606"/>
      <c r="N125" s="606"/>
      <c r="O125" s="335"/>
      <c r="P125" s="335"/>
    </row>
    <row r="126" spans="1:16" ht="15" x14ac:dyDescent="0.2">
      <c r="A126" s="379"/>
      <c r="B126" s="379"/>
      <c r="C126" s="379"/>
      <c r="D126" s="379"/>
      <c r="E126" s="379"/>
      <c r="F126" s="379"/>
      <c r="G126" s="379"/>
      <c r="H126" s="765"/>
      <c r="I126" s="606"/>
      <c r="J126" s="606"/>
      <c r="K126" s="606"/>
      <c r="L126" s="606"/>
      <c r="M126" s="606"/>
      <c r="N126" s="606"/>
      <c r="O126" s="335"/>
      <c r="P126" s="335"/>
    </row>
    <row r="127" spans="1:16" ht="15" x14ac:dyDescent="0.2">
      <c r="A127" s="379"/>
      <c r="B127" s="379"/>
      <c r="C127" s="379"/>
      <c r="D127" s="379"/>
      <c r="E127" s="379"/>
      <c r="F127" s="379"/>
      <c r="G127" s="379"/>
      <c r="H127" s="765"/>
      <c r="I127" s="606"/>
      <c r="J127" s="606"/>
      <c r="K127" s="606"/>
      <c r="L127" s="606"/>
      <c r="M127" s="606"/>
      <c r="N127" s="606"/>
      <c r="O127" s="335"/>
      <c r="P127" s="335"/>
    </row>
    <row r="128" spans="1:16" ht="15" x14ac:dyDescent="0.25">
      <c r="A128" s="423"/>
      <c r="B128" s="335"/>
      <c r="C128" s="335"/>
      <c r="D128" s="335"/>
      <c r="E128" s="335"/>
      <c r="F128" s="335"/>
      <c r="G128" s="335"/>
      <c r="H128" s="335"/>
      <c r="I128" s="335"/>
      <c r="J128" s="335"/>
      <c r="K128" s="335"/>
      <c r="L128" s="335"/>
      <c r="M128" s="335"/>
      <c r="N128" s="335"/>
      <c r="O128" s="335"/>
      <c r="P128" s="335"/>
    </row>
    <row r="129" spans="1:16" ht="15" x14ac:dyDescent="0.25">
      <c r="A129" s="423"/>
      <c r="B129" s="335"/>
      <c r="C129" s="335"/>
      <c r="D129" s="335"/>
      <c r="E129" s="335"/>
      <c r="F129" s="335"/>
      <c r="G129" s="335"/>
      <c r="H129" s="335"/>
      <c r="I129" s="335"/>
      <c r="J129" s="335"/>
      <c r="K129" s="335"/>
      <c r="L129" s="335"/>
      <c r="M129" s="335"/>
      <c r="N129" s="335"/>
      <c r="O129" s="335"/>
      <c r="P129" s="335"/>
    </row>
    <row r="130" spans="1:16" ht="15" x14ac:dyDescent="0.25">
      <c r="A130" s="424"/>
      <c r="B130" s="335"/>
      <c r="C130" s="335"/>
      <c r="D130" s="335"/>
      <c r="E130" s="335"/>
      <c r="F130" s="335"/>
      <c r="G130" s="335"/>
      <c r="H130" s="335"/>
      <c r="I130" s="335"/>
      <c r="J130" s="335"/>
      <c r="K130" s="335"/>
      <c r="L130" s="335"/>
      <c r="M130" s="335"/>
      <c r="N130" s="335"/>
      <c r="O130" s="335"/>
      <c r="P130" s="335"/>
    </row>
    <row r="131" spans="1:16" ht="15" x14ac:dyDescent="0.25">
      <c r="A131" s="423"/>
      <c r="B131" s="335"/>
      <c r="C131" s="335"/>
      <c r="D131" s="335"/>
      <c r="E131" s="335"/>
      <c r="F131" s="335"/>
      <c r="G131" s="335"/>
      <c r="H131" s="335"/>
      <c r="I131" s="335"/>
      <c r="J131" s="335"/>
      <c r="K131" s="335"/>
      <c r="L131" s="335"/>
      <c r="M131" s="335"/>
      <c r="N131" s="335"/>
      <c r="O131" s="335"/>
      <c r="P131" s="335"/>
    </row>
    <row r="132" spans="1:16" ht="15" x14ac:dyDescent="0.2">
      <c r="A132" s="425"/>
      <c r="B132" s="425"/>
      <c r="C132" s="427"/>
      <c r="D132" s="771"/>
      <c r="E132" s="606"/>
      <c r="F132" s="606"/>
      <c r="G132" s="606"/>
      <c r="H132" s="606"/>
      <c r="I132" s="606"/>
      <c r="J132" s="606"/>
      <c r="K132" s="606"/>
      <c r="L132" s="606"/>
      <c r="M132" s="606"/>
      <c r="N132" s="606"/>
      <c r="O132" s="335"/>
      <c r="P132" s="335"/>
    </row>
    <row r="133" spans="1:16" ht="15" customHeight="1" x14ac:dyDescent="0.2">
      <c r="A133" s="379"/>
      <c r="B133" s="379"/>
      <c r="C133" s="379"/>
      <c r="D133" s="766"/>
      <c r="E133" s="606"/>
      <c r="F133" s="606"/>
      <c r="G133" s="606"/>
      <c r="H133" s="606"/>
      <c r="I133" s="606"/>
      <c r="J133" s="606"/>
      <c r="K133" s="606"/>
      <c r="L133" s="606"/>
      <c r="M133" s="606"/>
      <c r="N133" s="606"/>
      <c r="O133" s="335"/>
      <c r="P133" s="335"/>
    </row>
    <row r="134" spans="1:16" ht="14.25" x14ac:dyDescent="0.2">
      <c r="A134" s="379"/>
      <c r="B134" s="379"/>
      <c r="C134" s="379"/>
      <c r="D134" s="766"/>
      <c r="E134" s="606"/>
      <c r="F134" s="606"/>
      <c r="G134" s="606"/>
      <c r="H134" s="606"/>
      <c r="I134" s="606"/>
      <c r="J134" s="606"/>
      <c r="K134" s="606"/>
      <c r="L134" s="606"/>
      <c r="M134" s="606"/>
      <c r="N134" s="606"/>
      <c r="O134" s="335"/>
      <c r="P134" s="335"/>
    </row>
    <row r="135" spans="1:16" ht="14.25" x14ac:dyDescent="0.2">
      <c r="A135" s="379"/>
      <c r="B135" s="379"/>
      <c r="C135" s="379"/>
      <c r="D135" s="766"/>
      <c r="E135" s="606"/>
      <c r="F135" s="606"/>
      <c r="G135" s="606"/>
      <c r="H135" s="606"/>
      <c r="I135" s="606"/>
      <c r="J135" s="606"/>
      <c r="K135" s="606"/>
      <c r="L135" s="606"/>
      <c r="M135" s="606"/>
      <c r="N135" s="606"/>
      <c r="O135" s="335"/>
      <c r="P135" s="335"/>
    </row>
    <row r="136" spans="1:16" ht="14.25" x14ac:dyDescent="0.2">
      <c r="A136" s="426"/>
      <c r="B136" s="335"/>
      <c r="C136" s="335"/>
      <c r="D136" s="335"/>
      <c r="E136" s="335"/>
      <c r="F136" s="335"/>
      <c r="G136" s="335"/>
      <c r="H136" s="335"/>
      <c r="I136" s="335"/>
      <c r="J136" s="335"/>
      <c r="K136" s="335"/>
      <c r="L136" s="335"/>
      <c r="M136" s="335"/>
      <c r="N136" s="335"/>
      <c r="O136" s="335"/>
      <c r="P136" s="335"/>
    </row>
    <row r="137" spans="1:16" ht="15" x14ac:dyDescent="0.25">
      <c r="A137" s="424"/>
      <c r="B137" s="335"/>
      <c r="C137" s="335"/>
      <c r="D137" s="335"/>
      <c r="E137" s="335"/>
      <c r="F137" s="335"/>
      <c r="G137" s="335"/>
      <c r="H137" s="335"/>
      <c r="I137" s="335"/>
      <c r="J137" s="335"/>
      <c r="K137" s="335"/>
      <c r="L137" s="335"/>
      <c r="M137" s="335"/>
      <c r="N137" s="335"/>
      <c r="O137" s="335"/>
      <c r="P137" s="335"/>
    </row>
    <row r="138" spans="1:16" ht="15" x14ac:dyDescent="0.25">
      <c r="A138" s="423"/>
      <c r="B138" s="335"/>
      <c r="C138" s="335"/>
      <c r="D138" s="335"/>
      <c r="E138" s="335"/>
      <c r="F138" s="335"/>
      <c r="G138" s="335"/>
      <c r="H138" s="335"/>
      <c r="I138" s="335"/>
      <c r="J138" s="335"/>
      <c r="K138" s="335"/>
      <c r="L138" s="335"/>
      <c r="M138" s="335"/>
      <c r="N138" s="335"/>
      <c r="O138" s="335"/>
      <c r="P138" s="335"/>
    </row>
    <row r="139" spans="1:16" ht="15" x14ac:dyDescent="0.2">
      <c r="A139" s="427"/>
      <c r="B139" s="427"/>
      <c r="C139" s="427"/>
      <c r="D139" s="427"/>
      <c r="E139" s="427"/>
      <c r="F139" s="427"/>
      <c r="G139" s="768"/>
      <c r="H139" s="769"/>
      <c r="I139" s="769"/>
      <c r="J139" s="769"/>
      <c r="K139" s="769"/>
      <c r="L139" s="769"/>
      <c r="M139" s="769"/>
      <c r="N139" s="769"/>
      <c r="O139" s="335"/>
      <c r="P139" s="335"/>
    </row>
    <row r="140" spans="1:16" ht="15" x14ac:dyDescent="0.2">
      <c r="A140" s="379"/>
      <c r="B140" s="379"/>
      <c r="C140" s="379"/>
      <c r="D140" s="379"/>
      <c r="E140" s="379"/>
      <c r="F140" s="379"/>
      <c r="G140" s="765"/>
      <c r="H140" s="606"/>
      <c r="I140" s="606"/>
      <c r="J140" s="606"/>
      <c r="K140" s="606"/>
      <c r="L140" s="606"/>
      <c r="M140" s="606"/>
      <c r="N140" s="606"/>
      <c r="O140" s="335"/>
      <c r="P140" s="335"/>
    </row>
    <row r="141" spans="1:16" ht="15" x14ac:dyDescent="0.2">
      <c r="A141" s="379"/>
      <c r="B141" s="379"/>
      <c r="C141" s="379"/>
      <c r="D141" s="379"/>
      <c r="E141" s="379"/>
      <c r="F141" s="379"/>
      <c r="G141" s="765"/>
      <c r="H141" s="606"/>
      <c r="I141" s="606"/>
      <c r="J141" s="606"/>
      <c r="K141" s="606"/>
      <c r="L141" s="606"/>
      <c r="M141" s="606"/>
      <c r="N141" s="606"/>
      <c r="O141" s="335"/>
      <c r="P141" s="335"/>
    </row>
    <row r="142" spans="1:16" ht="15" x14ac:dyDescent="0.2">
      <c r="A142" s="379"/>
      <c r="B142" s="379"/>
      <c r="C142" s="379"/>
      <c r="D142" s="379"/>
      <c r="E142" s="379"/>
      <c r="F142" s="379"/>
      <c r="G142" s="765"/>
      <c r="H142" s="606"/>
      <c r="I142" s="606"/>
      <c r="J142" s="606"/>
      <c r="K142" s="606"/>
      <c r="L142" s="606"/>
      <c r="M142" s="606"/>
      <c r="N142" s="606"/>
      <c r="O142" s="335"/>
      <c r="P142" s="335"/>
    </row>
    <row r="143" spans="1:16" ht="14.25" x14ac:dyDescent="0.2">
      <c r="A143" s="426"/>
      <c r="B143" s="335"/>
      <c r="C143" s="335"/>
      <c r="D143" s="335"/>
      <c r="E143" s="335"/>
      <c r="F143" s="335"/>
      <c r="G143" s="335"/>
      <c r="H143" s="335"/>
      <c r="I143" s="335"/>
      <c r="J143" s="335"/>
      <c r="K143" s="335"/>
      <c r="L143" s="335"/>
      <c r="M143" s="335"/>
      <c r="N143" s="335"/>
      <c r="O143" s="335"/>
      <c r="P143" s="335"/>
    </row>
    <row r="144" spans="1:16" x14ac:dyDescent="0.2">
      <c r="A144" s="335"/>
      <c r="B144" s="335"/>
      <c r="C144" s="335"/>
      <c r="D144" s="335"/>
      <c r="E144" s="335"/>
      <c r="F144" s="335"/>
      <c r="G144" s="335"/>
      <c r="H144" s="335"/>
      <c r="I144" s="335"/>
      <c r="J144" s="335"/>
      <c r="K144" s="335"/>
      <c r="L144" s="335"/>
      <c r="M144" s="335"/>
      <c r="N144" s="335"/>
      <c r="O144" s="335"/>
      <c r="P144" s="335"/>
    </row>
    <row r="145" spans="1:16" ht="15" x14ac:dyDescent="0.25">
      <c r="A145" s="423"/>
      <c r="B145" s="335"/>
      <c r="C145" s="335"/>
      <c r="D145" s="335"/>
      <c r="E145" s="335"/>
      <c r="F145" s="335"/>
      <c r="G145" s="335"/>
      <c r="H145" s="335"/>
      <c r="I145" s="335"/>
      <c r="J145" s="335"/>
      <c r="K145" s="335"/>
      <c r="L145" s="335"/>
      <c r="M145" s="335"/>
      <c r="N145" s="335"/>
      <c r="O145" s="335"/>
      <c r="P145" s="335"/>
    </row>
    <row r="146" spans="1:16" ht="15" x14ac:dyDescent="0.25">
      <c r="A146" s="423"/>
      <c r="B146" s="335"/>
      <c r="C146" s="335"/>
      <c r="D146" s="335"/>
      <c r="E146" s="335"/>
      <c r="F146" s="335"/>
      <c r="G146" s="335"/>
      <c r="H146" s="335"/>
      <c r="I146" s="335"/>
      <c r="J146" s="335"/>
      <c r="K146" s="335"/>
      <c r="L146" s="335"/>
      <c r="M146" s="335"/>
      <c r="N146" s="335"/>
      <c r="O146" s="335"/>
      <c r="P146" s="335"/>
    </row>
    <row r="147" spans="1:16" ht="15" x14ac:dyDescent="0.25">
      <c r="A147" s="423"/>
      <c r="B147" s="335"/>
      <c r="C147" s="335"/>
      <c r="D147" s="335"/>
      <c r="E147" s="335"/>
      <c r="F147" s="335"/>
      <c r="G147" s="335"/>
      <c r="H147" s="335"/>
      <c r="I147" s="335"/>
      <c r="J147" s="335"/>
      <c r="K147" s="335"/>
      <c r="L147" s="335"/>
      <c r="M147" s="335"/>
      <c r="N147" s="335"/>
      <c r="O147" s="335"/>
      <c r="P147" s="335"/>
    </row>
    <row r="148" spans="1:16" ht="15" x14ac:dyDescent="0.25">
      <c r="A148" s="424"/>
      <c r="B148" s="335"/>
      <c r="C148" s="335"/>
      <c r="D148" s="335"/>
      <c r="E148" s="335"/>
      <c r="F148" s="335"/>
      <c r="G148" s="335"/>
      <c r="H148" s="335"/>
      <c r="I148" s="335"/>
      <c r="J148" s="335"/>
      <c r="K148" s="335"/>
      <c r="L148" s="335"/>
      <c r="M148" s="335"/>
      <c r="N148" s="335"/>
      <c r="O148" s="335"/>
      <c r="P148" s="335"/>
    </row>
    <row r="149" spans="1:16" ht="14.25" x14ac:dyDescent="0.2">
      <c r="A149" s="426"/>
      <c r="B149" s="335"/>
      <c r="C149" s="335"/>
      <c r="D149" s="335"/>
      <c r="E149" s="335"/>
      <c r="F149" s="335"/>
      <c r="G149" s="335"/>
      <c r="H149" s="335"/>
      <c r="I149" s="335"/>
      <c r="J149" s="335"/>
      <c r="K149" s="335"/>
      <c r="L149" s="335"/>
      <c r="M149" s="335"/>
      <c r="N149" s="335"/>
      <c r="O149" s="335"/>
      <c r="P149" s="335"/>
    </row>
    <row r="150" spans="1:16" ht="15" x14ac:dyDescent="0.2">
      <c r="A150" s="425"/>
      <c r="B150" s="425"/>
      <c r="C150" s="427"/>
      <c r="D150" s="771"/>
      <c r="E150" s="606"/>
      <c r="F150" s="606"/>
      <c r="G150" s="606"/>
      <c r="H150" s="606"/>
      <c r="I150" s="606"/>
      <c r="J150" s="335"/>
      <c r="K150" s="335"/>
      <c r="L150" s="335"/>
      <c r="M150" s="335"/>
      <c r="N150" s="335"/>
      <c r="O150" s="335"/>
      <c r="P150" s="335"/>
    </row>
    <row r="151" spans="1:16" ht="14.25" x14ac:dyDescent="0.2">
      <c r="A151" s="379"/>
      <c r="B151" s="379"/>
      <c r="C151" s="379"/>
      <c r="D151" s="766"/>
      <c r="E151" s="606"/>
      <c r="F151" s="606"/>
      <c r="G151" s="606"/>
      <c r="H151" s="606"/>
      <c r="I151" s="606"/>
      <c r="J151" s="335"/>
      <c r="K151" s="335"/>
      <c r="L151" s="335"/>
      <c r="M151" s="335"/>
      <c r="N151" s="335"/>
      <c r="O151" s="335"/>
      <c r="P151" s="335"/>
    </row>
    <row r="152" spans="1:16" ht="14.25" x14ac:dyDescent="0.2">
      <c r="A152" s="379"/>
      <c r="B152" s="379"/>
      <c r="C152" s="379"/>
      <c r="D152" s="766"/>
      <c r="E152" s="606"/>
      <c r="F152" s="606"/>
      <c r="G152" s="606"/>
      <c r="H152" s="606"/>
      <c r="I152" s="606"/>
      <c r="J152" s="335"/>
      <c r="K152" s="335"/>
      <c r="L152" s="335"/>
      <c r="M152" s="335"/>
      <c r="N152" s="335"/>
      <c r="O152" s="335"/>
      <c r="P152" s="335"/>
    </row>
    <row r="153" spans="1:16" ht="14.25" x14ac:dyDescent="0.2">
      <c r="A153" s="379"/>
      <c r="B153" s="380"/>
      <c r="C153" s="379"/>
      <c r="D153" s="766"/>
      <c r="E153" s="606"/>
      <c r="F153" s="606"/>
      <c r="G153" s="606"/>
      <c r="H153" s="606"/>
      <c r="I153" s="606"/>
      <c r="J153" s="335"/>
      <c r="K153" s="335"/>
      <c r="L153" s="335"/>
      <c r="M153" s="335"/>
      <c r="N153" s="335"/>
      <c r="O153" s="335"/>
      <c r="P153" s="335"/>
    </row>
    <row r="154" spans="1:16" ht="14.25" x14ac:dyDescent="0.2">
      <c r="A154" s="379"/>
      <c r="B154" s="380"/>
      <c r="C154" s="379"/>
      <c r="D154" s="766"/>
      <c r="E154" s="606"/>
      <c r="F154" s="606"/>
      <c r="G154" s="606"/>
      <c r="H154" s="606"/>
      <c r="I154" s="606"/>
      <c r="J154" s="335"/>
      <c r="K154" s="335"/>
      <c r="L154" s="335"/>
      <c r="M154" s="335"/>
      <c r="N154" s="335"/>
      <c r="O154" s="335"/>
      <c r="P154" s="335"/>
    </row>
    <row r="155" spans="1:16" ht="14.25" x14ac:dyDescent="0.2">
      <c r="A155" s="379"/>
      <c r="B155" s="380"/>
      <c r="C155" s="379"/>
      <c r="D155" s="766"/>
      <c r="E155" s="606"/>
      <c r="F155" s="606"/>
      <c r="G155" s="606"/>
      <c r="H155" s="606"/>
      <c r="I155" s="606"/>
      <c r="J155" s="335"/>
      <c r="K155" s="335"/>
      <c r="L155" s="335"/>
      <c r="M155" s="335"/>
      <c r="N155" s="335"/>
      <c r="O155" s="335"/>
      <c r="P155" s="335"/>
    </row>
    <row r="156" spans="1:16" ht="14.25" x14ac:dyDescent="0.2">
      <c r="A156" s="379"/>
      <c r="B156" s="380"/>
      <c r="C156" s="379"/>
      <c r="D156" s="766"/>
      <c r="E156" s="606"/>
      <c r="F156" s="606"/>
      <c r="G156" s="606"/>
      <c r="H156" s="606"/>
      <c r="I156" s="606"/>
      <c r="J156" s="335"/>
      <c r="K156" s="335"/>
      <c r="L156" s="335"/>
      <c r="M156" s="335"/>
      <c r="N156" s="335"/>
      <c r="O156" s="335"/>
      <c r="P156" s="335"/>
    </row>
    <row r="157" spans="1:16" ht="14.25" x14ac:dyDescent="0.2">
      <c r="A157" s="379"/>
      <c r="B157" s="379"/>
      <c r="C157" s="379"/>
      <c r="D157" s="766"/>
      <c r="E157" s="606"/>
      <c r="F157" s="606"/>
      <c r="G157" s="606"/>
      <c r="H157" s="606"/>
      <c r="I157" s="606"/>
      <c r="J157" s="335"/>
      <c r="K157" s="335"/>
      <c r="L157" s="335"/>
      <c r="M157" s="335"/>
      <c r="N157" s="335"/>
      <c r="O157" s="335"/>
      <c r="P157" s="335"/>
    </row>
    <row r="158" spans="1:16" ht="14.25" x14ac:dyDescent="0.2">
      <c r="A158" s="426"/>
      <c r="B158" s="335"/>
      <c r="C158" s="335"/>
      <c r="D158" s="335"/>
      <c r="E158" s="335"/>
      <c r="F158" s="335"/>
      <c r="G158" s="335"/>
      <c r="H158" s="335"/>
      <c r="I158" s="335"/>
      <c r="J158" s="335"/>
      <c r="K158" s="335"/>
      <c r="L158" s="335"/>
      <c r="M158" s="335"/>
      <c r="N158" s="335"/>
      <c r="O158" s="335"/>
      <c r="P158" s="335"/>
    </row>
    <row r="159" spans="1:16" ht="14.25" x14ac:dyDescent="0.2">
      <c r="A159" s="426"/>
      <c r="B159" s="335"/>
      <c r="C159" s="335"/>
      <c r="D159" s="335"/>
      <c r="E159" s="335"/>
      <c r="F159" s="335"/>
      <c r="G159" s="335"/>
      <c r="H159" s="335"/>
      <c r="I159" s="335"/>
      <c r="J159" s="335"/>
      <c r="K159" s="335"/>
      <c r="L159" s="335"/>
      <c r="M159" s="335"/>
      <c r="N159" s="335"/>
      <c r="O159" s="335"/>
      <c r="P159" s="335"/>
    </row>
    <row r="160" spans="1:16" ht="15" x14ac:dyDescent="0.2">
      <c r="A160" s="427"/>
      <c r="B160" s="427"/>
      <c r="C160" s="427"/>
      <c r="D160" s="427"/>
      <c r="E160" s="427"/>
      <c r="F160" s="427"/>
      <c r="G160" s="427"/>
      <c r="H160" s="427"/>
      <c r="I160" s="768"/>
      <c r="J160" s="769"/>
      <c r="K160" s="769"/>
      <c r="L160" s="769"/>
      <c r="M160" s="769"/>
      <c r="N160" s="769"/>
      <c r="O160" s="335"/>
      <c r="P160" s="335"/>
    </row>
    <row r="161" spans="1:16" ht="15" x14ac:dyDescent="0.2">
      <c r="A161" s="379"/>
      <c r="B161" s="379"/>
      <c r="C161" s="379"/>
      <c r="D161" s="379"/>
      <c r="E161" s="379"/>
      <c r="F161" s="379"/>
      <c r="G161" s="379"/>
      <c r="H161" s="379"/>
      <c r="I161" s="765"/>
      <c r="J161" s="606"/>
      <c r="K161" s="606"/>
      <c r="L161" s="606"/>
      <c r="M161" s="606"/>
      <c r="N161" s="606"/>
      <c r="O161" s="335"/>
      <c r="P161" s="335"/>
    </row>
    <row r="162" spans="1:16" ht="15" x14ac:dyDescent="0.2">
      <c r="A162" s="379"/>
      <c r="B162" s="379"/>
      <c r="C162" s="379"/>
      <c r="D162" s="379"/>
      <c r="E162" s="379"/>
      <c r="F162" s="379"/>
      <c r="G162" s="379"/>
      <c r="H162" s="379"/>
      <c r="I162" s="765"/>
      <c r="J162" s="606"/>
      <c r="K162" s="606"/>
      <c r="L162" s="606"/>
      <c r="M162" s="606"/>
      <c r="N162" s="606"/>
      <c r="O162" s="335"/>
      <c r="P162" s="335"/>
    </row>
    <row r="163" spans="1:16" ht="15" x14ac:dyDescent="0.2">
      <c r="A163" s="379"/>
      <c r="B163" s="379"/>
      <c r="C163" s="379"/>
      <c r="D163" s="379"/>
      <c r="E163" s="379"/>
      <c r="F163" s="379"/>
      <c r="G163" s="379"/>
      <c r="H163" s="379"/>
      <c r="I163" s="765"/>
      <c r="J163" s="606"/>
      <c r="K163" s="606"/>
      <c r="L163" s="606"/>
      <c r="M163" s="606"/>
      <c r="N163" s="606"/>
      <c r="O163" s="335"/>
      <c r="P163" s="335"/>
    </row>
    <row r="164" spans="1:16" ht="15" x14ac:dyDescent="0.2">
      <c r="A164" s="379"/>
      <c r="B164" s="379"/>
      <c r="C164" s="379"/>
      <c r="D164" s="379"/>
      <c r="E164" s="379"/>
      <c r="F164" s="379"/>
      <c r="G164" s="379"/>
      <c r="H164" s="379"/>
      <c r="I164" s="765"/>
      <c r="J164" s="606"/>
      <c r="K164" s="606"/>
      <c r="L164" s="606"/>
      <c r="M164" s="606"/>
      <c r="N164" s="606"/>
      <c r="O164" s="335"/>
      <c r="P164" s="335"/>
    </row>
    <row r="165" spans="1:16" ht="14.25" x14ac:dyDescent="0.2">
      <c r="A165" s="426"/>
      <c r="B165" s="335"/>
      <c r="C165" s="335"/>
      <c r="D165" s="335"/>
      <c r="E165" s="335"/>
      <c r="F165" s="335"/>
      <c r="G165" s="335"/>
      <c r="H165" s="335"/>
      <c r="I165" s="335"/>
      <c r="J165" s="335"/>
      <c r="K165" s="335"/>
      <c r="L165" s="335"/>
      <c r="M165" s="335"/>
      <c r="N165" s="335"/>
      <c r="O165" s="335"/>
      <c r="P165" s="335"/>
    </row>
    <row r="166" spans="1:16" x14ac:dyDescent="0.2">
      <c r="A166" s="329"/>
      <c r="B166" s="335"/>
      <c r="C166" s="335"/>
      <c r="D166" s="335"/>
      <c r="E166" s="335"/>
      <c r="F166" s="335"/>
      <c r="G166" s="335"/>
      <c r="H166" s="335"/>
      <c r="I166" s="335"/>
      <c r="J166" s="335"/>
      <c r="K166" s="335"/>
      <c r="L166" s="335"/>
      <c r="M166" s="335"/>
      <c r="N166" s="335"/>
      <c r="O166" s="335"/>
      <c r="P166" s="335"/>
    </row>
    <row r="167" spans="1:16" ht="15" x14ac:dyDescent="0.2">
      <c r="A167" s="425"/>
      <c r="B167" s="425"/>
      <c r="C167" s="427"/>
      <c r="D167" s="771"/>
      <c r="E167" s="606"/>
      <c r="F167" s="606"/>
      <c r="G167" s="606"/>
      <c r="H167" s="606"/>
      <c r="I167" s="606"/>
      <c r="J167" s="335"/>
      <c r="K167" s="335"/>
      <c r="L167" s="335"/>
      <c r="M167" s="335"/>
      <c r="N167" s="335"/>
      <c r="O167" s="335"/>
      <c r="P167" s="335"/>
    </row>
    <row r="168" spans="1:16" ht="14.25" x14ac:dyDescent="0.2">
      <c r="A168" s="379"/>
      <c r="B168" s="379"/>
      <c r="C168" s="379"/>
      <c r="D168" s="766"/>
      <c r="E168" s="606"/>
      <c r="F168" s="606"/>
      <c r="G168" s="606"/>
      <c r="H168" s="606"/>
      <c r="I168" s="606"/>
      <c r="J168" s="335"/>
      <c r="K168" s="335"/>
      <c r="L168" s="335"/>
      <c r="M168" s="335"/>
      <c r="N168" s="335"/>
      <c r="O168" s="335"/>
      <c r="P168" s="335"/>
    </row>
    <row r="169" spans="1:16" ht="14.25" x14ac:dyDescent="0.2">
      <c r="A169" s="379"/>
      <c r="B169" s="379"/>
      <c r="C169" s="379"/>
      <c r="D169" s="766"/>
      <c r="E169" s="606"/>
      <c r="F169" s="606"/>
      <c r="G169" s="606"/>
      <c r="H169" s="606"/>
      <c r="I169" s="606"/>
      <c r="J169" s="335"/>
      <c r="K169" s="335"/>
      <c r="L169" s="335"/>
      <c r="M169" s="335"/>
      <c r="N169" s="335"/>
      <c r="O169" s="335"/>
      <c r="P169" s="335"/>
    </row>
    <row r="170" spans="1:16" ht="14.25" x14ac:dyDescent="0.2">
      <c r="A170" s="379"/>
      <c r="B170" s="429"/>
      <c r="C170" s="379"/>
      <c r="D170" s="766"/>
      <c r="E170" s="606"/>
      <c r="F170" s="606"/>
      <c r="G170" s="606"/>
      <c r="H170" s="606"/>
      <c r="I170" s="606"/>
      <c r="J170" s="335"/>
      <c r="K170" s="335"/>
      <c r="L170" s="335"/>
      <c r="M170" s="335"/>
      <c r="N170" s="335"/>
      <c r="O170" s="335"/>
      <c r="P170" s="335"/>
    </row>
    <row r="171" spans="1:16" ht="14.25" x14ac:dyDescent="0.2">
      <c r="A171" s="379"/>
      <c r="B171" s="429"/>
      <c r="C171" s="379"/>
      <c r="D171" s="766"/>
      <c r="E171" s="606"/>
      <c r="F171" s="606"/>
      <c r="G171" s="606"/>
      <c r="H171" s="606"/>
      <c r="I171" s="606"/>
      <c r="J171" s="335"/>
      <c r="K171" s="335"/>
      <c r="L171" s="335"/>
      <c r="M171" s="335"/>
      <c r="N171" s="335"/>
      <c r="O171" s="335"/>
      <c r="P171" s="335"/>
    </row>
  </sheetData>
  <mergeCells count="88">
    <mergeCell ref="A1:O1"/>
    <mergeCell ref="A2:F2"/>
    <mergeCell ref="A13:F13"/>
    <mergeCell ref="D171:I171"/>
    <mergeCell ref="I163:N163"/>
    <mergeCell ref="I164:N164"/>
    <mergeCell ref="D167:I167"/>
    <mergeCell ref="D168:I168"/>
    <mergeCell ref="D169:I169"/>
    <mergeCell ref="D170:I170"/>
    <mergeCell ref="D155:I155"/>
    <mergeCell ref="D156:I156"/>
    <mergeCell ref="D157:I157"/>
    <mergeCell ref="I160:N160"/>
    <mergeCell ref="I161:N161"/>
    <mergeCell ref="I162:N162"/>
    <mergeCell ref="D154:I154"/>
    <mergeCell ref="D133:N133"/>
    <mergeCell ref="D134:N134"/>
    <mergeCell ref="D135:N135"/>
    <mergeCell ref="G139:N139"/>
    <mergeCell ref="G140:N140"/>
    <mergeCell ref="G141:N141"/>
    <mergeCell ref="G142:N142"/>
    <mergeCell ref="D150:I150"/>
    <mergeCell ref="D151:I151"/>
    <mergeCell ref="D152:I152"/>
    <mergeCell ref="D153:I153"/>
    <mergeCell ref="D132:N132"/>
    <mergeCell ref="D114:N114"/>
    <mergeCell ref="D115:N115"/>
    <mergeCell ref="D116:N116"/>
    <mergeCell ref="H120:N120"/>
    <mergeCell ref="H121:N121"/>
    <mergeCell ref="H122:N122"/>
    <mergeCell ref="H123:N123"/>
    <mergeCell ref="H124:N124"/>
    <mergeCell ref="H125:N125"/>
    <mergeCell ref="H126:N126"/>
    <mergeCell ref="H127:N127"/>
    <mergeCell ref="D113:N113"/>
    <mergeCell ref="H95:N95"/>
    <mergeCell ref="H96:N96"/>
    <mergeCell ref="H97:N97"/>
    <mergeCell ref="H98:N98"/>
    <mergeCell ref="H99:N99"/>
    <mergeCell ref="H100:N100"/>
    <mergeCell ref="D108:N108"/>
    <mergeCell ref="D109:N109"/>
    <mergeCell ref="D110:N110"/>
    <mergeCell ref="D111:N111"/>
    <mergeCell ref="D112:N112"/>
    <mergeCell ref="H94:N94"/>
    <mergeCell ref="C82:E82"/>
    <mergeCell ref="A83:C83"/>
    <mergeCell ref="C84:E84"/>
    <mergeCell ref="C85:E85"/>
    <mergeCell ref="C86:E86"/>
    <mergeCell ref="C87:E87"/>
    <mergeCell ref="C88:E88"/>
    <mergeCell ref="C89:E89"/>
    <mergeCell ref="H91:N91"/>
    <mergeCell ref="H92:N92"/>
    <mergeCell ref="H93:N93"/>
    <mergeCell ref="C81:E81"/>
    <mergeCell ref="H66:N66"/>
    <mergeCell ref="H67:N67"/>
    <mergeCell ref="H68:N68"/>
    <mergeCell ref="H69:N69"/>
    <mergeCell ref="H70:N70"/>
    <mergeCell ref="H71:N71"/>
    <mergeCell ref="A76:C76"/>
    <mergeCell ref="C77:E77"/>
    <mergeCell ref="C78:E78"/>
    <mergeCell ref="C79:E79"/>
    <mergeCell ref="C80:E80"/>
    <mergeCell ref="A3:O7"/>
    <mergeCell ref="H65:N65"/>
    <mergeCell ref="C54:E54"/>
    <mergeCell ref="C55:E55"/>
    <mergeCell ref="C56:E56"/>
    <mergeCell ref="C57:E57"/>
    <mergeCell ref="C58:E58"/>
    <mergeCell ref="C59:E59"/>
    <mergeCell ref="C60:E60"/>
    <mergeCell ref="H62:N62"/>
    <mergeCell ref="H63:N63"/>
    <mergeCell ref="H64:N64"/>
  </mergeCells>
  <hyperlinks>
    <hyperlink ref="A3" r:id="rId1"/>
  </hyperlinks>
  <pageMargins left="0.70866141732283472" right="0.70866141732283472" top="0.74803149606299213" bottom="0.74803149606299213" header="0.31496062992125984" footer="0.31496062992125984"/>
  <pageSetup paperSize="9" scale="46" orientation="portrait" r:id="rId2"/>
  <headerFooter>
    <oddHeader>&amp;L&amp;G&amp;C&amp;16Grid Code Compliance Test Requirements&amp;R&amp;18&amp;D</oddHeader>
    <oddFooter>&amp;LEirGrid Confidential - &amp;F&amp;RPage &amp;P
&amp;D</oddFooter>
  </headerFooter>
  <rowBreaks count="2" manualBreakCount="2">
    <brk id="65" max="14" man="1"/>
    <brk id="145" max="16383" man="1"/>
  </rowBreaks>
  <drawing r:id="rId3"/>
  <legacyDrawingHF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2:H46"/>
  <sheetViews>
    <sheetView view="pageBreakPreview" zoomScale="85" zoomScaleNormal="100" zoomScaleSheetLayoutView="85" workbookViewId="0">
      <selection activeCell="A6" sqref="A6"/>
    </sheetView>
  </sheetViews>
  <sheetFormatPr defaultRowHeight="12.75" x14ac:dyDescent="0.2"/>
  <cols>
    <col min="2" max="2" width="14.28515625" customWidth="1"/>
    <col min="3" max="3" width="21.42578125" customWidth="1"/>
    <col min="4" max="4" width="21" bestFit="1" customWidth="1"/>
    <col min="5" max="5" width="20.7109375" customWidth="1"/>
    <col min="7" max="7" width="39.5703125" customWidth="1"/>
    <col min="8" max="8" width="20.5703125" bestFit="1" customWidth="1"/>
  </cols>
  <sheetData>
    <row r="2" spans="1:8" ht="28.5" customHeight="1" thickBot="1" x14ac:dyDescent="0.25">
      <c r="A2" s="575" t="str">
        <f>CONCATENATE('0) Signal List'!A1 &amp; " Signal List Version Control")</f>
        <v>WINDFARM NAME Signal List Version Control</v>
      </c>
      <c r="B2" s="576"/>
      <c r="C2" s="576"/>
      <c r="D2" s="576"/>
      <c r="E2" s="576"/>
      <c r="F2" s="576"/>
      <c r="G2" s="576"/>
      <c r="H2" s="576"/>
    </row>
    <row r="3" spans="1:8" s="42" customFormat="1" ht="13.5" thickBot="1" x14ac:dyDescent="0.25">
      <c r="A3" s="43" t="s">
        <v>118</v>
      </c>
      <c r="B3" s="45" t="s">
        <v>140</v>
      </c>
      <c r="C3" s="44" t="s">
        <v>121</v>
      </c>
      <c r="D3" s="45" t="s">
        <v>165</v>
      </c>
      <c r="E3" s="45" t="s">
        <v>166</v>
      </c>
      <c r="G3" s="44" t="s">
        <v>119</v>
      </c>
      <c r="H3" s="44" t="s">
        <v>120</v>
      </c>
    </row>
    <row r="4" spans="1:8" x14ac:dyDescent="0.2">
      <c r="A4" s="283">
        <v>0.1</v>
      </c>
      <c r="B4" s="200"/>
      <c r="C4" s="198"/>
      <c r="D4" s="209"/>
      <c r="E4" s="282"/>
      <c r="G4" s="284" t="s">
        <v>302</v>
      </c>
      <c r="H4" s="199"/>
    </row>
    <row r="5" spans="1:8" ht="38.25" x14ac:dyDescent="0.2">
      <c r="A5" s="210">
        <v>0.2</v>
      </c>
      <c r="B5" s="558">
        <v>42086</v>
      </c>
      <c r="C5" s="559"/>
      <c r="D5" s="560"/>
      <c r="E5" s="561"/>
      <c r="F5" s="562"/>
      <c r="G5" s="559" t="s">
        <v>617</v>
      </c>
      <c r="H5" s="563"/>
    </row>
    <row r="6" spans="1:8" x14ac:dyDescent="0.2">
      <c r="A6" s="210"/>
      <c r="B6" s="203"/>
      <c r="C6" s="201"/>
      <c r="D6" s="209"/>
      <c r="E6" s="202"/>
      <c r="G6" s="201"/>
      <c r="H6" s="204"/>
    </row>
    <row r="7" spans="1:8" x14ac:dyDescent="0.2">
      <c r="A7" s="210"/>
      <c r="B7" s="203"/>
      <c r="C7" s="205"/>
      <c r="D7" s="199"/>
      <c r="E7" s="202"/>
      <c r="G7" s="47"/>
      <c r="H7" s="47"/>
    </row>
    <row r="8" spans="1:8" x14ac:dyDescent="0.2">
      <c r="A8" s="210"/>
      <c r="B8" s="203"/>
      <c r="C8" s="205"/>
      <c r="D8" s="199"/>
      <c r="E8" s="202"/>
      <c r="G8" s="47"/>
      <c r="H8" s="47"/>
    </row>
    <row r="9" spans="1:8" x14ac:dyDescent="0.2">
      <c r="A9" s="210"/>
      <c r="B9" s="203"/>
      <c r="C9" s="205"/>
      <c r="D9" s="199"/>
      <c r="E9" s="202"/>
      <c r="G9" s="47"/>
      <c r="H9" s="47"/>
    </row>
    <row r="10" spans="1:8" x14ac:dyDescent="0.2">
      <c r="A10" s="210"/>
      <c r="B10" s="203"/>
      <c r="C10" s="205"/>
      <c r="D10" s="199"/>
      <c r="E10" s="202"/>
      <c r="G10" s="47"/>
      <c r="H10" s="47"/>
    </row>
    <row r="11" spans="1:8" x14ac:dyDescent="0.2">
      <c r="A11" s="210"/>
      <c r="B11" s="203"/>
      <c r="C11" s="205"/>
      <c r="D11" s="199"/>
      <c r="E11" s="202"/>
      <c r="G11" s="47"/>
      <c r="H11" s="47"/>
    </row>
    <row r="12" spans="1:8" x14ac:dyDescent="0.2">
      <c r="A12" s="210"/>
      <c r="B12" s="203"/>
      <c r="C12" s="205"/>
      <c r="D12" s="199"/>
      <c r="E12" s="202"/>
      <c r="G12" s="47"/>
      <c r="H12" s="47"/>
    </row>
    <row r="13" spans="1:8" x14ac:dyDescent="0.2">
      <c r="A13" s="210"/>
      <c r="B13" s="203"/>
      <c r="C13" s="205"/>
      <c r="D13" s="199"/>
      <c r="E13" s="202"/>
      <c r="G13" s="47"/>
      <c r="H13" s="47"/>
    </row>
    <row r="14" spans="1:8" x14ac:dyDescent="0.2">
      <c r="A14" s="210"/>
      <c r="B14" s="203"/>
      <c r="C14" s="205"/>
      <c r="D14" s="199"/>
      <c r="E14" s="202"/>
      <c r="G14" s="47"/>
      <c r="H14" s="47"/>
    </row>
    <row r="15" spans="1:8" x14ac:dyDescent="0.2">
      <c r="A15" s="210"/>
      <c r="B15" s="203"/>
      <c r="C15" s="205"/>
      <c r="D15" s="199"/>
      <c r="E15" s="202"/>
      <c r="G15" s="47"/>
      <c r="H15" s="47"/>
    </row>
    <row r="16" spans="1:8" x14ac:dyDescent="0.2">
      <c r="A16" s="210"/>
      <c r="B16" s="203"/>
      <c r="C16" s="205"/>
      <c r="D16" s="199"/>
      <c r="E16" s="202"/>
      <c r="G16" s="47"/>
      <c r="H16" s="47"/>
    </row>
    <row r="17" spans="1:8" x14ac:dyDescent="0.2">
      <c r="A17" s="210"/>
      <c r="B17" s="203"/>
      <c r="C17" s="205"/>
      <c r="D17" s="199"/>
      <c r="E17" s="202"/>
      <c r="G17" s="47"/>
      <c r="H17" s="47"/>
    </row>
    <row r="18" spans="1:8" x14ac:dyDescent="0.2">
      <c r="A18" s="210"/>
      <c r="B18" s="203"/>
      <c r="C18" s="205"/>
      <c r="D18" s="199"/>
      <c r="E18" s="202"/>
      <c r="G18" s="47"/>
      <c r="H18" s="47"/>
    </row>
    <row r="19" spans="1:8" x14ac:dyDescent="0.2">
      <c r="A19" s="210"/>
      <c r="B19" s="203"/>
      <c r="C19" s="205"/>
      <c r="D19" s="199"/>
      <c r="E19" s="202"/>
      <c r="G19" s="47"/>
      <c r="H19" s="47"/>
    </row>
    <row r="20" spans="1:8" x14ac:dyDescent="0.2">
      <c r="A20" s="210"/>
      <c r="B20" s="203"/>
      <c r="C20" s="205"/>
      <c r="D20" s="199"/>
      <c r="E20" s="202"/>
      <c r="G20" s="47"/>
      <c r="H20" s="47"/>
    </row>
    <row r="21" spans="1:8" x14ac:dyDescent="0.2">
      <c r="A21" s="210"/>
      <c r="B21" s="203"/>
      <c r="C21" s="205"/>
      <c r="D21" s="199"/>
      <c r="E21" s="202"/>
      <c r="G21" s="47"/>
      <c r="H21" s="47"/>
    </row>
    <row r="22" spans="1:8" x14ac:dyDescent="0.2">
      <c r="A22" s="210"/>
      <c r="B22" s="203"/>
      <c r="C22" s="205"/>
      <c r="D22" s="199"/>
      <c r="E22" s="202"/>
      <c r="G22" s="47"/>
      <c r="H22" s="47"/>
    </row>
    <row r="23" spans="1:8" x14ac:dyDescent="0.2">
      <c r="A23" s="210"/>
      <c r="B23" s="203"/>
      <c r="C23" s="205"/>
      <c r="D23" s="199"/>
      <c r="E23" s="202"/>
      <c r="G23" s="47"/>
      <c r="H23" s="47"/>
    </row>
    <row r="24" spans="1:8" x14ac:dyDescent="0.2">
      <c r="A24" s="210"/>
      <c r="B24" s="203"/>
      <c r="C24" s="205"/>
      <c r="D24" s="202"/>
      <c r="E24" s="202"/>
      <c r="G24" s="47"/>
      <c r="H24" s="47"/>
    </row>
    <row r="25" spans="1:8" x14ac:dyDescent="0.2">
      <c r="A25" s="210"/>
      <c r="B25" s="203"/>
      <c r="C25" s="205"/>
      <c r="D25" s="202"/>
      <c r="E25" s="202"/>
      <c r="G25" s="47"/>
      <c r="H25" s="47"/>
    </row>
    <row r="26" spans="1:8" x14ac:dyDescent="0.2">
      <c r="A26" s="210"/>
      <c r="B26" s="203"/>
      <c r="C26" s="205"/>
      <c r="D26" s="202"/>
      <c r="E26" s="202"/>
      <c r="G26" s="47"/>
      <c r="H26" s="47"/>
    </row>
    <row r="27" spans="1:8" x14ac:dyDescent="0.2">
      <c r="A27" s="210"/>
      <c r="B27" s="203"/>
      <c r="C27" s="205"/>
      <c r="D27" s="202"/>
      <c r="E27" s="202"/>
      <c r="G27" s="47"/>
      <c r="H27" s="47"/>
    </row>
    <row r="28" spans="1:8" x14ac:dyDescent="0.2">
      <c r="A28" s="210"/>
      <c r="B28" s="203"/>
      <c r="C28" s="205"/>
      <c r="D28" s="202"/>
      <c r="E28" s="202"/>
      <c r="G28" s="47"/>
      <c r="H28" s="47"/>
    </row>
    <row r="29" spans="1:8" x14ac:dyDescent="0.2">
      <c r="A29" s="210"/>
      <c r="B29" s="203"/>
      <c r="C29" s="205"/>
      <c r="D29" s="202"/>
      <c r="E29" s="202"/>
      <c r="G29" s="47"/>
      <c r="H29" s="47"/>
    </row>
    <row r="30" spans="1:8" x14ac:dyDescent="0.2">
      <c r="A30" s="210"/>
      <c r="B30" s="203"/>
      <c r="C30" s="205"/>
      <c r="D30" s="202"/>
      <c r="E30" s="202"/>
      <c r="G30" s="47"/>
      <c r="H30" s="47"/>
    </row>
    <row r="31" spans="1:8" x14ac:dyDescent="0.2">
      <c r="A31" s="210"/>
      <c r="B31" s="203"/>
      <c r="C31" s="205"/>
      <c r="D31" s="202"/>
      <c r="E31" s="202"/>
      <c r="G31" s="47"/>
      <c r="H31" s="47"/>
    </row>
    <row r="32" spans="1:8" x14ac:dyDescent="0.2">
      <c r="A32" s="210"/>
      <c r="B32" s="203"/>
      <c r="C32" s="205"/>
      <c r="D32" s="202"/>
      <c r="E32" s="202"/>
      <c r="G32" s="47"/>
      <c r="H32" s="47"/>
    </row>
    <row r="33" spans="1:8" x14ac:dyDescent="0.2">
      <c r="A33" s="210"/>
      <c r="B33" s="203"/>
      <c r="C33" s="205"/>
      <c r="D33" s="202"/>
      <c r="E33" s="202"/>
      <c r="G33" s="47"/>
      <c r="H33" s="47"/>
    </row>
    <row r="34" spans="1:8" x14ac:dyDescent="0.2">
      <c r="A34" s="210"/>
      <c r="B34" s="203"/>
      <c r="C34" s="205"/>
      <c r="D34" s="202"/>
      <c r="E34" s="202"/>
      <c r="G34" s="47"/>
      <c r="H34" s="47"/>
    </row>
    <row r="35" spans="1:8" x14ac:dyDescent="0.2">
      <c r="A35" s="210"/>
      <c r="B35" s="203"/>
      <c r="C35" s="205"/>
      <c r="D35" s="202"/>
      <c r="E35" s="202"/>
      <c r="G35" s="47"/>
      <c r="H35" s="47"/>
    </row>
    <row r="36" spans="1:8" x14ac:dyDescent="0.2">
      <c r="A36" s="210"/>
      <c r="B36" s="203"/>
      <c r="C36" s="205"/>
      <c r="D36" s="202"/>
      <c r="E36" s="202"/>
      <c r="G36" s="47"/>
      <c r="H36" s="47"/>
    </row>
    <row r="37" spans="1:8" x14ac:dyDescent="0.2">
      <c r="A37" s="210"/>
      <c r="B37" s="203"/>
      <c r="C37" s="205"/>
      <c r="D37" s="202"/>
      <c r="E37" s="202"/>
      <c r="G37" s="47"/>
      <c r="H37" s="47"/>
    </row>
    <row r="38" spans="1:8" x14ac:dyDescent="0.2">
      <c r="A38" s="210"/>
      <c r="B38" s="203"/>
      <c r="C38" s="205"/>
      <c r="D38" s="202"/>
      <c r="E38" s="202"/>
      <c r="G38" s="47"/>
      <c r="H38" s="47"/>
    </row>
    <row r="39" spans="1:8" x14ac:dyDescent="0.2">
      <c r="A39" s="210"/>
      <c r="B39" s="203"/>
      <c r="C39" s="205"/>
      <c r="D39" s="202"/>
      <c r="E39" s="202"/>
      <c r="G39" s="47"/>
      <c r="H39" s="47"/>
    </row>
    <row r="40" spans="1:8" x14ac:dyDescent="0.2">
      <c r="A40" s="210"/>
      <c r="B40" s="203"/>
      <c r="C40" s="205"/>
      <c r="D40" s="202"/>
      <c r="E40" s="202"/>
      <c r="G40" s="47"/>
      <c r="H40" s="47"/>
    </row>
    <row r="41" spans="1:8" x14ac:dyDescent="0.2">
      <c r="A41" s="210"/>
      <c r="B41" s="203"/>
      <c r="C41" s="205"/>
      <c r="D41" s="202"/>
      <c r="E41" s="202"/>
      <c r="G41" s="47"/>
      <c r="H41" s="47"/>
    </row>
    <row r="42" spans="1:8" x14ac:dyDescent="0.2">
      <c r="A42" s="210"/>
      <c r="B42" s="203"/>
      <c r="C42" s="205"/>
      <c r="D42" s="202"/>
      <c r="E42" s="202"/>
      <c r="G42" s="47"/>
      <c r="H42" s="47"/>
    </row>
    <row r="43" spans="1:8" x14ac:dyDescent="0.2">
      <c r="A43" s="210"/>
      <c r="B43" s="203"/>
      <c r="C43" s="205"/>
      <c r="D43" s="202"/>
      <c r="E43" s="202"/>
      <c r="G43" s="47"/>
      <c r="H43" s="47"/>
    </row>
    <row r="44" spans="1:8" x14ac:dyDescent="0.2">
      <c r="A44" s="210"/>
      <c r="B44" s="203"/>
      <c r="C44" s="205"/>
      <c r="D44" s="202"/>
      <c r="E44" s="202"/>
      <c r="G44" s="47"/>
      <c r="H44" s="47"/>
    </row>
    <row r="45" spans="1:8" x14ac:dyDescent="0.2">
      <c r="A45" s="210"/>
      <c r="B45" s="203"/>
      <c r="C45" s="205"/>
      <c r="D45" s="202"/>
      <c r="E45" s="202"/>
      <c r="G45" s="47"/>
      <c r="H45" s="47"/>
    </row>
    <row r="46" spans="1:8" ht="13.5" thickBot="1" x14ac:dyDescent="0.25">
      <c r="A46" s="211"/>
      <c r="B46" s="208"/>
      <c r="C46" s="206"/>
      <c r="D46" s="207"/>
      <c r="E46" s="207"/>
      <c r="G46" s="47"/>
      <c r="H46" s="47"/>
    </row>
  </sheetData>
  <customSheetViews>
    <customSheetView guid="{87DE1C7C-F92F-4056-9C7F-506D880140E3}" showPageBreaks="1" fitToPage="1" printArea="1">
      <selection activeCell="F34" sqref="F34"/>
      <pageMargins left="0.23622047244094491" right="0.23622047244094491" top="0.74803149606299213" bottom="0.74803149606299213" header="0.31496062992125984" footer="0.31496062992125984"/>
      <pageSetup paperSize="9" scale="47" orientation="portrait" r:id="rId1"/>
      <headerFooter>
        <oddHeader>&amp;L&amp;G&amp;C&amp;24Version Control</oddHeader>
        <oddFooter>&amp;L&amp;"Arial,Bold"&amp;14EIRGRID Confidential - &amp;F&amp;R&amp;14Page &amp;P
&amp;D</oddFooter>
      </headerFooter>
    </customSheetView>
  </customSheetViews>
  <mergeCells count="1">
    <mergeCell ref="A2:H2"/>
  </mergeCells>
  <pageMargins left="0.23622047244094491" right="0.23622047244094491" top="0.74803149606299213" bottom="0.74803149606299213" header="0.31496062992125984" footer="0.31496062992125984"/>
  <pageSetup paperSize="9" scale="80" orientation="landscape" r:id="rId2"/>
  <headerFooter>
    <oddHeader>&amp;L&amp;G&amp;C&amp;24Version Control</oddHeader>
    <oddFooter>&amp;L&amp;"Arial,Bold"&amp;14EIRGRID Confidential - &amp;F&amp;R&amp;14Page &amp;P
&amp;D</oddFooter>
  </headerFooter>
  <legacy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E51"/>
  <sheetViews>
    <sheetView view="pageBreakPreview" zoomScale="115" zoomScaleSheetLayoutView="115" workbookViewId="0">
      <selection activeCell="A2" sqref="A2"/>
    </sheetView>
  </sheetViews>
  <sheetFormatPr defaultRowHeight="12.75" x14ac:dyDescent="0.2"/>
  <cols>
    <col min="1" max="1" width="9.140625" style="346"/>
    <col min="2" max="2" width="80.42578125" style="346" bestFit="1" customWidth="1"/>
    <col min="3" max="3" width="35" style="346" bestFit="1" customWidth="1"/>
    <col min="4" max="4" width="9.140625" style="346"/>
    <col min="5" max="5" width="9.140625" style="399"/>
    <col min="6" max="6" width="16.85546875" style="346" customWidth="1"/>
    <col min="7" max="16384" width="9.140625" style="346"/>
  </cols>
  <sheetData>
    <row r="1" spans="1:5" ht="26.25" x14ac:dyDescent="0.4">
      <c r="A1" s="577" t="s">
        <v>382</v>
      </c>
      <c r="B1" s="578"/>
      <c r="C1" s="578"/>
      <c r="D1" s="578"/>
      <c r="E1" s="578"/>
    </row>
    <row r="2" spans="1:5" ht="29.25" customHeight="1" x14ac:dyDescent="0.2">
      <c r="A2" s="399">
        <v>1</v>
      </c>
      <c r="B2" s="400" t="s">
        <v>269</v>
      </c>
      <c r="C2" s="401" t="s">
        <v>303</v>
      </c>
      <c r="E2" s="346"/>
    </row>
    <row r="3" spans="1:5" s="519" customFormat="1" ht="24" customHeight="1" x14ac:dyDescent="0.2">
      <c r="A3" s="399">
        <v>2</v>
      </c>
      <c r="B3" s="400" t="s">
        <v>595</v>
      </c>
      <c r="C3" s="401" t="s">
        <v>303</v>
      </c>
    </row>
    <row r="4" spans="1:5" ht="24" customHeight="1" x14ac:dyDescent="0.2">
      <c r="A4" s="399">
        <v>3</v>
      </c>
      <c r="B4" s="400" t="s">
        <v>267</v>
      </c>
      <c r="C4" s="401" t="s">
        <v>303</v>
      </c>
      <c r="E4" s="346"/>
    </row>
    <row r="5" spans="1:5" ht="25.5" x14ac:dyDescent="0.2">
      <c r="A5" s="399">
        <v>4</v>
      </c>
      <c r="B5" s="402" t="s">
        <v>270</v>
      </c>
      <c r="C5" s="401" t="s">
        <v>303</v>
      </c>
      <c r="E5" s="346"/>
    </row>
    <row r="6" spans="1:5" s="447" customFormat="1" ht="38.25" x14ac:dyDescent="0.2">
      <c r="A6" s="399">
        <v>5</v>
      </c>
      <c r="B6" s="402" t="s">
        <v>544</v>
      </c>
      <c r="C6" s="401" t="s">
        <v>303</v>
      </c>
    </row>
    <row r="7" spans="1:5" ht="33.75" customHeight="1" x14ac:dyDescent="0.2">
      <c r="A7" s="399">
        <v>6</v>
      </c>
      <c r="B7" s="400" t="s">
        <v>268</v>
      </c>
      <c r="C7" s="401" t="s">
        <v>303</v>
      </c>
      <c r="E7" s="346"/>
    </row>
    <row r="8" spans="1:5" ht="21.75" customHeight="1" x14ac:dyDescent="0.2">
      <c r="A8" s="399">
        <v>7</v>
      </c>
      <c r="B8" s="400" t="s">
        <v>543</v>
      </c>
      <c r="C8" s="401" t="s">
        <v>303</v>
      </c>
      <c r="E8" s="346"/>
    </row>
    <row r="9" spans="1:5" ht="21" customHeight="1" x14ac:dyDescent="0.2">
      <c r="A9" s="399"/>
      <c r="B9" s="403" t="s">
        <v>262</v>
      </c>
      <c r="C9" s="401" t="s">
        <v>303</v>
      </c>
      <c r="E9" s="346"/>
    </row>
    <row r="10" spans="1:5" x14ac:dyDescent="0.2">
      <c r="A10" s="399"/>
      <c r="B10" s="403" t="s">
        <v>266</v>
      </c>
      <c r="C10" s="401" t="s">
        <v>303</v>
      </c>
      <c r="E10" s="346"/>
    </row>
    <row r="11" spans="1:5" x14ac:dyDescent="0.2">
      <c r="A11" s="399"/>
      <c r="B11" s="403" t="s">
        <v>263</v>
      </c>
      <c r="C11" s="401" t="s">
        <v>303</v>
      </c>
      <c r="E11" s="346"/>
    </row>
    <row r="12" spans="1:5" x14ac:dyDescent="0.2">
      <c r="A12" s="399"/>
      <c r="B12" s="403" t="s">
        <v>264</v>
      </c>
      <c r="C12" s="401" t="s">
        <v>303</v>
      </c>
      <c r="E12" s="346"/>
    </row>
    <row r="13" spans="1:5" x14ac:dyDescent="0.2">
      <c r="A13" s="399"/>
      <c r="B13" s="403" t="s">
        <v>265</v>
      </c>
      <c r="C13" s="401" t="s">
        <v>303</v>
      </c>
      <c r="E13" s="346"/>
    </row>
    <row r="14" spans="1:5" s="529" customFormat="1" ht="18" customHeight="1" x14ac:dyDescent="0.2">
      <c r="A14" s="399">
        <v>8</v>
      </c>
      <c r="B14" s="400" t="s">
        <v>605</v>
      </c>
      <c r="C14" s="401" t="s">
        <v>303</v>
      </c>
    </row>
    <row r="15" spans="1:5" ht="24" customHeight="1" x14ac:dyDescent="0.2">
      <c r="A15" s="399">
        <v>9</v>
      </c>
      <c r="B15" s="400" t="s">
        <v>301</v>
      </c>
      <c r="C15" s="401" t="s">
        <v>303</v>
      </c>
      <c r="E15" s="346"/>
    </row>
    <row r="16" spans="1:5" ht="21.75" customHeight="1" x14ac:dyDescent="0.2">
      <c r="A16" s="399">
        <v>10</v>
      </c>
      <c r="B16" s="400" t="s">
        <v>304</v>
      </c>
      <c r="C16" s="401" t="s">
        <v>303</v>
      </c>
      <c r="E16" s="346"/>
    </row>
    <row r="17" spans="1:5" s="519" customFormat="1" ht="21.75" customHeight="1" x14ac:dyDescent="0.2">
      <c r="A17" s="377">
        <v>11</v>
      </c>
      <c r="B17" s="400" t="s">
        <v>596</v>
      </c>
      <c r="C17" s="401" t="s">
        <v>303</v>
      </c>
    </row>
    <row r="18" spans="1:5" s="519" customFormat="1" ht="21.75" customHeight="1" x14ac:dyDescent="0.2">
      <c r="A18" s="377">
        <v>12</v>
      </c>
      <c r="B18" s="400" t="s">
        <v>597</v>
      </c>
      <c r="C18" s="401" t="s">
        <v>303</v>
      </c>
    </row>
    <row r="19" spans="1:5" x14ac:dyDescent="0.2">
      <c r="A19" s="377"/>
      <c r="B19" s="338"/>
      <c r="E19" s="346"/>
    </row>
    <row r="20" spans="1:5" x14ac:dyDescent="0.2">
      <c r="A20" s="579" t="s">
        <v>594</v>
      </c>
      <c r="B20" s="579"/>
      <c r="C20" s="579"/>
      <c r="E20" s="346"/>
    </row>
    <row r="21" spans="1:5" x14ac:dyDescent="0.2">
      <c r="A21" s="377"/>
      <c r="E21" s="346"/>
    </row>
    <row r="22" spans="1:5" x14ac:dyDescent="0.2">
      <c r="A22" s="377"/>
      <c r="B22" s="338"/>
      <c r="E22" s="346"/>
    </row>
    <row r="23" spans="1:5" x14ac:dyDescent="0.2">
      <c r="A23" s="377"/>
      <c r="B23" s="338"/>
      <c r="E23" s="346"/>
    </row>
    <row r="24" spans="1:5" x14ac:dyDescent="0.2">
      <c r="A24" s="377"/>
      <c r="E24" s="346"/>
    </row>
    <row r="25" spans="1:5" x14ac:dyDescent="0.2">
      <c r="E25" s="346"/>
    </row>
    <row r="26" spans="1:5" x14ac:dyDescent="0.2">
      <c r="E26" s="346"/>
    </row>
    <row r="27" spans="1:5" x14ac:dyDescent="0.2">
      <c r="E27" s="346"/>
    </row>
    <row r="28" spans="1:5" x14ac:dyDescent="0.2">
      <c r="E28" s="346"/>
    </row>
    <row r="29" spans="1:5" x14ac:dyDescent="0.2">
      <c r="E29" s="346"/>
    </row>
    <row r="30" spans="1:5" x14ac:dyDescent="0.2">
      <c r="E30" s="346"/>
    </row>
    <row r="31" spans="1:5" x14ac:dyDescent="0.2">
      <c r="E31" s="346"/>
    </row>
    <row r="32" spans="1:5" x14ac:dyDescent="0.2">
      <c r="E32" s="346"/>
    </row>
    <row r="33" spans="5:5" x14ac:dyDescent="0.2">
      <c r="E33" s="346"/>
    </row>
    <row r="34" spans="5:5" x14ac:dyDescent="0.2">
      <c r="E34" s="346"/>
    </row>
    <row r="35" spans="5:5" x14ac:dyDescent="0.2">
      <c r="E35" s="346"/>
    </row>
    <row r="36" spans="5:5" x14ac:dyDescent="0.2">
      <c r="E36" s="346"/>
    </row>
    <row r="37" spans="5:5" x14ac:dyDescent="0.2">
      <c r="E37" s="346"/>
    </row>
    <row r="38" spans="5:5" x14ac:dyDescent="0.2">
      <c r="E38" s="346"/>
    </row>
    <row r="39" spans="5:5" x14ac:dyDescent="0.2">
      <c r="E39" s="346"/>
    </row>
    <row r="40" spans="5:5" x14ac:dyDescent="0.2">
      <c r="E40" s="346"/>
    </row>
    <row r="41" spans="5:5" x14ac:dyDescent="0.2">
      <c r="E41" s="346"/>
    </row>
    <row r="42" spans="5:5" x14ac:dyDescent="0.2">
      <c r="E42" s="346"/>
    </row>
    <row r="43" spans="5:5" x14ac:dyDescent="0.2">
      <c r="E43" s="346"/>
    </row>
    <row r="44" spans="5:5" x14ac:dyDescent="0.2">
      <c r="E44" s="346"/>
    </row>
    <row r="45" spans="5:5" x14ac:dyDescent="0.2">
      <c r="E45" s="346"/>
    </row>
    <row r="46" spans="5:5" x14ac:dyDescent="0.2">
      <c r="E46" s="346"/>
    </row>
    <row r="47" spans="5:5" x14ac:dyDescent="0.2">
      <c r="E47" s="346"/>
    </row>
    <row r="48" spans="5:5" x14ac:dyDescent="0.2">
      <c r="E48" s="346"/>
    </row>
    <row r="49" spans="5:5" x14ac:dyDescent="0.2">
      <c r="E49" s="346"/>
    </row>
    <row r="50" spans="5:5" x14ac:dyDescent="0.2">
      <c r="E50" s="346"/>
    </row>
    <row r="51" spans="5:5" x14ac:dyDescent="0.2">
      <c r="E51" s="346"/>
    </row>
  </sheetData>
  <mergeCells count="2">
    <mergeCell ref="A1:E1"/>
    <mergeCell ref="A20:C20"/>
  </mergeCells>
  <hyperlinks>
    <hyperlink ref="A20:C20" r:id="rId1" display="Information to be sent to generator_testing@eirgrid.com"/>
  </hyperlinks>
  <pageMargins left="0.70866141732283472" right="0.70866141732283472" top="0.74803149606299213" bottom="0.74803149606299213" header="0.31496062992125984" footer="0.31496062992125984"/>
  <pageSetup paperSize="9" scale="94" orientation="landscape" r:id="rId2"/>
  <headerFooter>
    <oddHeader>&amp;L&amp;G&amp;CInputs for Signal List Development</oddHeader>
    <oddFooter>&amp;LEirGrid Confidential - &amp;F&amp;RPage &amp;P
&amp;D</oddFooter>
  </headerFooter>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pageSetUpPr fitToPage="1"/>
  </sheetPr>
  <dimension ref="A1:M126"/>
  <sheetViews>
    <sheetView zoomScale="85" zoomScaleNormal="85" zoomScaleSheetLayoutView="85" workbookViewId="0">
      <selection activeCell="G2" sqref="G2"/>
    </sheetView>
  </sheetViews>
  <sheetFormatPr defaultRowHeight="12.75" x14ac:dyDescent="0.2"/>
  <cols>
    <col min="1" max="1" width="16.28515625" style="4" customWidth="1"/>
    <col min="2" max="2" width="54.85546875" style="35" customWidth="1"/>
    <col min="3" max="3" width="19.28515625" style="35" customWidth="1"/>
    <col min="4" max="4" width="9.140625" style="35"/>
    <col min="5" max="5" width="10.42578125" style="28" bestFit="1" customWidth="1"/>
    <col min="6" max="6" width="16.42578125" style="35" customWidth="1"/>
    <col min="7" max="7" width="14.28515625" style="15" bestFit="1" customWidth="1"/>
    <col min="8" max="8" width="24.42578125" style="15" bestFit="1" customWidth="1"/>
    <col min="9" max="9" width="92.140625" style="24" customWidth="1"/>
    <col min="10" max="10" width="27.85546875" style="23" customWidth="1"/>
    <col min="11" max="16384" width="9.140625" style="23"/>
  </cols>
  <sheetData>
    <row r="1" spans="1:13" s="11" customFormat="1" ht="26.25" x14ac:dyDescent="0.4">
      <c r="A1" s="73" t="s">
        <v>383</v>
      </c>
      <c r="B1" s="74"/>
      <c r="C1" s="10" t="s">
        <v>163</v>
      </c>
      <c r="D1" s="159" t="s">
        <v>592</v>
      </c>
      <c r="E1" s="74" t="s">
        <v>390</v>
      </c>
      <c r="F1" s="10" t="s">
        <v>1</v>
      </c>
      <c r="G1" s="9" t="s">
        <v>616</v>
      </c>
      <c r="H1" s="9"/>
      <c r="I1" s="157" t="s">
        <v>201</v>
      </c>
    </row>
    <row r="2" spans="1:13" ht="33.75" x14ac:dyDescent="0.5">
      <c r="A2" s="6" t="s">
        <v>372</v>
      </c>
      <c r="B2" s="23"/>
      <c r="C2" s="1"/>
      <c r="D2" s="2"/>
      <c r="E2" s="12"/>
      <c r="F2" s="2"/>
      <c r="G2" s="61"/>
      <c r="H2" s="61"/>
      <c r="I2" s="75"/>
    </row>
    <row r="3" spans="1:13" ht="33.75" x14ac:dyDescent="0.5">
      <c r="A3" s="59" t="s">
        <v>168</v>
      </c>
      <c r="B3" s="76"/>
      <c r="C3" s="65" t="str">
        <f>CONCATENATE("Registered Capacity: ",E1," MW")</f>
        <v>Registered Capacity: XX MW</v>
      </c>
      <c r="D3" s="65"/>
      <c r="E3" s="66"/>
      <c r="F3" s="65" t="str">
        <f>CONCATENATE("Installed Plant: XXX MW")</f>
        <v>Installed Plant: XXX MW</v>
      </c>
      <c r="G3" s="67"/>
      <c r="H3" s="61"/>
      <c r="I3" s="14"/>
    </row>
    <row r="4" spans="1:13" x14ac:dyDescent="0.2">
      <c r="A4" s="7"/>
      <c r="B4" s="23"/>
      <c r="C4" s="23"/>
      <c r="D4" s="23"/>
      <c r="E4" s="3"/>
      <c r="F4" s="23"/>
      <c r="I4" s="16"/>
    </row>
    <row r="5" spans="1:13" ht="15.75" thickBot="1" x14ac:dyDescent="0.3">
      <c r="A5" s="78" t="s">
        <v>82</v>
      </c>
      <c r="B5" s="79" t="s">
        <v>579</v>
      </c>
      <c r="C5" s="80"/>
      <c r="D5" s="80"/>
      <c r="E5" s="81"/>
      <c r="F5" s="80"/>
      <c r="G5" s="82" t="s">
        <v>19</v>
      </c>
      <c r="H5" s="82" t="s">
        <v>158</v>
      </c>
      <c r="I5" s="101" t="s">
        <v>508</v>
      </c>
    </row>
    <row r="6" spans="1:13" ht="15.75" thickTop="1" x14ac:dyDescent="0.25">
      <c r="A6" s="83"/>
      <c r="B6" s="84"/>
      <c r="C6" s="84"/>
      <c r="D6" s="84"/>
      <c r="E6" s="85"/>
      <c r="F6" s="84"/>
      <c r="G6" s="86"/>
      <c r="H6" s="86"/>
      <c r="I6" s="87"/>
    </row>
    <row r="7" spans="1:13" ht="15" x14ac:dyDescent="0.25">
      <c r="A7" s="83"/>
      <c r="B7" s="88" t="s">
        <v>4</v>
      </c>
      <c r="C7" s="84" t="s">
        <v>17</v>
      </c>
      <c r="D7" s="84"/>
      <c r="E7" s="85"/>
      <c r="F7" s="84"/>
      <c r="G7" s="89"/>
      <c r="H7" s="89"/>
      <c r="I7" s="87" t="s">
        <v>162</v>
      </c>
    </row>
    <row r="8" spans="1:13" ht="15" x14ac:dyDescent="0.25">
      <c r="A8" s="83"/>
      <c r="B8" s="281" t="s">
        <v>47</v>
      </c>
      <c r="C8" s="84"/>
      <c r="D8" s="84"/>
      <c r="E8" s="85"/>
      <c r="F8" s="84"/>
      <c r="G8" s="89"/>
      <c r="H8" s="90"/>
      <c r="I8" s="87"/>
    </row>
    <row r="9" spans="1:13" ht="14.25" x14ac:dyDescent="0.2">
      <c r="A9" s="83" t="s">
        <v>21</v>
      </c>
      <c r="B9" s="84" t="s">
        <v>384</v>
      </c>
      <c r="C9" s="84"/>
      <c r="D9" s="84" t="s">
        <v>5</v>
      </c>
      <c r="E9" s="85"/>
      <c r="F9" s="84"/>
      <c r="G9" s="90" t="s">
        <v>137</v>
      </c>
      <c r="H9" s="90" t="s">
        <v>197</v>
      </c>
      <c r="I9" s="87" t="s">
        <v>373</v>
      </c>
    </row>
    <row r="10" spans="1:13" ht="14.25" x14ac:dyDescent="0.2">
      <c r="A10" s="83" t="s">
        <v>22</v>
      </c>
      <c r="B10" s="84" t="s">
        <v>384</v>
      </c>
      <c r="C10" s="84"/>
      <c r="D10" s="84" t="s">
        <v>6</v>
      </c>
      <c r="E10" s="85"/>
      <c r="F10" s="84"/>
      <c r="G10" s="90" t="s">
        <v>137</v>
      </c>
      <c r="H10" s="90" t="s">
        <v>197</v>
      </c>
      <c r="I10" s="87" t="s">
        <v>373</v>
      </c>
    </row>
    <row r="11" spans="1:13" ht="14.25" x14ac:dyDescent="0.2">
      <c r="A11" s="83" t="s">
        <v>23</v>
      </c>
      <c r="B11" s="84" t="s">
        <v>385</v>
      </c>
      <c r="C11" s="84"/>
      <c r="D11" s="84" t="s">
        <v>5</v>
      </c>
      <c r="E11" s="85"/>
      <c r="F11" s="84"/>
      <c r="G11" s="90" t="s">
        <v>137</v>
      </c>
      <c r="H11" s="90" t="s">
        <v>197</v>
      </c>
      <c r="I11" s="87" t="s">
        <v>373</v>
      </c>
    </row>
    <row r="12" spans="1:13" ht="14.25" x14ac:dyDescent="0.2">
      <c r="A12" s="83" t="s">
        <v>24</v>
      </c>
      <c r="B12" s="84" t="s">
        <v>385</v>
      </c>
      <c r="C12" s="84"/>
      <c r="D12" s="84" t="s">
        <v>6</v>
      </c>
      <c r="E12" s="85"/>
      <c r="F12" s="84"/>
      <c r="G12" s="90" t="s">
        <v>137</v>
      </c>
      <c r="H12" s="90" t="s">
        <v>197</v>
      </c>
      <c r="I12" s="87" t="s">
        <v>373</v>
      </c>
      <c r="J12" s="580" t="s">
        <v>167</v>
      </c>
      <c r="K12" s="581"/>
      <c r="L12" s="581"/>
      <c r="M12" s="581"/>
    </row>
    <row r="13" spans="1:13" ht="14.25" x14ac:dyDescent="0.2">
      <c r="A13" s="83" t="s">
        <v>25</v>
      </c>
      <c r="B13" s="84" t="s">
        <v>386</v>
      </c>
      <c r="C13" s="84"/>
      <c r="D13" s="84" t="s">
        <v>5</v>
      </c>
      <c r="E13" s="85"/>
      <c r="F13" s="84"/>
      <c r="G13" s="90" t="s">
        <v>137</v>
      </c>
      <c r="H13" s="90" t="s">
        <v>197</v>
      </c>
      <c r="I13" s="87" t="s">
        <v>373</v>
      </c>
      <c r="J13" s="582"/>
      <c r="K13" s="583"/>
      <c r="L13" s="583"/>
      <c r="M13" s="583"/>
    </row>
    <row r="14" spans="1:13" ht="14.25" x14ac:dyDescent="0.2">
      <c r="A14" s="83" t="s">
        <v>26</v>
      </c>
      <c r="B14" s="84" t="s">
        <v>386</v>
      </c>
      <c r="C14" s="84"/>
      <c r="D14" s="84" t="s">
        <v>6</v>
      </c>
      <c r="E14" s="85"/>
      <c r="F14" s="84"/>
      <c r="G14" s="90" t="s">
        <v>137</v>
      </c>
      <c r="H14" s="90" t="s">
        <v>197</v>
      </c>
      <c r="I14" s="87" t="s">
        <v>373</v>
      </c>
    </row>
    <row r="15" spans="1:13" ht="14.25" x14ac:dyDescent="0.2">
      <c r="A15" s="83" t="s">
        <v>57</v>
      </c>
      <c r="B15" s="84" t="s">
        <v>387</v>
      </c>
      <c r="C15" s="84"/>
      <c r="D15" s="84" t="s">
        <v>5</v>
      </c>
      <c r="E15" s="85"/>
      <c r="F15" s="84"/>
      <c r="G15" s="90" t="s">
        <v>137</v>
      </c>
      <c r="H15" s="90" t="s">
        <v>197</v>
      </c>
      <c r="I15" s="87" t="s">
        <v>373</v>
      </c>
    </row>
    <row r="16" spans="1:13" ht="14.25" x14ac:dyDescent="0.2">
      <c r="A16" s="83" t="s">
        <v>58</v>
      </c>
      <c r="B16" s="84" t="s">
        <v>387</v>
      </c>
      <c r="C16" s="84"/>
      <c r="D16" s="84" t="s">
        <v>6</v>
      </c>
      <c r="E16" s="85"/>
      <c r="F16" s="84"/>
      <c r="G16" s="90" t="s">
        <v>137</v>
      </c>
      <c r="H16" s="90" t="s">
        <v>197</v>
      </c>
      <c r="I16" s="87" t="s">
        <v>373</v>
      </c>
      <c r="J16" s="62"/>
      <c r="K16" s="62"/>
    </row>
    <row r="17" spans="1:11" ht="14.25" x14ac:dyDescent="0.2">
      <c r="A17" s="83" t="s">
        <v>59</v>
      </c>
      <c r="B17" s="84" t="s">
        <v>388</v>
      </c>
      <c r="C17" s="84"/>
      <c r="D17" s="84" t="s">
        <v>5</v>
      </c>
      <c r="E17" s="85"/>
      <c r="F17" s="84"/>
      <c r="G17" s="90" t="s">
        <v>137</v>
      </c>
      <c r="H17" s="90" t="s">
        <v>197</v>
      </c>
      <c r="I17" s="87" t="s">
        <v>373</v>
      </c>
      <c r="K17" s="62"/>
    </row>
    <row r="18" spans="1:11" ht="14.25" x14ac:dyDescent="0.2">
      <c r="A18" s="83" t="s">
        <v>60</v>
      </c>
      <c r="B18" s="84" t="s">
        <v>388</v>
      </c>
      <c r="C18" s="84"/>
      <c r="D18" s="84" t="s">
        <v>6</v>
      </c>
      <c r="E18" s="85"/>
      <c r="F18" s="84"/>
      <c r="G18" s="90" t="s">
        <v>137</v>
      </c>
      <c r="H18" s="90" t="s">
        <v>197</v>
      </c>
      <c r="I18" s="87" t="s">
        <v>373</v>
      </c>
      <c r="K18" s="62"/>
    </row>
    <row r="19" spans="1:11" ht="14.25" x14ac:dyDescent="0.2">
      <c r="A19" s="83" t="s">
        <v>83</v>
      </c>
      <c r="B19" s="84" t="s">
        <v>389</v>
      </c>
      <c r="C19" s="84"/>
      <c r="D19" s="84" t="s">
        <v>5</v>
      </c>
      <c r="E19" s="85"/>
      <c r="F19" s="84"/>
      <c r="G19" s="90" t="s">
        <v>137</v>
      </c>
      <c r="H19" s="90" t="s">
        <v>197</v>
      </c>
      <c r="I19" s="87" t="s">
        <v>373</v>
      </c>
      <c r="K19" s="62"/>
    </row>
    <row r="20" spans="1:11" ht="14.25" x14ac:dyDescent="0.2">
      <c r="A20" s="83" t="s">
        <v>84</v>
      </c>
      <c r="B20" s="84" t="s">
        <v>389</v>
      </c>
      <c r="C20" s="84"/>
      <c r="D20" s="84" t="s">
        <v>6</v>
      </c>
      <c r="E20" s="85"/>
      <c r="F20" s="84"/>
      <c r="G20" s="90" t="s">
        <v>137</v>
      </c>
      <c r="H20" s="90" t="s">
        <v>197</v>
      </c>
      <c r="I20" s="87" t="s">
        <v>373</v>
      </c>
      <c r="K20" s="62"/>
    </row>
    <row r="21" spans="1:11" ht="14.25" customHeight="1" x14ac:dyDescent="0.2">
      <c r="A21" s="83" t="s">
        <v>131</v>
      </c>
      <c r="B21" s="84" t="s">
        <v>334</v>
      </c>
      <c r="C21" s="84"/>
      <c r="D21" s="84" t="s">
        <v>7</v>
      </c>
      <c r="E21" s="85"/>
      <c r="F21" s="84"/>
      <c r="G21" s="90" t="s">
        <v>137</v>
      </c>
      <c r="H21" s="90" t="s">
        <v>197</v>
      </c>
      <c r="I21" s="87" t="s">
        <v>373</v>
      </c>
    </row>
    <row r="22" spans="1:11" ht="14.25" customHeight="1" x14ac:dyDescent="0.2">
      <c r="A22" s="83" t="s">
        <v>132</v>
      </c>
      <c r="B22" s="84" t="s">
        <v>334</v>
      </c>
      <c r="C22" s="84"/>
      <c r="D22" s="84" t="s">
        <v>8</v>
      </c>
      <c r="E22" s="85"/>
      <c r="F22" s="84"/>
      <c r="G22" s="90" t="s">
        <v>137</v>
      </c>
      <c r="H22" s="90" t="s">
        <v>197</v>
      </c>
      <c r="I22" s="87" t="s">
        <v>373</v>
      </c>
    </row>
    <row r="23" spans="1:11" ht="14.25" x14ac:dyDescent="0.2">
      <c r="A23" s="83" t="s">
        <v>133</v>
      </c>
      <c r="B23" s="84" t="s">
        <v>335</v>
      </c>
      <c r="C23" s="91"/>
      <c r="D23" s="92" t="s">
        <v>7</v>
      </c>
      <c r="E23" s="93"/>
      <c r="F23" s="84"/>
      <c r="G23" s="90" t="s">
        <v>137</v>
      </c>
      <c r="H23" s="90" t="s">
        <v>197</v>
      </c>
      <c r="I23" s="87" t="s">
        <v>374</v>
      </c>
    </row>
    <row r="24" spans="1:11" ht="14.25" x14ac:dyDescent="0.2">
      <c r="A24" s="83" t="s">
        <v>134</v>
      </c>
      <c r="B24" s="84" t="s">
        <v>335</v>
      </c>
      <c r="C24" s="91"/>
      <c r="D24" s="92" t="s">
        <v>8</v>
      </c>
      <c r="E24" s="93"/>
      <c r="F24" s="84"/>
      <c r="G24" s="90" t="s">
        <v>137</v>
      </c>
      <c r="H24" s="90" t="s">
        <v>197</v>
      </c>
      <c r="I24" s="87" t="s">
        <v>374</v>
      </c>
    </row>
    <row r="25" spans="1:11" ht="14.25" x14ac:dyDescent="0.2">
      <c r="A25" s="83" t="s">
        <v>156</v>
      </c>
      <c r="B25" s="84" t="s">
        <v>577</v>
      </c>
      <c r="C25" s="91"/>
      <c r="D25" s="319" t="s">
        <v>7</v>
      </c>
      <c r="E25" s="93"/>
      <c r="F25" s="84"/>
      <c r="G25" s="90" t="s">
        <v>137</v>
      </c>
      <c r="H25" s="90" t="s">
        <v>197</v>
      </c>
      <c r="I25" s="87" t="s">
        <v>373</v>
      </c>
    </row>
    <row r="26" spans="1:11" ht="14.25" x14ac:dyDescent="0.2">
      <c r="A26" s="83" t="s">
        <v>157</v>
      </c>
      <c r="B26" s="84" t="s">
        <v>577</v>
      </c>
      <c r="C26" s="91"/>
      <c r="D26" s="319" t="s">
        <v>8</v>
      </c>
      <c r="E26" s="93"/>
      <c r="F26" s="84"/>
      <c r="G26" s="90" t="s">
        <v>137</v>
      </c>
      <c r="H26" s="90" t="s">
        <v>197</v>
      </c>
      <c r="I26" s="87" t="s">
        <v>373</v>
      </c>
    </row>
    <row r="27" spans="1:11" ht="14.25" x14ac:dyDescent="0.2">
      <c r="A27" s="83"/>
      <c r="B27" s="84"/>
      <c r="C27" s="84"/>
      <c r="D27" s="84"/>
      <c r="E27" s="85"/>
      <c r="F27" s="84"/>
      <c r="G27" s="90"/>
      <c r="H27" s="90"/>
      <c r="I27" s="87"/>
    </row>
    <row r="28" spans="1:11" ht="15" x14ac:dyDescent="0.25">
      <c r="A28" s="83"/>
      <c r="B28" s="281" t="s">
        <v>48</v>
      </c>
      <c r="C28" s="84"/>
      <c r="D28" s="84"/>
      <c r="E28" s="85"/>
      <c r="F28" s="84"/>
      <c r="G28" s="89"/>
      <c r="H28" s="89"/>
      <c r="I28" s="87"/>
    </row>
    <row r="29" spans="1:11" ht="14.25" x14ac:dyDescent="0.2">
      <c r="A29" s="83" t="s">
        <v>27</v>
      </c>
      <c r="B29" s="132" t="s">
        <v>297</v>
      </c>
      <c r="C29" s="84"/>
      <c r="D29" s="84" t="s">
        <v>7</v>
      </c>
      <c r="E29" s="85"/>
      <c r="F29" s="84"/>
      <c r="G29" s="90" t="s">
        <v>137</v>
      </c>
      <c r="H29" s="90" t="s">
        <v>197</v>
      </c>
      <c r="I29" s="87" t="s">
        <v>375</v>
      </c>
    </row>
    <row r="30" spans="1:11" ht="14.25" x14ac:dyDescent="0.2">
      <c r="A30" s="83" t="s">
        <v>28</v>
      </c>
      <c r="B30" s="132" t="s">
        <v>297</v>
      </c>
      <c r="C30" s="84"/>
      <c r="D30" s="84" t="s">
        <v>8</v>
      </c>
      <c r="E30" s="85"/>
      <c r="F30" s="84"/>
      <c r="G30" s="90" t="s">
        <v>137</v>
      </c>
      <c r="H30" s="90" t="s">
        <v>197</v>
      </c>
      <c r="I30" s="87" t="s">
        <v>375</v>
      </c>
    </row>
    <row r="31" spans="1:11" ht="14.25" x14ac:dyDescent="0.2">
      <c r="A31" s="83" t="s">
        <v>29</v>
      </c>
      <c r="B31" s="84" t="s">
        <v>298</v>
      </c>
      <c r="C31" s="84"/>
      <c r="D31" s="84" t="s">
        <v>7</v>
      </c>
      <c r="E31" s="85"/>
      <c r="F31" s="84"/>
      <c r="G31" s="90" t="s">
        <v>137</v>
      </c>
      <c r="H31" s="90" t="s">
        <v>197</v>
      </c>
      <c r="I31" s="87" t="s">
        <v>375</v>
      </c>
    </row>
    <row r="32" spans="1:11" ht="14.25" x14ac:dyDescent="0.2">
      <c r="A32" s="83" t="s">
        <v>30</v>
      </c>
      <c r="B32" s="84" t="s">
        <v>298</v>
      </c>
      <c r="C32" s="84"/>
      <c r="D32" s="84" t="s">
        <v>8</v>
      </c>
      <c r="E32" s="85"/>
      <c r="F32" s="84"/>
      <c r="G32" s="90" t="s">
        <v>137</v>
      </c>
      <c r="H32" s="90" t="s">
        <v>197</v>
      </c>
      <c r="I32" s="87" t="s">
        <v>375</v>
      </c>
    </row>
    <row r="33" spans="1:9" ht="14.25" x14ac:dyDescent="0.2">
      <c r="A33" s="83" t="s">
        <v>31</v>
      </c>
      <c r="B33" s="84" t="s">
        <v>296</v>
      </c>
      <c r="C33" s="84"/>
      <c r="D33" s="84" t="s">
        <v>10</v>
      </c>
      <c r="E33" s="85"/>
      <c r="F33" s="84"/>
      <c r="G33" s="90" t="s">
        <v>137</v>
      </c>
      <c r="H33" s="90" t="s">
        <v>197</v>
      </c>
      <c r="I33" s="87" t="s">
        <v>375</v>
      </c>
    </row>
    <row r="34" spans="1:9" ht="14.25" x14ac:dyDescent="0.2">
      <c r="A34" s="83" t="s">
        <v>32</v>
      </c>
      <c r="B34" s="84" t="s">
        <v>296</v>
      </c>
      <c r="C34" s="84"/>
      <c r="D34" s="84" t="s">
        <v>11</v>
      </c>
      <c r="E34" s="85"/>
      <c r="F34" s="84"/>
      <c r="G34" s="90" t="s">
        <v>137</v>
      </c>
      <c r="H34" s="90" t="s">
        <v>197</v>
      </c>
      <c r="I34" s="87" t="s">
        <v>375</v>
      </c>
    </row>
    <row r="35" spans="1:9" ht="14.25" x14ac:dyDescent="0.2">
      <c r="A35" s="83" t="s">
        <v>336</v>
      </c>
      <c r="B35" s="407" t="s">
        <v>498</v>
      </c>
      <c r="C35" s="408"/>
      <c r="D35" s="408" t="s">
        <v>7</v>
      </c>
      <c r="E35" s="411"/>
      <c r="F35" s="408"/>
      <c r="G35" s="409" t="s">
        <v>137</v>
      </c>
      <c r="H35" s="409" t="s">
        <v>197</v>
      </c>
      <c r="I35" s="410" t="s">
        <v>376</v>
      </c>
    </row>
    <row r="36" spans="1:9" ht="14.25" x14ac:dyDescent="0.2">
      <c r="A36" s="83" t="s">
        <v>337</v>
      </c>
      <c r="B36" s="407" t="s">
        <v>498</v>
      </c>
      <c r="C36" s="408"/>
      <c r="D36" s="408" t="s">
        <v>8</v>
      </c>
      <c r="E36" s="411"/>
      <c r="F36" s="408"/>
      <c r="G36" s="409" t="s">
        <v>137</v>
      </c>
      <c r="H36" s="409" t="s">
        <v>197</v>
      </c>
      <c r="I36" s="410" t="s">
        <v>376</v>
      </c>
    </row>
    <row r="37" spans="1:9" ht="14.25" x14ac:dyDescent="0.2">
      <c r="A37" s="83" t="s">
        <v>338</v>
      </c>
      <c r="B37" s="408" t="s">
        <v>574</v>
      </c>
      <c r="C37" s="408"/>
      <c r="D37" s="408" t="s">
        <v>7</v>
      </c>
      <c r="E37" s="411"/>
      <c r="F37" s="408"/>
      <c r="G37" s="409" t="s">
        <v>137</v>
      </c>
      <c r="H37" s="409" t="s">
        <v>197</v>
      </c>
      <c r="I37" s="410" t="s">
        <v>376</v>
      </c>
    </row>
    <row r="38" spans="1:9" ht="14.25" x14ac:dyDescent="0.2">
      <c r="A38" s="83" t="s">
        <v>339</v>
      </c>
      <c r="B38" s="408" t="s">
        <v>574</v>
      </c>
      <c r="C38" s="408"/>
      <c r="D38" s="408" t="s">
        <v>8</v>
      </c>
      <c r="E38" s="411"/>
      <c r="F38" s="408"/>
      <c r="G38" s="409" t="s">
        <v>137</v>
      </c>
      <c r="H38" s="409" t="s">
        <v>197</v>
      </c>
      <c r="I38" s="410" t="s">
        <v>376</v>
      </c>
    </row>
    <row r="39" spans="1:9" ht="14.25" x14ac:dyDescent="0.2">
      <c r="A39" s="83" t="s">
        <v>340</v>
      </c>
      <c r="B39" s="408" t="s">
        <v>343</v>
      </c>
      <c r="C39" s="408"/>
      <c r="D39" s="408" t="s">
        <v>7</v>
      </c>
      <c r="E39" s="411"/>
      <c r="F39" s="408"/>
      <c r="G39" s="409" t="s">
        <v>137</v>
      </c>
      <c r="H39" s="409" t="s">
        <v>197</v>
      </c>
      <c r="I39" s="410" t="s">
        <v>376</v>
      </c>
    </row>
    <row r="40" spans="1:9" ht="14.25" x14ac:dyDescent="0.2">
      <c r="A40" s="83" t="s">
        <v>341</v>
      </c>
      <c r="B40" s="408" t="s">
        <v>343</v>
      </c>
      <c r="C40" s="408"/>
      <c r="D40" s="408" t="s">
        <v>8</v>
      </c>
      <c r="E40" s="411"/>
      <c r="F40" s="408"/>
      <c r="G40" s="409" t="s">
        <v>137</v>
      </c>
      <c r="H40" s="409" t="s">
        <v>197</v>
      </c>
      <c r="I40" s="410" t="s">
        <v>376</v>
      </c>
    </row>
    <row r="41" spans="1:9" ht="15" x14ac:dyDescent="0.25">
      <c r="A41" s="83"/>
      <c r="B41" s="84"/>
      <c r="C41" s="84"/>
      <c r="D41" s="84"/>
      <c r="E41" s="85"/>
      <c r="F41" s="84"/>
      <c r="G41" s="89"/>
      <c r="H41" s="89"/>
      <c r="I41" s="87"/>
    </row>
    <row r="42" spans="1:9" ht="15" x14ac:dyDescent="0.25">
      <c r="A42" s="83"/>
      <c r="B42" s="84" t="s">
        <v>159</v>
      </c>
      <c r="C42" s="84"/>
      <c r="D42" s="84"/>
      <c r="E42" s="85"/>
      <c r="F42" s="84"/>
      <c r="G42" s="89"/>
      <c r="H42" s="89"/>
      <c r="I42" s="87"/>
    </row>
    <row r="43" spans="1:9" ht="15" x14ac:dyDescent="0.25">
      <c r="A43" s="83"/>
      <c r="B43" s="84"/>
      <c r="C43" s="84"/>
      <c r="D43" s="84"/>
      <c r="E43" s="85"/>
      <c r="F43" s="84"/>
      <c r="G43" s="89"/>
      <c r="H43" s="89"/>
      <c r="I43" s="94"/>
    </row>
    <row r="44" spans="1:9" ht="15.75" thickBot="1" x14ac:dyDescent="0.3">
      <c r="A44" s="78" t="s">
        <v>82</v>
      </c>
      <c r="B44" s="79" t="s">
        <v>51</v>
      </c>
      <c r="C44" s="80"/>
      <c r="D44" s="80"/>
      <c r="E44" s="81"/>
      <c r="F44" s="80"/>
      <c r="G44" s="82" t="s">
        <v>19</v>
      </c>
      <c r="H44" s="82" t="s">
        <v>158</v>
      </c>
      <c r="I44" s="101" t="s">
        <v>508</v>
      </c>
    </row>
    <row r="45" spans="1:9" ht="12" customHeight="1" thickTop="1" x14ac:dyDescent="0.25">
      <c r="A45" s="95"/>
      <c r="B45" s="84"/>
      <c r="C45" s="84"/>
      <c r="D45" s="84"/>
      <c r="E45" s="85"/>
      <c r="F45" s="84"/>
      <c r="G45" s="86"/>
      <c r="H45" s="86"/>
      <c r="I45" s="87"/>
    </row>
    <row r="46" spans="1:9" ht="15" x14ac:dyDescent="0.25">
      <c r="A46" s="95"/>
      <c r="B46" s="281" t="s">
        <v>49</v>
      </c>
      <c r="C46" s="84"/>
      <c r="D46" s="84"/>
      <c r="E46" s="85"/>
      <c r="F46" s="84"/>
      <c r="G46" s="89"/>
      <c r="H46" s="89"/>
      <c r="I46" s="87"/>
    </row>
    <row r="47" spans="1:9" ht="14.25" x14ac:dyDescent="0.2">
      <c r="A47" s="83" t="s">
        <v>33</v>
      </c>
      <c r="B47" s="84" t="s">
        <v>499</v>
      </c>
      <c r="C47" s="412" t="s">
        <v>206</v>
      </c>
      <c r="D47" s="84" t="s">
        <v>3</v>
      </c>
      <c r="E47" s="411" t="e">
        <f>CONCATENATE("+/- ", ROUNDUP($E$1*1.25,0))</f>
        <v>#VALUE!</v>
      </c>
      <c r="F47" s="84" t="s">
        <v>1</v>
      </c>
      <c r="G47" s="90" t="s">
        <v>137</v>
      </c>
      <c r="H47" s="90" t="s">
        <v>197</v>
      </c>
      <c r="I47" s="87" t="s">
        <v>602</v>
      </c>
    </row>
    <row r="48" spans="1:9" ht="14.25" x14ac:dyDescent="0.2">
      <c r="A48" s="83" t="s">
        <v>34</v>
      </c>
      <c r="B48" s="84" t="s">
        <v>500</v>
      </c>
      <c r="C48" s="412" t="s">
        <v>206</v>
      </c>
      <c r="D48" s="84" t="s">
        <v>3</v>
      </c>
      <c r="E48" s="411" t="e">
        <f>CONCATENATE("+/- ",ROUNDUP(1.5*E1*TAN((ACOS(0.835))),0))</f>
        <v>#VALUE!</v>
      </c>
      <c r="F48" s="84" t="s">
        <v>371</v>
      </c>
      <c r="G48" s="90" t="s">
        <v>137</v>
      </c>
      <c r="H48" s="90" t="s">
        <v>197</v>
      </c>
      <c r="I48" s="87" t="s">
        <v>377</v>
      </c>
    </row>
    <row r="49" spans="1:9" ht="14.25" x14ac:dyDescent="0.2">
      <c r="A49" s="83" t="s">
        <v>61</v>
      </c>
      <c r="B49" s="84" t="s">
        <v>501</v>
      </c>
      <c r="C49" s="84" t="s">
        <v>2</v>
      </c>
      <c r="D49" s="84" t="s">
        <v>3</v>
      </c>
      <c r="E49" s="520" t="s">
        <v>348</v>
      </c>
      <c r="F49" s="84" t="s">
        <v>62</v>
      </c>
      <c r="G49" s="90" t="s">
        <v>137</v>
      </c>
      <c r="H49" s="90" t="s">
        <v>197</v>
      </c>
      <c r="I49" s="87" t="s">
        <v>604</v>
      </c>
    </row>
    <row r="50" spans="1:9" ht="14.25" x14ac:dyDescent="0.2">
      <c r="A50" s="83"/>
      <c r="B50" s="84"/>
      <c r="C50" s="84"/>
      <c r="D50" s="84"/>
      <c r="E50" s="85"/>
      <c r="F50" s="84"/>
      <c r="G50" s="90"/>
      <c r="H50" s="90"/>
      <c r="I50" s="87"/>
    </row>
    <row r="51" spans="1:9" ht="14.25" x14ac:dyDescent="0.2">
      <c r="A51" s="97"/>
      <c r="B51" s="281" t="s">
        <v>50</v>
      </c>
      <c r="C51" s="84"/>
      <c r="D51" s="84"/>
      <c r="E51" s="85"/>
      <c r="F51" s="84"/>
      <c r="G51" s="90"/>
      <c r="H51" s="90"/>
      <c r="I51" s="87"/>
    </row>
    <row r="52" spans="1:9" ht="14.25" x14ac:dyDescent="0.2">
      <c r="A52" s="83" t="s">
        <v>35</v>
      </c>
      <c r="B52" s="84" t="s">
        <v>18</v>
      </c>
      <c r="C52" s="84" t="s">
        <v>2</v>
      </c>
      <c r="D52" s="84" t="s">
        <v>3</v>
      </c>
      <c r="E52" s="85" t="e">
        <f>CONCATENATE("0 - ", ROUNDUP($E$1*1.25,0))</f>
        <v>#VALUE!</v>
      </c>
      <c r="F52" s="84" t="s">
        <v>1</v>
      </c>
      <c r="G52" s="90" t="s">
        <v>137</v>
      </c>
      <c r="H52" s="90" t="s">
        <v>197</v>
      </c>
      <c r="I52" s="87" t="s">
        <v>602</v>
      </c>
    </row>
    <row r="53" spans="1:9" ht="14.25" x14ac:dyDescent="0.2">
      <c r="A53" s="83" t="s">
        <v>36</v>
      </c>
      <c r="B53" s="84" t="s">
        <v>86</v>
      </c>
      <c r="C53" s="84" t="s">
        <v>2</v>
      </c>
      <c r="D53" s="84" t="s">
        <v>3</v>
      </c>
      <c r="E53" s="85" t="e">
        <f>CONCATENATE("0 - ", ROUNDUP($E$1*1.25,0))</f>
        <v>#VALUE!</v>
      </c>
      <c r="F53" s="84" t="s">
        <v>1</v>
      </c>
      <c r="G53" s="90" t="s">
        <v>137</v>
      </c>
      <c r="H53" s="90" t="s">
        <v>197</v>
      </c>
      <c r="I53" s="87" t="s">
        <v>603</v>
      </c>
    </row>
    <row r="54" spans="1:9" ht="14.25" x14ac:dyDescent="0.2">
      <c r="A54" s="83" t="s">
        <v>63</v>
      </c>
      <c r="B54" s="84" t="s">
        <v>342</v>
      </c>
      <c r="C54" s="84" t="s">
        <v>2</v>
      </c>
      <c r="D54" s="84" t="s">
        <v>3</v>
      </c>
      <c r="E54" s="520" t="s">
        <v>349</v>
      </c>
      <c r="F54" s="84" t="s">
        <v>62</v>
      </c>
      <c r="G54" s="90" t="s">
        <v>137</v>
      </c>
      <c r="H54" s="90" t="s">
        <v>197</v>
      </c>
      <c r="I54" s="87" t="s">
        <v>378</v>
      </c>
    </row>
    <row r="55" spans="1:9" ht="14.25" x14ac:dyDescent="0.2">
      <c r="A55" s="83" t="s">
        <v>64</v>
      </c>
      <c r="B55" s="84" t="s">
        <v>575</v>
      </c>
      <c r="C55" s="412" t="s">
        <v>206</v>
      </c>
      <c r="D55" s="84" t="s">
        <v>3</v>
      </c>
      <c r="E55" s="85" t="e">
        <f>CONCATENATE("+/- ",ROUNDUP(1.5*E1*TAN((ACOS(0.835))),0))</f>
        <v>#VALUE!</v>
      </c>
      <c r="F55" s="84" t="s">
        <v>371</v>
      </c>
      <c r="G55" s="90" t="s">
        <v>137</v>
      </c>
      <c r="H55" s="90" t="s">
        <v>197</v>
      </c>
      <c r="I55" s="87" t="s">
        <v>376</v>
      </c>
    </row>
    <row r="56" spans="1:9" ht="28.5" x14ac:dyDescent="0.2">
      <c r="A56" s="513" t="s">
        <v>68</v>
      </c>
      <c r="B56" s="514" t="s">
        <v>344</v>
      </c>
      <c r="C56" s="515" t="s">
        <v>206</v>
      </c>
      <c r="D56" s="514" t="s">
        <v>3</v>
      </c>
      <c r="E56" s="521" t="s">
        <v>589</v>
      </c>
      <c r="F56" s="522" t="s">
        <v>590</v>
      </c>
      <c r="G56" s="516" t="s">
        <v>137</v>
      </c>
      <c r="H56" s="516" t="s">
        <v>197</v>
      </c>
      <c r="I56" s="517" t="s">
        <v>588</v>
      </c>
    </row>
    <row r="57" spans="1:9" ht="14.25" x14ac:dyDescent="0.2">
      <c r="A57" s="406" t="s">
        <v>70</v>
      </c>
      <c r="B57" s="408" t="s">
        <v>391</v>
      </c>
      <c r="C57" s="408" t="s">
        <v>2</v>
      </c>
      <c r="D57" s="408" t="s">
        <v>3</v>
      </c>
      <c r="E57" s="411" t="s">
        <v>393</v>
      </c>
      <c r="F57" s="408" t="s">
        <v>66</v>
      </c>
      <c r="G57" s="409" t="s">
        <v>137</v>
      </c>
      <c r="H57" s="409" t="s">
        <v>197</v>
      </c>
      <c r="I57" s="410" t="s">
        <v>392</v>
      </c>
    </row>
    <row r="58" spans="1:9" ht="14.25" x14ac:dyDescent="0.2">
      <c r="A58" s="83" t="s">
        <v>73</v>
      </c>
      <c r="B58" s="84" t="s">
        <v>345</v>
      </c>
      <c r="C58" s="84" t="s">
        <v>2</v>
      </c>
      <c r="D58" s="84" t="s">
        <v>3</v>
      </c>
      <c r="E58" s="350" t="s">
        <v>346</v>
      </c>
      <c r="F58" s="84" t="s">
        <v>347</v>
      </c>
      <c r="G58" s="90" t="s">
        <v>137</v>
      </c>
      <c r="H58" s="90" t="s">
        <v>197</v>
      </c>
      <c r="I58" s="87" t="s">
        <v>379</v>
      </c>
    </row>
    <row r="59" spans="1:9" ht="14.25" x14ac:dyDescent="0.2">
      <c r="A59" s="83"/>
      <c r="B59" s="84"/>
      <c r="C59" s="84"/>
      <c r="D59" s="84"/>
      <c r="E59" s="85"/>
      <c r="F59" s="84"/>
      <c r="G59" s="90"/>
      <c r="H59" s="90"/>
      <c r="I59" s="87"/>
    </row>
    <row r="60" spans="1:9" ht="14.25" x14ac:dyDescent="0.2">
      <c r="A60" s="83"/>
      <c r="B60" s="281" t="s">
        <v>333</v>
      </c>
      <c r="C60" s="84"/>
      <c r="D60" s="84"/>
      <c r="E60" s="85"/>
      <c r="F60" s="84"/>
      <c r="G60" s="90"/>
      <c r="H60" s="90"/>
      <c r="I60" s="87"/>
    </row>
    <row r="61" spans="1:9" ht="14.25" x14ac:dyDescent="0.2">
      <c r="A61" s="83" t="s">
        <v>76</v>
      </c>
      <c r="B61" s="84" t="s">
        <v>65</v>
      </c>
      <c r="C61" s="84" t="s">
        <v>2</v>
      </c>
      <c r="D61" s="84" t="s">
        <v>3</v>
      </c>
      <c r="E61" s="85" t="s">
        <v>136</v>
      </c>
      <c r="F61" s="84" t="s">
        <v>66</v>
      </c>
      <c r="G61" s="90" t="s">
        <v>137</v>
      </c>
      <c r="H61" s="90" t="s">
        <v>197</v>
      </c>
      <c r="I61" s="87" t="s">
        <v>380</v>
      </c>
    </row>
    <row r="62" spans="1:9" ht="14.25" x14ac:dyDescent="0.2">
      <c r="A62" s="83" t="s">
        <v>79</v>
      </c>
      <c r="B62" s="84" t="s">
        <v>67</v>
      </c>
      <c r="C62" s="84" t="s">
        <v>2</v>
      </c>
      <c r="D62" s="84" t="s">
        <v>3</v>
      </c>
      <c r="E62" s="85" t="s">
        <v>136</v>
      </c>
      <c r="F62" s="84" t="s">
        <v>66</v>
      </c>
      <c r="G62" s="90" t="s">
        <v>137</v>
      </c>
      <c r="H62" s="90" t="s">
        <v>197</v>
      </c>
      <c r="I62" s="87" t="s">
        <v>380</v>
      </c>
    </row>
    <row r="63" spans="1:9" ht="14.25" x14ac:dyDescent="0.2">
      <c r="A63" s="83" t="s">
        <v>100</v>
      </c>
      <c r="B63" s="84" t="s">
        <v>69</v>
      </c>
      <c r="C63" s="84" t="s">
        <v>2</v>
      </c>
      <c r="D63" s="84" t="s">
        <v>3</v>
      </c>
      <c r="E63" s="85" t="s">
        <v>136</v>
      </c>
      <c r="F63" s="84" t="s">
        <v>66</v>
      </c>
      <c r="G63" s="90" t="s">
        <v>137</v>
      </c>
      <c r="H63" s="90" t="s">
        <v>197</v>
      </c>
      <c r="I63" s="87" t="s">
        <v>380</v>
      </c>
    </row>
    <row r="64" spans="1:9" ht="15" x14ac:dyDescent="0.25">
      <c r="A64" s="83"/>
      <c r="B64" s="84"/>
      <c r="C64" s="84"/>
      <c r="D64" s="84"/>
      <c r="E64" s="85"/>
      <c r="F64" s="84"/>
      <c r="G64" s="89"/>
      <c r="H64" s="89"/>
      <c r="I64" s="87"/>
    </row>
    <row r="65" spans="1:9" ht="15" x14ac:dyDescent="0.25">
      <c r="A65" s="83"/>
      <c r="B65" s="281" t="s">
        <v>160</v>
      </c>
      <c r="C65" s="84"/>
      <c r="D65" s="84"/>
      <c r="E65" s="85"/>
      <c r="F65" s="84"/>
      <c r="G65" s="89"/>
      <c r="H65" s="89"/>
      <c r="I65" s="87"/>
    </row>
    <row r="66" spans="1:9" ht="14.25" x14ac:dyDescent="0.2">
      <c r="A66" s="83" t="s">
        <v>101</v>
      </c>
      <c r="B66" s="84" t="s">
        <v>98</v>
      </c>
      <c r="C66" s="84" t="s">
        <v>2</v>
      </c>
      <c r="D66" s="84" t="s">
        <v>3</v>
      </c>
      <c r="E66" s="85" t="s">
        <v>71</v>
      </c>
      <c r="F66" s="84" t="s">
        <v>72</v>
      </c>
      <c r="G66" s="90" t="s">
        <v>137</v>
      </c>
      <c r="H66" s="90" t="s">
        <v>197</v>
      </c>
      <c r="I66" s="87" t="s">
        <v>381</v>
      </c>
    </row>
    <row r="67" spans="1:9" ht="42.75" x14ac:dyDescent="0.2">
      <c r="A67" s="83" t="s">
        <v>103</v>
      </c>
      <c r="B67" s="84" t="s">
        <v>99</v>
      </c>
      <c r="C67" s="84" t="s">
        <v>2</v>
      </c>
      <c r="D67" s="84" t="s">
        <v>3</v>
      </c>
      <c r="E67" s="85" t="s">
        <v>74</v>
      </c>
      <c r="F67" s="84" t="s">
        <v>75</v>
      </c>
      <c r="G67" s="90" t="s">
        <v>137</v>
      </c>
      <c r="H67" s="90" t="s">
        <v>197</v>
      </c>
      <c r="I67" s="96" t="s">
        <v>507</v>
      </c>
    </row>
    <row r="68" spans="1:9" ht="14.25" x14ac:dyDescent="0.2">
      <c r="A68" s="83" t="s">
        <v>104</v>
      </c>
      <c r="B68" s="84" t="s">
        <v>117</v>
      </c>
      <c r="C68" s="84" t="s">
        <v>2</v>
      </c>
      <c r="D68" s="84" t="s">
        <v>3</v>
      </c>
      <c r="E68" s="98" t="s">
        <v>77</v>
      </c>
      <c r="F68" s="84" t="s">
        <v>78</v>
      </c>
      <c r="G68" s="90" t="s">
        <v>137</v>
      </c>
      <c r="H68" s="90" t="s">
        <v>197</v>
      </c>
      <c r="I68" s="87" t="s">
        <v>381</v>
      </c>
    </row>
    <row r="69" spans="1:9" ht="14.25" x14ac:dyDescent="0.2">
      <c r="A69" s="83" t="s">
        <v>350</v>
      </c>
      <c r="B69" s="84" t="s">
        <v>102</v>
      </c>
      <c r="C69" s="84" t="s">
        <v>2</v>
      </c>
      <c r="D69" s="84" t="s">
        <v>3</v>
      </c>
      <c r="E69" s="85" t="s">
        <v>80</v>
      </c>
      <c r="F69" s="84" t="s">
        <v>81</v>
      </c>
      <c r="G69" s="90" t="s">
        <v>137</v>
      </c>
      <c r="H69" s="90" t="s">
        <v>197</v>
      </c>
      <c r="I69" s="87" t="s">
        <v>381</v>
      </c>
    </row>
    <row r="70" spans="1:9" ht="15" x14ac:dyDescent="0.25">
      <c r="A70" s="83"/>
      <c r="B70" s="84"/>
      <c r="C70" s="84"/>
      <c r="D70" s="84"/>
      <c r="E70" s="85"/>
      <c r="F70" s="84"/>
      <c r="G70" s="89"/>
      <c r="H70" s="89"/>
      <c r="I70" s="87"/>
    </row>
    <row r="71" spans="1:9" ht="15" x14ac:dyDescent="0.25">
      <c r="A71" s="383"/>
      <c r="B71" s="384" t="s">
        <v>161</v>
      </c>
      <c r="C71" s="320"/>
      <c r="D71" s="320"/>
      <c r="E71" s="350"/>
      <c r="F71" s="320"/>
      <c r="G71" s="385"/>
      <c r="H71" s="385"/>
      <c r="I71" s="386"/>
    </row>
    <row r="72" spans="1:9" ht="14.25" x14ac:dyDescent="0.2">
      <c r="A72" s="383" t="s">
        <v>351</v>
      </c>
      <c r="B72" s="320" t="s">
        <v>87</v>
      </c>
      <c r="C72" s="320" t="s">
        <v>2</v>
      </c>
      <c r="D72" s="320" t="s">
        <v>3</v>
      </c>
      <c r="E72" s="350" t="s">
        <v>71</v>
      </c>
      <c r="F72" s="320" t="s">
        <v>72</v>
      </c>
      <c r="G72" s="387" t="s">
        <v>137</v>
      </c>
      <c r="H72" s="387" t="s">
        <v>197</v>
      </c>
      <c r="I72" s="386" t="s">
        <v>381</v>
      </c>
    </row>
    <row r="73" spans="1:9" ht="14.25" x14ac:dyDescent="0.2">
      <c r="A73" s="383" t="s">
        <v>352</v>
      </c>
      <c r="B73" s="320" t="s">
        <v>88</v>
      </c>
      <c r="C73" s="320" t="s">
        <v>2</v>
      </c>
      <c r="D73" s="320" t="s">
        <v>3</v>
      </c>
      <c r="E73" s="350" t="s">
        <v>74</v>
      </c>
      <c r="F73" s="320" t="s">
        <v>75</v>
      </c>
      <c r="G73" s="387" t="s">
        <v>137</v>
      </c>
      <c r="H73" s="387" t="s">
        <v>197</v>
      </c>
      <c r="I73" s="386" t="s">
        <v>381</v>
      </c>
    </row>
    <row r="74" spans="1:9" ht="14.25" x14ac:dyDescent="0.2">
      <c r="A74" s="383" t="s">
        <v>353</v>
      </c>
      <c r="B74" s="320" t="s">
        <v>89</v>
      </c>
      <c r="C74" s="320" t="s">
        <v>2</v>
      </c>
      <c r="D74" s="320" t="s">
        <v>3</v>
      </c>
      <c r="E74" s="388" t="s">
        <v>77</v>
      </c>
      <c r="F74" s="320" t="s">
        <v>78</v>
      </c>
      <c r="G74" s="387" t="s">
        <v>137</v>
      </c>
      <c r="H74" s="387" t="s">
        <v>197</v>
      </c>
      <c r="I74" s="386" t="s">
        <v>381</v>
      </c>
    </row>
    <row r="75" spans="1:9" ht="14.25" x14ac:dyDescent="0.2">
      <c r="A75" s="383" t="s">
        <v>397</v>
      </c>
      <c r="B75" s="320" t="s">
        <v>90</v>
      </c>
      <c r="C75" s="320" t="s">
        <v>2</v>
      </c>
      <c r="D75" s="320" t="s">
        <v>3</v>
      </c>
      <c r="E75" s="350" t="s">
        <v>80</v>
      </c>
      <c r="F75" s="320" t="s">
        <v>81</v>
      </c>
      <c r="G75" s="387" t="s">
        <v>137</v>
      </c>
      <c r="H75" s="387" t="s">
        <v>197</v>
      </c>
      <c r="I75" s="386" t="s">
        <v>381</v>
      </c>
    </row>
    <row r="76" spans="1:9" ht="15" x14ac:dyDescent="0.25">
      <c r="A76" s="83"/>
      <c r="B76" s="84"/>
      <c r="C76" s="84"/>
      <c r="D76" s="84"/>
      <c r="E76" s="85"/>
      <c r="F76" s="84"/>
      <c r="G76" s="89"/>
      <c r="H76" s="89"/>
      <c r="I76" s="87"/>
    </row>
    <row r="77" spans="1:9" ht="15" x14ac:dyDescent="0.25">
      <c r="A77" s="83"/>
      <c r="B77" s="84" t="s">
        <v>505</v>
      </c>
      <c r="C77" s="84"/>
      <c r="D77" s="84"/>
      <c r="E77" s="85"/>
      <c r="F77" s="84"/>
      <c r="G77" s="89"/>
      <c r="H77" s="89"/>
      <c r="I77" s="87"/>
    </row>
    <row r="78" spans="1:9" ht="15" x14ac:dyDescent="0.25">
      <c r="A78" s="83"/>
      <c r="B78" s="84"/>
      <c r="C78" s="84"/>
      <c r="D78" s="84"/>
      <c r="E78" s="85"/>
      <c r="F78" s="84"/>
      <c r="G78" s="89"/>
      <c r="H78" s="89"/>
      <c r="I78" s="87"/>
    </row>
    <row r="79" spans="1:9" ht="15.75" thickBot="1" x14ac:dyDescent="0.3">
      <c r="A79" s="78" t="s">
        <v>82</v>
      </c>
      <c r="B79" s="79" t="s">
        <v>52</v>
      </c>
      <c r="C79" s="99"/>
      <c r="D79" s="80"/>
      <c r="E79" s="81"/>
      <c r="F79" s="80"/>
      <c r="G79" s="82" t="s">
        <v>20</v>
      </c>
      <c r="H79" s="82" t="s">
        <v>158</v>
      </c>
      <c r="I79" s="101" t="s">
        <v>170</v>
      </c>
    </row>
    <row r="80" spans="1:9" ht="14.25" customHeight="1" thickTop="1" x14ac:dyDescent="0.25">
      <c r="A80" s="83"/>
      <c r="B80" s="84"/>
      <c r="C80" s="100"/>
      <c r="D80" s="84"/>
      <c r="E80" s="85"/>
      <c r="F80" s="84"/>
      <c r="G80" s="86"/>
      <c r="H80" s="86"/>
      <c r="I80" s="87"/>
    </row>
    <row r="81" spans="1:9" ht="14.25" customHeight="1" x14ac:dyDescent="0.25">
      <c r="A81" s="83"/>
      <c r="B81" s="88" t="s">
        <v>13</v>
      </c>
      <c r="C81" s="84" t="s">
        <v>14</v>
      </c>
      <c r="D81" s="84"/>
      <c r="E81" s="85"/>
      <c r="F81" s="84"/>
      <c r="G81" s="89"/>
      <c r="H81" s="89"/>
      <c r="I81" s="87"/>
    </row>
    <row r="82" spans="1:9" ht="14.25" customHeight="1" x14ac:dyDescent="0.25">
      <c r="A82" s="83"/>
      <c r="B82" s="281" t="s">
        <v>54</v>
      </c>
      <c r="C82" s="100"/>
      <c r="D82" s="84"/>
      <c r="E82" s="85"/>
      <c r="F82" s="84"/>
      <c r="G82" s="89"/>
      <c r="H82" s="89"/>
      <c r="I82" s="87"/>
    </row>
    <row r="83" spans="1:9" ht="14.25" customHeight="1" x14ac:dyDescent="0.2">
      <c r="A83" s="83" t="s">
        <v>37</v>
      </c>
      <c r="B83" s="132" t="s">
        <v>299</v>
      </c>
      <c r="C83" s="84"/>
      <c r="D83" s="84" t="s">
        <v>7</v>
      </c>
      <c r="E83" s="84" t="s">
        <v>0</v>
      </c>
      <c r="F83" s="84" t="s">
        <v>85</v>
      </c>
      <c r="G83" s="90" t="s">
        <v>137</v>
      </c>
      <c r="H83" s="90" t="s">
        <v>197</v>
      </c>
      <c r="I83" s="87" t="s">
        <v>375</v>
      </c>
    </row>
    <row r="84" spans="1:9" ht="14.25" customHeight="1" x14ac:dyDescent="0.2">
      <c r="A84" s="83" t="s">
        <v>38</v>
      </c>
      <c r="B84" s="132" t="s">
        <v>300</v>
      </c>
      <c r="C84" s="84"/>
      <c r="D84" s="84" t="s">
        <v>8</v>
      </c>
      <c r="E84" s="84" t="s">
        <v>0</v>
      </c>
      <c r="F84" s="84" t="s">
        <v>85</v>
      </c>
      <c r="G84" s="90" t="s">
        <v>137</v>
      </c>
      <c r="H84" s="90" t="s">
        <v>197</v>
      </c>
      <c r="I84" s="87" t="s">
        <v>375</v>
      </c>
    </row>
    <row r="85" spans="1:9" ht="14.25" customHeight="1" x14ac:dyDescent="0.2">
      <c r="A85" s="83" t="s">
        <v>39</v>
      </c>
      <c r="B85" s="84" t="s">
        <v>9</v>
      </c>
      <c r="C85" s="84"/>
      <c r="D85" s="84" t="s">
        <v>7</v>
      </c>
      <c r="E85" s="84" t="s">
        <v>0</v>
      </c>
      <c r="F85" s="84" t="s">
        <v>85</v>
      </c>
      <c r="G85" s="90" t="s">
        <v>137</v>
      </c>
      <c r="H85" s="90" t="s">
        <v>197</v>
      </c>
      <c r="I85" s="87" t="s">
        <v>379</v>
      </c>
    </row>
    <row r="86" spans="1:9" ht="14.25" customHeight="1" x14ac:dyDescent="0.2">
      <c r="A86" s="83" t="s">
        <v>40</v>
      </c>
      <c r="B86" s="84" t="s">
        <v>9</v>
      </c>
      <c r="C86" s="84"/>
      <c r="D86" s="84" t="s">
        <v>8</v>
      </c>
      <c r="E86" s="84" t="s">
        <v>0</v>
      </c>
      <c r="F86" s="84" t="s">
        <v>85</v>
      </c>
      <c r="G86" s="90" t="s">
        <v>137</v>
      </c>
      <c r="H86" s="90" t="s">
        <v>197</v>
      </c>
      <c r="I86" s="87" t="s">
        <v>379</v>
      </c>
    </row>
    <row r="87" spans="1:9" ht="14.25" customHeight="1" x14ac:dyDescent="0.2">
      <c r="A87" s="83" t="s">
        <v>41</v>
      </c>
      <c r="B87" s="84" t="s">
        <v>15</v>
      </c>
      <c r="C87" s="84"/>
      <c r="D87" s="84" t="s">
        <v>10</v>
      </c>
      <c r="E87" s="84" t="s">
        <v>0</v>
      </c>
      <c r="F87" s="84" t="s">
        <v>85</v>
      </c>
      <c r="G87" s="90" t="s">
        <v>137</v>
      </c>
      <c r="H87" s="90" t="s">
        <v>197</v>
      </c>
      <c r="I87" s="87" t="s">
        <v>379</v>
      </c>
    </row>
    <row r="88" spans="1:9" ht="14.25" customHeight="1" x14ac:dyDescent="0.2">
      <c r="A88" s="83" t="s">
        <v>42</v>
      </c>
      <c r="B88" s="84" t="s">
        <v>15</v>
      </c>
      <c r="C88" s="84"/>
      <c r="D88" s="84" t="s">
        <v>11</v>
      </c>
      <c r="E88" s="84" t="s">
        <v>0</v>
      </c>
      <c r="F88" s="84" t="s">
        <v>85</v>
      </c>
      <c r="G88" s="90" t="s">
        <v>137</v>
      </c>
      <c r="H88" s="90" t="s">
        <v>197</v>
      </c>
      <c r="I88" s="87" t="s">
        <v>379</v>
      </c>
    </row>
    <row r="89" spans="1:9" ht="14.25" customHeight="1" x14ac:dyDescent="0.2">
      <c r="A89" s="83"/>
      <c r="B89" s="84"/>
      <c r="C89" s="91"/>
      <c r="D89" s="319"/>
      <c r="E89" s="84"/>
      <c r="F89" s="84"/>
      <c r="G89" s="90"/>
      <c r="H89" s="90"/>
      <c r="I89" s="87"/>
    </row>
    <row r="90" spans="1:9" ht="14.25" customHeight="1" x14ac:dyDescent="0.2">
      <c r="A90" s="83"/>
      <c r="B90" s="281" t="s">
        <v>55</v>
      </c>
      <c r="C90" s="91"/>
      <c r="D90" s="319"/>
      <c r="E90" s="84"/>
      <c r="F90" s="84"/>
      <c r="G90" s="90"/>
      <c r="H90" s="90"/>
      <c r="I90" s="87"/>
    </row>
    <row r="91" spans="1:9" ht="15" customHeight="1" x14ac:dyDescent="0.2">
      <c r="A91" s="83" t="s">
        <v>43</v>
      </c>
      <c r="B91" s="84" t="s">
        <v>335</v>
      </c>
      <c r="C91" s="91"/>
      <c r="D91" s="326" t="s">
        <v>308</v>
      </c>
      <c r="E91" s="84" t="s">
        <v>0</v>
      </c>
      <c r="F91" s="84" t="s">
        <v>85</v>
      </c>
      <c r="G91" s="90" t="s">
        <v>137</v>
      </c>
      <c r="H91" s="90" t="s">
        <v>197</v>
      </c>
      <c r="I91" s="87" t="s">
        <v>374</v>
      </c>
    </row>
    <row r="92" spans="1:9" ht="14.25" customHeight="1" x14ac:dyDescent="0.2">
      <c r="A92" s="83" t="s">
        <v>44</v>
      </c>
      <c r="B92" s="84" t="s">
        <v>335</v>
      </c>
      <c r="C92" s="91"/>
      <c r="D92" s="326" t="s">
        <v>307</v>
      </c>
      <c r="E92" s="84" t="s">
        <v>0</v>
      </c>
      <c r="F92" s="84" t="s">
        <v>85</v>
      </c>
      <c r="G92" s="90" t="s">
        <v>137</v>
      </c>
      <c r="H92" s="90" t="s">
        <v>197</v>
      </c>
      <c r="I92" s="87" t="s">
        <v>374</v>
      </c>
    </row>
    <row r="93" spans="1:9" ht="14.25" customHeight="1" x14ac:dyDescent="0.25">
      <c r="A93" s="97"/>
      <c r="B93" s="84"/>
      <c r="C93" s="84"/>
      <c r="D93" s="84"/>
      <c r="E93" s="93"/>
      <c r="F93" s="84"/>
      <c r="G93" s="89"/>
      <c r="H93" s="89"/>
      <c r="I93" s="87"/>
    </row>
    <row r="94" spans="1:9" ht="14.25" customHeight="1" x14ac:dyDescent="0.25">
      <c r="A94" s="83"/>
      <c r="B94" s="88" t="s">
        <v>586</v>
      </c>
      <c r="C94" s="84"/>
      <c r="D94" s="84"/>
      <c r="E94" s="93"/>
      <c r="F94" s="84"/>
      <c r="G94" s="89"/>
      <c r="H94" s="89"/>
      <c r="I94" s="87"/>
    </row>
    <row r="95" spans="1:9" ht="14.25" customHeight="1" x14ac:dyDescent="0.25">
      <c r="A95" s="97"/>
      <c r="B95" s="281" t="s">
        <v>54</v>
      </c>
      <c r="C95" s="84"/>
      <c r="D95" s="84"/>
      <c r="E95" s="93"/>
      <c r="F95" s="84"/>
      <c r="G95" s="89"/>
      <c r="H95" s="89"/>
      <c r="I95" s="87"/>
    </row>
    <row r="96" spans="1:9" ht="14.25" customHeight="1" x14ac:dyDescent="0.2">
      <c r="A96" s="83" t="s">
        <v>45</v>
      </c>
      <c r="B96" s="132" t="s">
        <v>173</v>
      </c>
      <c r="C96" s="84"/>
      <c r="D96" s="84"/>
      <c r="E96" s="84" t="s">
        <v>0</v>
      </c>
      <c r="F96" s="84" t="s">
        <v>85</v>
      </c>
      <c r="G96" s="90" t="s">
        <v>137</v>
      </c>
      <c r="H96" s="90" t="s">
        <v>197</v>
      </c>
      <c r="I96" s="87" t="s">
        <v>375</v>
      </c>
    </row>
    <row r="97" spans="1:9" ht="14.25" customHeight="1" x14ac:dyDescent="0.2">
      <c r="A97" s="83" t="s">
        <v>354</v>
      </c>
      <c r="B97" s="132" t="s">
        <v>363</v>
      </c>
      <c r="C97" s="84"/>
      <c r="D97" s="84"/>
      <c r="E97" s="84" t="s">
        <v>0</v>
      </c>
      <c r="F97" s="84" t="s">
        <v>85</v>
      </c>
      <c r="G97" s="90" t="s">
        <v>137</v>
      </c>
      <c r="H97" s="90" t="s">
        <v>197</v>
      </c>
      <c r="I97" s="87" t="s">
        <v>376</v>
      </c>
    </row>
    <row r="98" spans="1:9" ht="14.25" customHeight="1" x14ac:dyDescent="0.2">
      <c r="A98" s="83" t="s">
        <v>355</v>
      </c>
      <c r="B98" s="132" t="s">
        <v>578</v>
      </c>
      <c r="C98" s="84"/>
      <c r="D98" s="84"/>
      <c r="E98" s="84" t="s">
        <v>0</v>
      </c>
      <c r="F98" s="84" t="s">
        <v>85</v>
      </c>
      <c r="G98" s="90" t="s">
        <v>137</v>
      </c>
      <c r="H98" s="90" t="s">
        <v>197</v>
      </c>
      <c r="I98" s="87" t="s">
        <v>376</v>
      </c>
    </row>
    <row r="99" spans="1:9" ht="14.25" customHeight="1" x14ac:dyDescent="0.2">
      <c r="A99" s="83" t="s">
        <v>356</v>
      </c>
      <c r="B99" s="132" t="s">
        <v>362</v>
      </c>
      <c r="C99" s="84"/>
      <c r="D99" s="84"/>
      <c r="E99" s="84" t="s">
        <v>0</v>
      </c>
      <c r="F99" s="84" t="s">
        <v>85</v>
      </c>
      <c r="G99" s="90" t="s">
        <v>137</v>
      </c>
      <c r="H99" s="90" t="s">
        <v>197</v>
      </c>
      <c r="I99" s="87" t="s">
        <v>376</v>
      </c>
    </row>
    <row r="100" spans="1:9" ht="14.25" customHeight="1" x14ac:dyDescent="0.2">
      <c r="A100" s="406" t="s">
        <v>357</v>
      </c>
      <c r="B100" s="407" t="s">
        <v>394</v>
      </c>
      <c r="C100" s="408"/>
      <c r="D100" s="408"/>
      <c r="E100" s="408" t="s">
        <v>0</v>
      </c>
      <c r="F100" s="408" t="s">
        <v>85</v>
      </c>
      <c r="G100" s="409" t="s">
        <v>137</v>
      </c>
      <c r="H100" s="409" t="s">
        <v>197</v>
      </c>
      <c r="I100" s="410" t="s">
        <v>392</v>
      </c>
    </row>
    <row r="101" spans="1:9" ht="14.25" customHeight="1" x14ac:dyDescent="0.2">
      <c r="A101" s="406"/>
      <c r="B101" s="88" t="s">
        <v>16</v>
      </c>
      <c r="C101" s="408"/>
      <c r="D101" s="408"/>
      <c r="E101" s="408"/>
      <c r="F101" s="408"/>
      <c r="G101" s="409"/>
      <c r="H101" s="409"/>
      <c r="I101" s="410"/>
    </row>
    <row r="102" spans="1:9" ht="14.25" customHeight="1" x14ac:dyDescent="0.2">
      <c r="A102" s="406" t="s">
        <v>358</v>
      </c>
      <c r="B102" s="408" t="s">
        <v>359</v>
      </c>
      <c r="C102" s="408"/>
      <c r="D102" s="408" t="s">
        <v>8</v>
      </c>
      <c r="E102" s="408" t="s">
        <v>0</v>
      </c>
      <c r="F102" s="408" t="s">
        <v>85</v>
      </c>
      <c r="G102" s="409" t="s">
        <v>137</v>
      </c>
      <c r="H102" s="409" t="s">
        <v>197</v>
      </c>
      <c r="I102" s="410" t="s">
        <v>378</v>
      </c>
    </row>
    <row r="103" spans="1:9" ht="14.25" customHeight="1" x14ac:dyDescent="0.2">
      <c r="A103" s="406" t="s">
        <v>361</v>
      </c>
      <c r="B103" s="408" t="s">
        <v>576</v>
      </c>
      <c r="C103" s="413"/>
      <c r="D103" s="414" t="s">
        <v>8</v>
      </c>
      <c r="E103" s="408" t="s">
        <v>0</v>
      </c>
      <c r="F103" s="408" t="s">
        <v>85</v>
      </c>
      <c r="G103" s="409" t="s">
        <v>137</v>
      </c>
      <c r="H103" s="409" t="s">
        <v>197</v>
      </c>
      <c r="I103" s="410" t="s">
        <v>376</v>
      </c>
    </row>
    <row r="104" spans="1:9" ht="14.25" customHeight="1" x14ac:dyDescent="0.2">
      <c r="A104" s="406" t="s">
        <v>364</v>
      </c>
      <c r="B104" s="408" t="s">
        <v>360</v>
      </c>
      <c r="C104" s="413"/>
      <c r="D104" s="414" t="s">
        <v>8</v>
      </c>
      <c r="E104" s="408" t="s">
        <v>0</v>
      </c>
      <c r="F104" s="408" t="s">
        <v>85</v>
      </c>
      <c r="G104" s="409" t="s">
        <v>137</v>
      </c>
      <c r="H104" s="409" t="s">
        <v>197</v>
      </c>
      <c r="I104" s="410" t="s">
        <v>376</v>
      </c>
    </row>
    <row r="105" spans="1:9" ht="14.25" customHeight="1" x14ac:dyDescent="0.2">
      <c r="A105" s="83"/>
      <c r="B105" s="584" t="s">
        <v>205</v>
      </c>
      <c r="C105" s="585"/>
      <c r="D105" s="585"/>
      <c r="E105" s="585"/>
      <c r="F105" s="586"/>
      <c r="G105" s="90"/>
      <c r="H105" s="90"/>
      <c r="I105" s="87"/>
    </row>
    <row r="106" spans="1:9" ht="14.25" customHeight="1" x14ac:dyDescent="0.2">
      <c r="A106" s="83"/>
      <c r="B106" s="276"/>
      <c r="C106" s="279"/>
      <c r="D106" s="279"/>
      <c r="E106" s="279"/>
      <c r="F106" s="279"/>
      <c r="G106" s="90"/>
      <c r="H106" s="90"/>
      <c r="I106" s="87"/>
    </row>
    <row r="107" spans="1:9" ht="15.75" thickBot="1" x14ac:dyDescent="0.3">
      <c r="A107" s="78" t="s">
        <v>82</v>
      </c>
      <c r="B107" s="79" t="s">
        <v>53</v>
      </c>
      <c r="C107" s="80"/>
      <c r="D107" s="80"/>
      <c r="E107" s="81"/>
      <c r="F107" s="80"/>
      <c r="G107" s="82" t="s">
        <v>20</v>
      </c>
      <c r="H107" s="82" t="s">
        <v>158</v>
      </c>
      <c r="I107" s="101" t="s">
        <v>170</v>
      </c>
    </row>
    <row r="108" spans="1:9" ht="14.25" customHeight="1" thickTop="1" x14ac:dyDescent="0.25">
      <c r="A108" s="103"/>
      <c r="B108" s="84"/>
      <c r="C108" s="84"/>
      <c r="D108" s="84"/>
      <c r="E108" s="85"/>
      <c r="F108" s="84"/>
      <c r="G108" s="86"/>
      <c r="H108" s="86"/>
      <c r="I108" s="87"/>
    </row>
    <row r="109" spans="1:9" ht="14.25" customHeight="1" x14ac:dyDescent="0.25">
      <c r="A109" s="97"/>
      <c r="B109" s="281" t="s">
        <v>56</v>
      </c>
      <c r="C109" s="84"/>
      <c r="D109" s="84"/>
      <c r="E109" s="85"/>
      <c r="F109" s="84"/>
      <c r="G109" s="89"/>
      <c r="H109" s="89"/>
      <c r="I109" s="87"/>
    </row>
    <row r="110" spans="1:9" ht="14.25" customHeight="1" x14ac:dyDescent="0.2">
      <c r="A110" s="83" t="s">
        <v>46</v>
      </c>
      <c r="B110" s="132" t="s">
        <v>174</v>
      </c>
      <c r="C110" s="100" t="s">
        <v>12</v>
      </c>
      <c r="D110" s="84" t="s">
        <v>3</v>
      </c>
      <c r="E110" s="411" t="e">
        <f>CONCATENATE("0 - ", ROUNDUP($E$1*1.25,0))</f>
        <v>#VALUE!</v>
      </c>
      <c r="F110" s="84" t="s">
        <v>1</v>
      </c>
      <c r="G110" s="90" t="s">
        <v>137</v>
      </c>
      <c r="H110" s="90" t="s">
        <v>197</v>
      </c>
      <c r="I110" s="87" t="s">
        <v>603</v>
      </c>
    </row>
    <row r="111" spans="1:9" ht="14.25" customHeight="1" x14ac:dyDescent="0.2">
      <c r="A111" s="83" t="s">
        <v>365</v>
      </c>
      <c r="B111" s="132" t="s">
        <v>368</v>
      </c>
      <c r="C111" s="100" t="s">
        <v>12</v>
      </c>
      <c r="D111" s="84" t="s">
        <v>3</v>
      </c>
      <c r="E111" s="411" t="str">
        <f>E54</f>
        <v>99 - 132</v>
      </c>
      <c r="F111" s="84" t="s">
        <v>62</v>
      </c>
      <c r="G111" s="90" t="s">
        <v>137</v>
      </c>
      <c r="H111" s="90" t="s">
        <v>197</v>
      </c>
      <c r="I111" s="87" t="s">
        <v>376</v>
      </c>
    </row>
    <row r="112" spans="1:9" ht="14.25" customHeight="1" x14ac:dyDescent="0.2">
      <c r="A112" s="83" t="s">
        <v>366</v>
      </c>
      <c r="B112" s="132" t="s">
        <v>369</v>
      </c>
      <c r="C112" s="100" t="s">
        <v>12</v>
      </c>
      <c r="D112" s="84" t="s">
        <v>3</v>
      </c>
      <c r="E112" s="85" t="e">
        <f>E48</f>
        <v>#VALUE!</v>
      </c>
      <c r="F112" s="84" t="s">
        <v>371</v>
      </c>
      <c r="G112" s="90" t="s">
        <v>137</v>
      </c>
      <c r="H112" s="90" t="s">
        <v>197</v>
      </c>
      <c r="I112" s="87" t="s">
        <v>376</v>
      </c>
    </row>
    <row r="113" spans="1:9" ht="14.25" customHeight="1" x14ac:dyDescent="0.2">
      <c r="A113" s="83" t="s">
        <v>367</v>
      </c>
      <c r="B113" s="132" t="s">
        <v>370</v>
      </c>
      <c r="C113" s="100" t="s">
        <v>12</v>
      </c>
      <c r="D113" s="84" t="s">
        <v>3</v>
      </c>
      <c r="E113" s="411" t="s">
        <v>589</v>
      </c>
      <c r="F113" s="408" t="s">
        <v>590</v>
      </c>
      <c r="G113" s="90" t="s">
        <v>137</v>
      </c>
      <c r="H113" s="90" t="s">
        <v>197</v>
      </c>
      <c r="I113" s="87" t="s">
        <v>376</v>
      </c>
    </row>
    <row r="114" spans="1:9" ht="14.25" customHeight="1" x14ac:dyDescent="0.2">
      <c r="A114" s="406" t="s">
        <v>395</v>
      </c>
      <c r="B114" s="408" t="s">
        <v>396</v>
      </c>
      <c r="C114" s="412" t="s">
        <v>12</v>
      </c>
      <c r="D114" s="408" t="s">
        <v>3</v>
      </c>
      <c r="E114" s="411" t="s">
        <v>393</v>
      </c>
      <c r="F114" s="408" t="s">
        <v>66</v>
      </c>
      <c r="G114" s="409" t="s">
        <v>137</v>
      </c>
      <c r="H114" s="409" t="s">
        <v>197</v>
      </c>
      <c r="I114" s="410" t="s">
        <v>392</v>
      </c>
    </row>
    <row r="115" spans="1:9" ht="14.25" customHeight="1" x14ac:dyDescent="0.25">
      <c r="A115" s="97"/>
      <c r="B115" s="84"/>
      <c r="C115" s="84"/>
      <c r="D115" s="84"/>
      <c r="E115" s="85"/>
      <c r="F115" s="84"/>
      <c r="G115" s="89"/>
      <c r="H115" s="89"/>
      <c r="I115" s="87"/>
    </row>
    <row r="116" spans="1:9" ht="14.25" customHeight="1" x14ac:dyDescent="0.25">
      <c r="A116" s="97"/>
      <c r="B116" s="84" t="s">
        <v>506</v>
      </c>
      <c r="C116" s="84"/>
      <c r="D116" s="84"/>
      <c r="E116" s="85"/>
      <c r="F116" s="84"/>
      <c r="G116" s="89"/>
      <c r="H116" s="89"/>
      <c r="I116" s="87"/>
    </row>
    <row r="117" spans="1:9" ht="14.25" customHeight="1" x14ac:dyDescent="0.25">
      <c r="A117" s="97"/>
      <c r="B117" s="84"/>
      <c r="C117" s="84"/>
      <c r="D117" s="84"/>
      <c r="E117" s="93"/>
      <c r="F117" s="84"/>
      <c r="G117" s="89"/>
      <c r="H117" s="89"/>
      <c r="I117" s="87"/>
    </row>
    <row r="118" spans="1:9" ht="14.25" customHeight="1" thickBot="1" x14ac:dyDescent="0.3">
      <c r="A118" s="106"/>
      <c r="B118" s="107"/>
      <c r="C118" s="108"/>
      <c r="D118" s="107"/>
      <c r="E118" s="109"/>
      <c r="F118" s="107"/>
      <c r="G118" s="110"/>
      <c r="H118" s="110"/>
      <c r="I118" s="111"/>
    </row>
    <row r="119" spans="1:9" x14ac:dyDescent="0.2">
      <c r="A119"/>
      <c r="I119" s="35"/>
    </row>
    <row r="120" spans="1:9" x14ac:dyDescent="0.2">
      <c r="A120"/>
      <c r="I120" s="35"/>
    </row>
    <row r="121" spans="1:9" x14ac:dyDescent="0.2">
      <c r="A121"/>
      <c r="I121" s="35"/>
    </row>
    <row r="122" spans="1:9" x14ac:dyDescent="0.2">
      <c r="A122"/>
      <c r="I122" s="35"/>
    </row>
    <row r="123" spans="1:9" x14ac:dyDescent="0.2">
      <c r="A123"/>
      <c r="I123" s="35"/>
    </row>
    <row r="124" spans="1:9" x14ac:dyDescent="0.2">
      <c r="A124"/>
      <c r="I124" s="35"/>
    </row>
    <row r="125" spans="1:9" x14ac:dyDescent="0.2">
      <c r="A125"/>
      <c r="I125" s="35"/>
    </row>
    <row r="126" spans="1:9" x14ac:dyDescent="0.2">
      <c r="A126"/>
      <c r="I126" s="35"/>
    </row>
  </sheetData>
  <customSheetViews>
    <customSheetView guid="{8FEB7A62-C27E-4A47-904B-03FBF7DEE104}" fitToPage="1" printArea="1" showRuler="0">
      <selection activeCell="B8" sqref="B8"/>
      <pageMargins left="0.74803149606299213" right="0.74803149606299213" top="0.98425196850393704" bottom="0.98425196850393704" header="0.51181102362204722" footer="0.51181102362204722"/>
      <printOptions horizontalCentered="1" verticalCentered="1"/>
      <pageSetup scale="71" orientation="portrait" r:id="rId1"/>
      <headerFooter alignWithMargins="0">
        <oddHeader>&amp;L&amp;"Arial,Bold"EirGrid Confidential&amp;C&amp;D&amp;RPage &amp;P</oddHeader>
      </headerFooter>
    </customSheetView>
    <customSheetView guid="{87DE1C7C-F92F-4056-9C7F-506D880140E3}" scale="85" fitToPage="1" topLeftCell="A49">
      <selection activeCell="B68" sqref="B68"/>
      <pageMargins left="0.23622047244094491" right="0.23622047244094491" top="0.74803149606299213" bottom="0.74803149606299213" header="0.31496062992125984" footer="0.31496062992125984"/>
      <printOptions horizontalCentered="1" verticalCentered="1"/>
      <pageSetup paperSize="9" scale="34" orientation="portrait" r:id="rId2"/>
      <headerFooter>
        <oddHeader>&amp;L&amp;G&amp;C&amp;20Signal List</oddHeader>
        <oddFooter>&amp;L&amp;"Arial,Bold"&amp;14EIRGRID Confidential - &amp;F&amp;R&amp;14Page &amp;P
&amp;D</oddFooter>
      </headerFooter>
    </customSheetView>
  </customSheetViews>
  <mergeCells count="2">
    <mergeCell ref="J12:M13"/>
    <mergeCell ref="B105:F105"/>
  </mergeCells>
  <phoneticPr fontId="6" type="noConversion"/>
  <printOptions horizontalCentered="1" verticalCentered="1"/>
  <pageMargins left="0.23622047244094491" right="0.23622047244094491" top="0.74803149606299213" bottom="0.74803149606299213" header="0.31496062992125984" footer="0.31496062992125984"/>
  <pageSetup paperSize="8" scale="58" orientation="portrait" r:id="rId3"/>
  <headerFooter>
    <oddHeader>&amp;L&amp;G&amp;C&amp;20Signal List</oddHeader>
    <oddFooter>&amp;L&amp;"Arial,Bold"&amp;14EIRGRID Confidential - &amp;F&amp;R&amp;14Page &amp;P
&amp;D</oddFooter>
  </headerFooter>
  <drawing r:id="rId4"/>
  <legacyDrawing r:id="rId5"/>
  <legacyDrawingHF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C000"/>
    <pageSetUpPr fitToPage="1"/>
  </sheetPr>
  <dimension ref="A1:N102"/>
  <sheetViews>
    <sheetView view="pageBreakPreview" zoomScale="60" zoomScaleNormal="85" workbookViewId="0">
      <selection activeCell="T49" sqref="T49"/>
    </sheetView>
  </sheetViews>
  <sheetFormatPr defaultRowHeight="12.75" x14ac:dyDescent="0.2"/>
  <cols>
    <col min="1" max="1" width="6.42578125" style="346" customWidth="1"/>
    <col min="2" max="2" width="1" style="377" customWidth="1"/>
    <col min="3" max="3" width="8.5703125" style="378" bestFit="1" customWidth="1"/>
    <col min="4" max="4" width="55" style="346" bestFit="1" customWidth="1"/>
    <col min="5" max="5" width="41.42578125" style="327" customWidth="1"/>
    <col min="6" max="6" width="1.85546875" style="327" customWidth="1"/>
    <col min="7" max="7" width="14" style="327" customWidth="1"/>
    <col min="8" max="8" width="18.140625" style="327" customWidth="1"/>
    <col min="9" max="9" width="3.42578125" style="377" customWidth="1"/>
    <col min="10" max="10" width="12.140625" style="327" customWidth="1"/>
    <col min="11" max="11" width="9.140625" style="327"/>
    <col min="12" max="12" width="11.85546875" style="327" hidden="1" customWidth="1"/>
    <col min="13" max="13" width="9.140625" style="327" hidden="1" customWidth="1"/>
    <col min="14" max="14" width="10.5703125" style="327" hidden="1" customWidth="1"/>
    <col min="15" max="15" width="0" style="327" hidden="1" customWidth="1"/>
    <col min="16" max="16384" width="9.140625" style="327"/>
  </cols>
  <sheetData>
    <row r="1" spans="1:14" ht="18" x14ac:dyDescent="0.25">
      <c r="A1" s="352"/>
      <c r="B1" s="353"/>
      <c r="C1" s="354"/>
      <c r="D1" s="355"/>
      <c r="E1" s="348"/>
      <c r="F1" s="348"/>
      <c r="G1" s="348"/>
      <c r="H1" s="348"/>
      <c r="I1" s="353"/>
      <c r="J1" s="348"/>
      <c r="K1" s="349"/>
    </row>
    <row r="2" spans="1:14" x14ac:dyDescent="0.2">
      <c r="A2" s="625" t="str">
        <f>CONCATENATE('0) Signal List'!A1," Information and Contact Details to be sent by IPP via ESB Networks to EirGrid (generator_testing@EirGrid.com)")</f>
        <v>WINDFARM NAME Information and Contact Details to be sent by IPP via ESB Networks to EirGrid (generator_testing@EirGrid.com)</v>
      </c>
      <c r="B2" s="626"/>
      <c r="C2" s="626"/>
      <c r="D2" s="626"/>
      <c r="E2" s="626"/>
      <c r="F2" s="626"/>
      <c r="G2" s="626"/>
      <c r="H2" s="626"/>
      <c r="I2" s="626"/>
      <c r="J2" s="626"/>
      <c r="K2" s="627"/>
    </row>
    <row r="3" spans="1:14" x14ac:dyDescent="0.2">
      <c r="A3" s="628"/>
      <c r="B3" s="629"/>
      <c r="C3" s="629"/>
      <c r="D3" s="629"/>
      <c r="E3" s="629"/>
      <c r="F3" s="629"/>
      <c r="G3" s="629"/>
      <c r="H3" s="629"/>
      <c r="I3" s="629"/>
      <c r="J3" s="629"/>
      <c r="K3" s="627"/>
    </row>
    <row r="4" spans="1:14" x14ac:dyDescent="0.2">
      <c r="A4" s="630" t="s">
        <v>295</v>
      </c>
      <c r="B4" s="631"/>
      <c r="C4" s="631"/>
      <c r="D4" s="631"/>
      <c r="E4" s="631"/>
      <c r="F4" s="631"/>
      <c r="G4" s="631"/>
      <c r="H4" s="631"/>
      <c r="I4" s="631"/>
      <c r="J4" s="631"/>
      <c r="K4" s="632"/>
    </row>
    <row r="5" spans="1:14" ht="13.5" thickBot="1" x14ac:dyDescent="0.25">
      <c r="A5" s="341"/>
      <c r="B5" s="356"/>
      <c r="C5" s="357"/>
      <c r="D5" s="347"/>
      <c r="E5" s="335"/>
      <c r="F5" s="335"/>
      <c r="G5" s="335"/>
      <c r="H5" s="335"/>
      <c r="I5" s="356"/>
      <c r="J5" s="335"/>
      <c r="K5" s="339"/>
    </row>
    <row r="6" spans="1:14" ht="21" customHeight="1" thickBot="1" x14ac:dyDescent="0.25">
      <c r="A6" s="341"/>
      <c r="B6" s="356"/>
      <c r="C6" s="357"/>
      <c r="D6" s="358" t="s">
        <v>310</v>
      </c>
      <c r="E6" s="359"/>
      <c r="F6" s="360"/>
      <c r="G6" s="360"/>
      <c r="H6" s="360"/>
      <c r="I6" s="360"/>
      <c r="J6" s="360"/>
      <c r="K6" s="339"/>
    </row>
    <row r="7" spans="1:14" ht="13.5" thickBot="1" x14ac:dyDescent="0.25">
      <c r="A7" s="341"/>
      <c r="B7" s="356"/>
      <c r="C7" s="357"/>
      <c r="D7" s="358"/>
      <c r="E7" s="360"/>
      <c r="F7" s="360"/>
      <c r="G7" s="360"/>
      <c r="H7" s="360"/>
      <c r="I7" s="360"/>
      <c r="J7" s="360"/>
      <c r="K7" s="339"/>
    </row>
    <row r="8" spans="1:14" ht="25.5" customHeight="1" thickBot="1" x14ac:dyDescent="0.25">
      <c r="A8" s="341"/>
      <c r="B8" s="356"/>
      <c r="C8" s="357"/>
      <c r="D8" s="358" t="s">
        <v>311</v>
      </c>
      <c r="E8" s="359"/>
      <c r="F8" s="633"/>
      <c r="G8" s="633"/>
      <c r="H8" s="634"/>
      <c r="I8" s="634"/>
      <c r="J8" s="634"/>
      <c r="K8" s="339"/>
      <c r="L8" s="345" t="s">
        <v>312</v>
      </c>
      <c r="N8" s="345" t="s">
        <v>313</v>
      </c>
    </row>
    <row r="9" spans="1:14" ht="13.5" thickBot="1" x14ac:dyDescent="0.25">
      <c r="A9" s="341"/>
      <c r="B9" s="356"/>
      <c r="C9" s="357"/>
      <c r="D9" s="358"/>
      <c r="E9" s="360"/>
      <c r="F9" s="360"/>
      <c r="G9" s="361"/>
      <c r="H9" s="360"/>
      <c r="I9" s="360"/>
      <c r="J9" s="360"/>
      <c r="K9" s="339"/>
      <c r="L9" s="327" t="s">
        <v>314</v>
      </c>
      <c r="M9" s="327" t="s">
        <v>315</v>
      </c>
      <c r="N9" s="345" t="s">
        <v>316</v>
      </c>
    </row>
    <row r="10" spans="1:14" ht="28.5" customHeight="1" thickBot="1" x14ac:dyDescent="0.25">
      <c r="A10" s="341"/>
      <c r="B10" s="356"/>
      <c r="C10" s="357"/>
      <c r="D10" s="358" t="s">
        <v>317</v>
      </c>
      <c r="E10" s="359" t="s">
        <v>318</v>
      </c>
      <c r="F10" s="592" t="s">
        <v>91</v>
      </c>
      <c r="G10" s="592"/>
      <c r="H10" s="362" t="str">
        <f>IF(E10="Karl O'Keeffe","(+353) 1 2370240",IF(E10="Colm MacManus","(+353) 1 23 70168
",IF(E10="Oisín Goulding","(+353) 1 2370327",IF(E10="C&amp;T Team","(+353) 1 2370583",IF(E10="Ciarán Maguire","(+353) 1 2370160")))))</f>
        <v xml:space="preserve">(+353) 1 23 70168
</v>
      </c>
      <c r="I10" s="363"/>
      <c r="J10" s="363"/>
      <c r="K10" s="339"/>
      <c r="L10" s="327" t="s">
        <v>319</v>
      </c>
      <c r="M10" s="327" t="s">
        <v>320</v>
      </c>
    </row>
    <row r="11" spans="1:14" x14ac:dyDescent="0.2">
      <c r="A11" s="341"/>
      <c r="B11" s="356"/>
      <c r="C11" s="357"/>
      <c r="D11" s="195" t="s">
        <v>192</v>
      </c>
      <c r="E11" s="360"/>
      <c r="F11" s="364"/>
      <c r="G11" s="364"/>
      <c r="H11" s="365"/>
      <c r="I11" s="361"/>
      <c r="J11" s="361"/>
      <c r="K11" s="339"/>
      <c r="L11" s="327" t="s">
        <v>321</v>
      </c>
      <c r="M11" s="327" t="s">
        <v>318</v>
      </c>
    </row>
    <row r="12" spans="1:14" x14ac:dyDescent="0.2">
      <c r="A12" s="341"/>
      <c r="B12" s="356"/>
      <c r="C12" s="357"/>
      <c r="D12" s="195" t="s">
        <v>191</v>
      </c>
      <c r="E12" s="360"/>
      <c r="F12" s="364"/>
      <c r="G12" s="364"/>
      <c r="H12" s="365"/>
      <c r="I12" s="361"/>
      <c r="J12" s="361"/>
      <c r="K12" s="339"/>
      <c r="L12" s="345" t="s">
        <v>322</v>
      </c>
      <c r="M12" s="345" t="s">
        <v>323</v>
      </c>
    </row>
    <row r="13" spans="1:14" ht="13.5" thickBot="1" x14ac:dyDescent="0.25">
      <c r="A13" s="341"/>
      <c r="B13" s="356"/>
      <c r="C13" s="357"/>
      <c r="D13" s="358"/>
      <c r="E13" s="360"/>
      <c r="F13" s="334"/>
      <c r="G13" s="366"/>
      <c r="H13" s="365"/>
      <c r="I13" s="360"/>
      <c r="J13" s="360"/>
      <c r="K13" s="339"/>
      <c r="L13" s="327" t="s">
        <v>503</v>
      </c>
      <c r="M13" s="327" t="s">
        <v>502</v>
      </c>
    </row>
    <row r="14" spans="1:14" ht="31.5" customHeight="1" thickBot="1" x14ac:dyDescent="0.25">
      <c r="A14" s="341"/>
      <c r="B14" s="356"/>
      <c r="C14" s="357"/>
      <c r="D14" s="358" t="s">
        <v>324</v>
      </c>
      <c r="E14" s="367" t="s">
        <v>312</v>
      </c>
      <c r="F14" s="592" t="s">
        <v>91</v>
      </c>
      <c r="G14" s="592"/>
      <c r="H14" s="362" t="str">
        <f>IF(E14="ESBTS Team","(+353) 1 7027835",IF(E14="Frank Donnelly","(+353) 87 6789505",IF(E14="Liam Delany","(+353) 86 8114209",IF(E14="Nessan Heaslip","(+353) 87 2428420",IF(E14="Robert Groarke","(+353) 87 6622137",IF(E14="Niall Molloy","(+353) 87 7919148"))))))</f>
        <v>(+353) 1 7027835</v>
      </c>
      <c r="I14" s="361"/>
      <c r="J14" s="361"/>
      <c r="K14" s="339"/>
    </row>
    <row r="15" spans="1:14" ht="13.5" thickBot="1" x14ac:dyDescent="0.25">
      <c r="A15" s="341"/>
      <c r="B15" s="356"/>
      <c r="C15" s="357"/>
      <c r="D15" s="358"/>
      <c r="E15" s="360"/>
      <c r="F15" s="334"/>
      <c r="G15" s="366"/>
      <c r="H15" s="365"/>
      <c r="I15" s="360"/>
      <c r="J15" s="360"/>
      <c r="K15" s="339"/>
    </row>
    <row r="16" spans="1:14" ht="30.75" customHeight="1" thickBot="1" x14ac:dyDescent="0.25">
      <c r="A16" s="341"/>
      <c r="B16" s="356"/>
      <c r="C16" s="357"/>
      <c r="D16" s="358" t="s">
        <v>325</v>
      </c>
      <c r="E16" s="359" t="s">
        <v>312</v>
      </c>
      <c r="F16" s="592" t="s">
        <v>91</v>
      </c>
      <c r="G16" s="592"/>
      <c r="H16" s="362" t="str">
        <f>IF(E16="ESBTS Team","(+353) 1 7027835",IF(E16="Frank Donnelly","(+353) 87 6789505",IF(E16="Liam Delany","(+353) 86 8114209",IF(E16="Nessan Heaslip","(+353) 87 2428420",IF(E16="Robert Groarke","(+353) 87 6622137",IF(E16="Niall Molloy","(+353) 87 7919148"))))))</f>
        <v>(+353) 1 7027835</v>
      </c>
      <c r="I16" s="361"/>
      <c r="J16" s="361"/>
      <c r="K16" s="339"/>
    </row>
    <row r="17" spans="1:11" ht="13.5" thickBot="1" x14ac:dyDescent="0.25">
      <c r="A17" s="341"/>
      <c r="B17" s="356"/>
      <c r="C17" s="357"/>
      <c r="D17" s="195" t="s">
        <v>193</v>
      </c>
      <c r="E17" s="360"/>
      <c r="F17" s="364"/>
      <c r="G17" s="364"/>
      <c r="H17" s="368"/>
      <c r="I17" s="361"/>
      <c r="J17" s="361"/>
      <c r="K17" s="339"/>
    </row>
    <row r="18" spans="1:11" ht="13.5" thickBot="1" x14ac:dyDescent="0.25">
      <c r="A18" s="341"/>
      <c r="B18" s="356"/>
      <c r="C18" s="357"/>
      <c r="D18" s="358"/>
      <c r="E18" s="360"/>
      <c r="F18" s="364"/>
      <c r="G18" s="366"/>
      <c r="H18" s="369"/>
      <c r="I18" s="361"/>
      <c r="J18" s="361"/>
      <c r="K18" s="339"/>
    </row>
    <row r="19" spans="1:11" ht="24.75" customHeight="1" thickBot="1" x14ac:dyDescent="0.25">
      <c r="A19" s="341"/>
      <c r="B19" s="356"/>
      <c r="C19" s="357"/>
      <c r="D19" s="358" t="s">
        <v>326</v>
      </c>
      <c r="E19" s="359"/>
      <c r="F19" s="592" t="s">
        <v>91</v>
      </c>
      <c r="G19" s="592"/>
      <c r="H19" s="369"/>
      <c r="I19" s="361"/>
      <c r="J19" s="361"/>
      <c r="K19" s="339"/>
    </row>
    <row r="20" spans="1:11" ht="13.5" thickBot="1" x14ac:dyDescent="0.25">
      <c r="A20" s="341"/>
      <c r="B20" s="356"/>
      <c r="C20" s="357"/>
      <c r="D20" s="195" t="s">
        <v>194</v>
      </c>
      <c r="E20" s="360"/>
      <c r="F20" s="364"/>
      <c r="G20" s="364"/>
      <c r="H20" s="368"/>
      <c r="I20" s="361"/>
      <c r="J20" s="361"/>
      <c r="K20" s="339"/>
    </row>
    <row r="21" spans="1:11" ht="24.75" customHeight="1" thickBot="1" x14ac:dyDescent="0.25">
      <c r="A21" s="341"/>
      <c r="B21" s="356"/>
      <c r="C21" s="357"/>
      <c r="D21" s="358" t="s">
        <v>327</v>
      </c>
      <c r="E21" s="359"/>
      <c r="F21" s="592" t="s">
        <v>91</v>
      </c>
      <c r="G21" s="592"/>
      <c r="H21" s="593" t="s">
        <v>186</v>
      </c>
      <c r="I21" s="594"/>
      <c r="J21" s="595"/>
      <c r="K21" s="339"/>
    </row>
    <row r="22" spans="1:11" ht="30.75" customHeight="1" thickBot="1" x14ac:dyDescent="0.25">
      <c r="A22" s="341"/>
      <c r="B22" s="356"/>
      <c r="C22" s="357"/>
      <c r="D22" s="358" t="s">
        <v>328</v>
      </c>
      <c r="E22" s="359"/>
      <c r="F22" s="592" t="s">
        <v>91</v>
      </c>
      <c r="G22" s="592"/>
      <c r="H22" s="593" t="s">
        <v>186</v>
      </c>
      <c r="I22" s="635"/>
      <c r="J22" s="636"/>
      <c r="K22" s="339"/>
    </row>
    <row r="23" spans="1:11" ht="13.5" thickBot="1" x14ac:dyDescent="0.25">
      <c r="A23" s="341"/>
      <c r="B23" s="356"/>
      <c r="C23" s="357"/>
      <c r="D23" s="358"/>
      <c r="E23" s="360"/>
      <c r="F23" s="364"/>
      <c r="G23" s="334"/>
      <c r="H23" s="360"/>
      <c r="I23" s="360"/>
      <c r="J23" s="360"/>
      <c r="K23" s="339"/>
    </row>
    <row r="24" spans="1:11" ht="33" customHeight="1" thickBot="1" x14ac:dyDescent="0.25">
      <c r="A24" s="341"/>
      <c r="B24" s="356"/>
      <c r="C24" s="357"/>
      <c r="D24" s="358" t="s">
        <v>329</v>
      </c>
      <c r="E24" s="359"/>
      <c r="F24" s="592" t="s">
        <v>91</v>
      </c>
      <c r="G24" s="592"/>
      <c r="H24" s="593" t="s">
        <v>186</v>
      </c>
      <c r="I24" s="594"/>
      <c r="J24" s="595"/>
      <c r="K24" s="339"/>
    </row>
    <row r="25" spans="1:11" ht="13.5" thickBot="1" x14ac:dyDescent="0.25">
      <c r="A25" s="341"/>
      <c r="B25" s="356"/>
      <c r="C25" s="357"/>
      <c r="D25" s="358"/>
      <c r="E25" s="360"/>
      <c r="F25" s="334"/>
      <c r="G25" s="366"/>
      <c r="H25" s="360"/>
      <c r="I25" s="360"/>
      <c r="J25" s="360"/>
      <c r="K25" s="339"/>
    </row>
    <row r="26" spans="1:11" ht="37.5" customHeight="1" thickBot="1" x14ac:dyDescent="0.25">
      <c r="A26" s="341"/>
      <c r="B26" s="356"/>
      <c r="C26" s="357"/>
      <c r="D26" s="358" t="s">
        <v>330</v>
      </c>
      <c r="E26" s="359"/>
      <c r="F26" s="592" t="s">
        <v>91</v>
      </c>
      <c r="G26" s="592"/>
      <c r="H26" s="593" t="s">
        <v>186</v>
      </c>
      <c r="I26" s="594"/>
      <c r="J26" s="595"/>
      <c r="K26" s="339"/>
    </row>
    <row r="27" spans="1:11" ht="13.5" thickBot="1" x14ac:dyDescent="0.25">
      <c r="A27" s="341"/>
      <c r="B27" s="356"/>
      <c r="C27" s="357"/>
      <c r="D27" s="370"/>
      <c r="E27" s="360"/>
      <c r="F27" s="364"/>
      <c r="G27" s="366"/>
      <c r="H27" s="360"/>
      <c r="I27" s="360"/>
      <c r="J27" s="360"/>
      <c r="K27" s="339"/>
    </row>
    <row r="28" spans="1:11" ht="33.75" customHeight="1" thickBot="1" x14ac:dyDescent="0.25">
      <c r="A28" s="341"/>
      <c r="B28" s="356"/>
      <c r="C28" s="357"/>
      <c r="D28" s="358" t="s">
        <v>331</v>
      </c>
      <c r="E28" s="359"/>
      <c r="F28" s="592" t="s">
        <v>91</v>
      </c>
      <c r="G28" s="592"/>
      <c r="H28" s="593" t="s">
        <v>186</v>
      </c>
      <c r="I28" s="594"/>
      <c r="J28" s="595"/>
      <c r="K28" s="339"/>
    </row>
    <row r="29" spans="1:11" ht="13.5" thickBot="1" x14ac:dyDescent="0.25">
      <c r="A29" s="341"/>
      <c r="B29" s="356"/>
      <c r="C29" s="357"/>
      <c r="D29" s="360"/>
      <c r="E29" s="360"/>
      <c r="F29" s="633"/>
      <c r="G29" s="633"/>
      <c r="H29" s="360"/>
      <c r="I29" s="360"/>
      <c r="J29" s="360"/>
      <c r="K29" s="339"/>
    </row>
    <row r="30" spans="1:11" x14ac:dyDescent="0.2">
      <c r="A30" s="341"/>
      <c r="B30" s="356"/>
      <c r="C30" s="357"/>
      <c r="D30" s="613" t="s">
        <v>180</v>
      </c>
      <c r="E30" s="360"/>
      <c r="F30" s="360"/>
      <c r="G30" s="615" t="s">
        <v>184</v>
      </c>
      <c r="H30" s="360"/>
      <c r="I30" s="360"/>
      <c r="J30" s="360"/>
      <c r="K30" s="339"/>
    </row>
    <row r="31" spans="1:11" x14ac:dyDescent="0.2">
      <c r="A31" s="341"/>
      <c r="B31" s="356"/>
      <c r="C31" s="357"/>
      <c r="D31" s="614"/>
      <c r="E31" s="360"/>
      <c r="F31" s="360"/>
      <c r="G31" s="616"/>
      <c r="H31" s="360"/>
      <c r="I31" s="360"/>
      <c r="J31" s="360"/>
      <c r="K31" s="339"/>
    </row>
    <row r="32" spans="1:11" ht="13.5" thickBot="1" x14ac:dyDescent="0.25">
      <c r="A32" s="341"/>
      <c r="B32" s="356"/>
      <c r="C32" s="357"/>
      <c r="D32" s="614"/>
      <c r="E32" s="360"/>
      <c r="F32" s="360"/>
      <c r="G32" s="617"/>
      <c r="H32" s="360"/>
      <c r="I32" s="360"/>
      <c r="J32" s="360"/>
      <c r="K32" s="339"/>
    </row>
    <row r="33" spans="1:11" ht="13.5" thickBot="1" x14ac:dyDescent="0.25">
      <c r="A33" s="341"/>
      <c r="B33" s="356"/>
      <c r="C33" s="357"/>
      <c r="D33" s="371"/>
      <c r="E33" s="360"/>
      <c r="F33" s="360"/>
      <c r="G33" s="334"/>
      <c r="H33" s="360"/>
      <c r="I33" s="360"/>
      <c r="J33" s="360"/>
      <c r="K33" s="339"/>
    </row>
    <row r="34" spans="1:11" x14ac:dyDescent="0.2">
      <c r="A34" s="341"/>
      <c r="B34" s="356"/>
      <c r="C34" s="357"/>
      <c r="D34" s="613" t="s">
        <v>106</v>
      </c>
      <c r="E34" s="360"/>
      <c r="F34" s="360"/>
      <c r="G34" s="615" t="s">
        <v>185</v>
      </c>
      <c r="H34" s="360"/>
      <c r="I34" s="360"/>
      <c r="J34" s="360"/>
      <c r="K34" s="339"/>
    </row>
    <row r="35" spans="1:11" x14ac:dyDescent="0.2">
      <c r="A35" s="341"/>
      <c r="B35" s="356"/>
      <c r="C35" s="357"/>
      <c r="D35" s="614"/>
      <c r="E35" s="360"/>
      <c r="F35" s="360"/>
      <c r="G35" s="616"/>
      <c r="H35" s="360"/>
      <c r="I35" s="360"/>
      <c r="J35" s="360"/>
      <c r="K35" s="339"/>
    </row>
    <row r="36" spans="1:11" ht="13.5" thickBot="1" x14ac:dyDescent="0.25">
      <c r="A36" s="341"/>
      <c r="B36" s="356"/>
      <c r="C36" s="357"/>
      <c r="D36" s="614"/>
      <c r="E36" s="360"/>
      <c r="F36" s="360"/>
      <c r="G36" s="617"/>
      <c r="H36" s="360"/>
      <c r="I36" s="360"/>
      <c r="J36" s="360"/>
      <c r="K36" s="339"/>
    </row>
    <row r="37" spans="1:11" ht="13.5" thickBot="1" x14ac:dyDescent="0.25">
      <c r="A37" s="341"/>
      <c r="B37" s="356"/>
      <c r="C37" s="357"/>
      <c r="D37" s="358"/>
      <c r="E37" s="360"/>
      <c r="F37" s="360"/>
      <c r="G37" s="334"/>
      <c r="H37" s="360"/>
      <c r="I37" s="360"/>
      <c r="J37" s="360"/>
      <c r="K37" s="339"/>
    </row>
    <row r="38" spans="1:11" x14ac:dyDescent="0.2">
      <c r="A38" s="341"/>
      <c r="B38" s="356"/>
      <c r="C38" s="357"/>
      <c r="D38" s="613" t="s">
        <v>181</v>
      </c>
      <c r="E38" s="360"/>
      <c r="F38" s="360"/>
      <c r="G38" s="615" t="s">
        <v>185</v>
      </c>
      <c r="H38" s="360"/>
      <c r="I38" s="360"/>
      <c r="J38" s="360"/>
      <c r="K38" s="339"/>
    </row>
    <row r="39" spans="1:11" x14ac:dyDescent="0.2">
      <c r="A39" s="341"/>
      <c r="B39" s="356"/>
      <c r="C39" s="357"/>
      <c r="D39" s="614"/>
      <c r="E39" s="360"/>
      <c r="F39" s="360"/>
      <c r="G39" s="616"/>
      <c r="H39" s="360"/>
      <c r="I39" s="360"/>
      <c r="J39" s="360"/>
      <c r="K39" s="339"/>
    </row>
    <row r="40" spans="1:11" ht="13.5" thickBot="1" x14ac:dyDescent="0.25">
      <c r="A40" s="341"/>
      <c r="B40" s="356"/>
      <c r="C40" s="357"/>
      <c r="D40" s="614"/>
      <c r="E40" s="360"/>
      <c r="F40" s="360"/>
      <c r="G40" s="617"/>
      <c r="H40" s="360"/>
      <c r="I40" s="360"/>
      <c r="J40" s="360"/>
      <c r="K40" s="339"/>
    </row>
    <row r="41" spans="1:11" ht="13.5" thickBot="1" x14ac:dyDescent="0.25">
      <c r="A41" s="341"/>
      <c r="B41" s="356"/>
      <c r="C41" s="357"/>
      <c r="D41" s="358"/>
      <c r="E41" s="360"/>
      <c r="F41" s="360"/>
      <c r="G41" s="334"/>
      <c r="H41" s="360"/>
      <c r="I41" s="360"/>
      <c r="J41" s="360"/>
      <c r="K41" s="339"/>
    </row>
    <row r="42" spans="1:11" x14ac:dyDescent="0.2">
      <c r="A42" s="341"/>
      <c r="B42" s="356"/>
      <c r="C42" s="357"/>
      <c r="D42" s="613" t="s">
        <v>182</v>
      </c>
      <c r="E42" s="360"/>
      <c r="F42" s="360"/>
      <c r="G42" s="615" t="s">
        <v>185</v>
      </c>
      <c r="H42" s="360"/>
      <c r="I42" s="360"/>
      <c r="J42" s="360"/>
      <c r="K42" s="339"/>
    </row>
    <row r="43" spans="1:11" x14ac:dyDescent="0.2">
      <c r="A43" s="341"/>
      <c r="B43" s="356"/>
      <c r="C43" s="357"/>
      <c r="D43" s="614"/>
      <c r="E43" s="360"/>
      <c r="F43" s="360"/>
      <c r="G43" s="616"/>
      <c r="H43" s="360"/>
      <c r="I43" s="360"/>
      <c r="J43" s="360"/>
      <c r="K43" s="339"/>
    </row>
    <row r="44" spans="1:11" ht="13.5" thickBot="1" x14ac:dyDescent="0.25">
      <c r="A44" s="341"/>
      <c r="B44" s="356"/>
      <c r="C44" s="357"/>
      <c r="D44" s="614"/>
      <c r="E44" s="360"/>
      <c r="F44" s="360"/>
      <c r="G44" s="617"/>
      <c r="H44" s="360"/>
      <c r="I44" s="360"/>
      <c r="J44" s="360"/>
      <c r="K44" s="339"/>
    </row>
    <row r="45" spans="1:11" ht="13.5" thickBot="1" x14ac:dyDescent="0.25">
      <c r="A45" s="341"/>
      <c r="B45" s="356"/>
      <c r="C45" s="357"/>
      <c r="D45" s="371"/>
      <c r="E45" s="360"/>
      <c r="F45" s="360"/>
      <c r="G45" s="334"/>
      <c r="H45" s="360"/>
      <c r="I45" s="360"/>
      <c r="J45" s="360"/>
      <c r="K45" s="339"/>
    </row>
    <row r="46" spans="1:11" ht="13.5" thickBot="1" x14ac:dyDescent="0.25">
      <c r="A46" s="341"/>
      <c r="B46" s="356"/>
      <c r="C46" s="357"/>
      <c r="D46" s="372" t="s">
        <v>196</v>
      </c>
      <c r="E46" s="360"/>
      <c r="F46" s="360"/>
      <c r="G46" s="362" t="s">
        <v>66</v>
      </c>
      <c r="H46" s="360"/>
      <c r="I46" s="360"/>
      <c r="J46" s="360"/>
      <c r="K46" s="339"/>
    </row>
    <row r="47" spans="1:11" ht="13.5" thickBot="1" x14ac:dyDescent="0.25">
      <c r="A47" s="341"/>
      <c r="B47" s="356"/>
      <c r="C47" s="357"/>
      <c r="D47" s="358"/>
      <c r="E47" s="360"/>
      <c r="F47" s="360"/>
      <c r="G47" s="360"/>
      <c r="H47" s="360"/>
      <c r="I47" s="360"/>
      <c r="J47" s="360"/>
      <c r="K47" s="339"/>
    </row>
    <row r="48" spans="1:11" ht="40.5" customHeight="1" thickBot="1" x14ac:dyDescent="0.25">
      <c r="A48" s="341"/>
      <c r="B48" s="356"/>
      <c r="C48" s="357"/>
      <c r="D48" s="358" t="s">
        <v>183</v>
      </c>
      <c r="E48" s="610" t="s">
        <v>580</v>
      </c>
      <c r="F48" s="611"/>
      <c r="G48" s="611"/>
      <c r="H48" s="611"/>
      <c r="I48" s="611"/>
      <c r="J48" s="612"/>
      <c r="K48" s="339"/>
    </row>
    <row r="49" spans="1:11" ht="13.5" thickBot="1" x14ac:dyDescent="0.25">
      <c r="A49" s="341"/>
      <c r="B49" s="356"/>
      <c r="C49" s="357"/>
      <c r="D49" s="335"/>
      <c r="E49" s="335"/>
      <c r="F49" s="335"/>
      <c r="G49" s="335"/>
      <c r="H49" s="335"/>
      <c r="I49" s="356"/>
      <c r="J49" s="335"/>
      <c r="K49" s="339"/>
    </row>
    <row r="50" spans="1:11" x14ac:dyDescent="0.2">
      <c r="A50" s="341"/>
      <c r="B50" s="356"/>
      <c r="C50" s="357"/>
      <c r="D50" s="329" t="s">
        <v>105</v>
      </c>
      <c r="E50" s="618" t="s">
        <v>190</v>
      </c>
      <c r="F50" s="619"/>
      <c r="G50" s="619"/>
      <c r="H50" s="619"/>
      <c r="I50" s="619"/>
      <c r="J50" s="620"/>
      <c r="K50" s="339"/>
    </row>
    <row r="51" spans="1:11" x14ac:dyDescent="0.2">
      <c r="A51" s="341"/>
      <c r="B51" s="356"/>
      <c r="C51" s="357"/>
      <c r="D51" s="329"/>
      <c r="E51" s="621"/>
      <c r="F51" s="589"/>
      <c r="G51" s="589"/>
      <c r="H51" s="589"/>
      <c r="I51" s="589"/>
      <c r="J51" s="622"/>
      <c r="K51" s="339"/>
    </row>
    <row r="52" spans="1:11" ht="13.5" thickBot="1" x14ac:dyDescent="0.25">
      <c r="A52" s="341"/>
      <c r="B52" s="356"/>
      <c r="C52" s="357"/>
      <c r="D52" s="329"/>
      <c r="E52" s="623"/>
      <c r="F52" s="590"/>
      <c r="G52" s="590"/>
      <c r="H52" s="590"/>
      <c r="I52" s="590"/>
      <c r="J52" s="624"/>
      <c r="K52" s="339"/>
    </row>
    <row r="53" spans="1:11" x14ac:dyDescent="0.2">
      <c r="A53" s="341"/>
      <c r="B53" s="356"/>
      <c r="C53" s="357"/>
      <c r="D53" s="335"/>
      <c r="E53" s="335"/>
      <c r="F53" s="335"/>
      <c r="G53" s="335"/>
      <c r="H53" s="335"/>
      <c r="I53" s="356"/>
      <c r="J53" s="335"/>
      <c r="K53" s="339"/>
    </row>
    <row r="54" spans="1:11" ht="13.5" customHeight="1" thickBot="1" x14ac:dyDescent="0.25">
      <c r="A54" s="341"/>
      <c r="B54" s="356"/>
      <c r="C54" s="357"/>
      <c r="D54" s="605" t="s">
        <v>188</v>
      </c>
      <c r="E54" s="335"/>
      <c r="F54" s="335"/>
      <c r="G54" s="335"/>
      <c r="H54" s="335"/>
      <c r="I54" s="356"/>
      <c r="J54" s="335"/>
      <c r="K54" s="339"/>
    </row>
    <row r="55" spans="1:11" ht="12.75" customHeight="1" x14ac:dyDescent="0.2">
      <c r="A55" s="341"/>
      <c r="B55" s="356"/>
      <c r="C55" s="357"/>
      <c r="D55" s="606"/>
      <c r="E55" s="596" t="s">
        <v>195</v>
      </c>
      <c r="F55" s="597"/>
      <c r="G55" s="597"/>
      <c r="H55" s="597"/>
      <c r="I55" s="597"/>
      <c r="J55" s="597"/>
      <c r="K55" s="598"/>
    </row>
    <row r="56" spans="1:11" x14ac:dyDescent="0.2">
      <c r="A56" s="341"/>
      <c r="B56" s="356"/>
      <c r="C56" s="357"/>
      <c r="D56" s="335"/>
      <c r="E56" s="599"/>
      <c r="F56" s="600"/>
      <c r="G56" s="600"/>
      <c r="H56" s="600"/>
      <c r="I56" s="600"/>
      <c r="J56" s="600"/>
      <c r="K56" s="601"/>
    </row>
    <row r="57" spans="1:11" x14ac:dyDescent="0.2">
      <c r="A57" s="341"/>
      <c r="B57" s="356"/>
      <c r="C57" s="357"/>
      <c r="D57" s="329"/>
      <c r="E57" s="599"/>
      <c r="F57" s="600"/>
      <c r="G57" s="600"/>
      <c r="H57" s="600"/>
      <c r="I57" s="600"/>
      <c r="J57" s="600"/>
      <c r="K57" s="601"/>
    </row>
    <row r="58" spans="1:11" ht="25.5" customHeight="1" x14ac:dyDescent="0.2">
      <c r="A58" s="341"/>
      <c r="B58" s="356"/>
      <c r="C58" s="357"/>
      <c r="D58" s="340"/>
      <c r="E58" s="599"/>
      <c r="F58" s="600"/>
      <c r="G58" s="600"/>
      <c r="H58" s="600"/>
      <c r="I58" s="600"/>
      <c r="J58" s="600"/>
      <c r="K58" s="601"/>
    </row>
    <row r="59" spans="1:11" x14ac:dyDescent="0.2">
      <c r="A59" s="341"/>
      <c r="B59" s="356"/>
      <c r="C59" s="357"/>
      <c r="D59" s="340"/>
      <c r="E59" s="599"/>
      <c r="F59" s="600"/>
      <c r="G59" s="600"/>
      <c r="H59" s="600"/>
      <c r="I59" s="600"/>
      <c r="J59" s="600"/>
      <c r="K59" s="601"/>
    </row>
    <row r="60" spans="1:11" x14ac:dyDescent="0.2">
      <c r="A60" s="341"/>
      <c r="B60" s="356"/>
      <c r="C60" s="357"/>
      <c r="D60" s="340"/>
      <c r="E60" s="599"/>
      <c r="F60" s="600"/>
      <c r="G60" s="600"/>
      <c r="H60" s="600"/>
      <c r="I60" s="600"/>
      <c r="J60" s="600"/>
      <c r="K60" s="601"/>
    </row>
    <row r="61" spans="1:11" ht="25.5" customHeight="1" x14ac:dyDescent="0.2">
      <c r="A61" s="341"/>
      <c r="B61" s="356"/>
      <c r="C61" s="357"/>
      <c r="D61" s="340"/>
      <c r="E61" s="599"/>
      <c r="F61" s="600"/>
      <c r="G61" s="600"/>
      <c r="H61" s="600"/>
      <c r="I61" s="600"/>
      <c r="J61" s="600"/>
      <c r="K61" s="601"/>
    </row>
    <row r="62" spans="1:11" ht="13.5" thickBot="1" x14ac:dyDescent="0.25">
      <c r="A62" s="341"/>
      <c r="B62" s="356"/>
      <c r="C62" s="357"/>
      <c r="D62" s="340"/>
      <c r="E62" s="602"/>
      <c r="F62" s="603"/>
      <c r="G62" s="603"/>
      <c r="H62" s="603"/>
      <c r="I62" s="603"/>
      <c r="J62" s="603"/>
      <c r="K62" s="604"/>
    </row>
    <row r="63" spans="1:11" ht="13.5" thickBot="1" x14ac:dyDescent="0.25">
      <c r="A63" s="341"/>
      <c r="B63" s="356"/>
      <c r="C63" s="357"/>
      <c r="D63" s="373"/>
      <c r="E63" s="335"/>
      <c r="F63" s="335"/>
      <c r="G63" s="335"/>
      <c r="H63" s="335"/>
      <c r="I63" s="356"/>
      <c r="J63" s="335"/>
      <c r="K63" s="339"/>
    </row>
    <row r="64" spans="1:11" ht="12.75" customHeight="1" x14ac:dyDescent="0.2">
      <c r="A64" s="341"/>
      <c r="B64" s="356"/>
      <c r="C64" s="357"/>
      <c r="D64" s="605" t="s">
        <v>187</v>
      </c>
      <c r="E64" s="596" t="s">
        <v>189</v>
      </c>
      <c r="F64" s="597"/>
      <c r="G64" s="597"/>
      <c r="H64" s="597"/>
      <c r="I64" s="597"/>
      <c r="J64" s="597"/>
      <c r="K64" s="598"/>
    </row>
    <row r="65" spans="1:11" x14ac:dyDescent="0.2">
      <c r="A65" s="341"/>
      <c r="B65" s="356"/>
      <c r="C65" s="357"/>
      <c r="D65" s="606"/>
      <c r="E65" s="599"/>
      <c r="F65" s="600"/>
      <c r="G65" s="600"/>
      <c r="H65" s="600"/>
      <c r="I65" s="600"/>
      <c r="J65" s="600"/>
      <c r="K65" s="601"/>
    </row>
    <row r="66" spans="1:11" ht="15" x14ac:dyDescent="0.2">
      <c r="A66" s="341"/>
      <c r="B66" s="356"/>
      <c r="C66" s="357"/>
      <c r="D66" s="374"/>
      <c r="E66" s="599"/>
      <c r="F66" s="600"/>
      <c r="G66" s="600"/>
      <c r="H66" s="600"/>
      <c r="I66" s="600"/>
      <c r="J66" s="600"/>
      <c r="K66" s="601"/>
    </row>
    <row r="67" spans="1:11" x14ac:dyDescent="0.2">
      <c r="A67" s="341"/>
      <c r="B67" s="356"/>
      <c r="C67" s="357"/>
      <c r="D67" s="340"/>
      <c r="E67" s="599"/>
      <c r="F67" s="600"/>
      <c r="G67" s="600"/>
      <c r="H67" s="600"/>
      <c r="I67" s="600"/>
      <c r="J67" s="600"/>
      <c r="K67" s="601"/>
    </row>
    <row r="68" spans="1:11" x14ac:dyDescent="0.2">
      <c r="A68" s="341"/>
      <c r="B68" s="356"/>
      <c r="C68" s="357"/>
      <c r="D68" s="340"/>
      <c r="E68" s="599"/>
      <c r="F68" s="600"/>
      <c r="G68" s="600"/>
      <c r="H68" s="600"/>
      <c r="I68" s="600"/>
      <c r="J68" s="600"/>
      <c r="K68" s="601"/>
    </row>
    <row r="69" spans="1:11" x14ac:dyDescent="0.2">
      <c r="A69" s="341"/>
      <c r="B69" s="356"/>
      <c r="C69" s="357"/>
      <c r="D69" s="340"/>
      <c r="E69" s="599"/>
      <c r="F69" s="600"/>
      <c r="G69" s="600"/>
      <c r="H69" s="600"/>
      <c r="I69" s="600"/>
      <c r="J69" s="600"/>
      <c r="K69" s="601"/>
    </row>
    <row r="70" spans="1:11" ht="13.5" thickBot="1" x14ac:dyDescent="0.25">
      <c r="A70" s="341"/>
      <c r="B70" s="356"/>
      <c r="C70" s="357"/>
      <c r="D70" s="340"/>
      <c r="E70" s="607"/>
      <c r="F70" s="608"/>
      <c r="G70" s="608"/>
      <c r="H70" s="608"/>
      <c r="I70" s="608"/>
      <c r="J70" s="608"/>
      <c r="K70" s="609"/>
    </row>
    <row r="71" spans="1:11" x14ac:dyDescent="0.2">
      <c r="A71" s="341"/>
      <c r="B71" s="356"/>
      <c r="C71" s="357"/>
      <c r="D71" s="340"/>
      <c r="E71" s="335"/>
      <c r="F71" s="335"/>
      <c r="G71" s="335"/>
      <c r="H71" s="335"/>
      <c r="I71" s="356"/>
      <c r="J71" s="335"/>
      <c r="K71" s="339"/>
    </row>
    <row r="72" spans="1:11" x14ac:dyDescent="0.2">
      <c r="A72" s="341"/>
      <c r="B72" s="356"/>
      <c r="C72" s="357"/>
      <c r="D72" s="340"/>
      <c r="E72" s="335"/>
      <c r="F72" s="335"/>
      <c r="G72" s="335"/>
      <c r="H72" s="335"/>
      <c r="I72" s="356"/>
      <c r="J72" s="335"/>
      <c r="K72" s="339"/>
    </row>
    <row r="73" spans="1:11" x14ac:dyDescent="0.2">
      <c r="A73" s="341"/>
      <c r="B73" s="356"/>
      <c r="C73" s="357"/>
      <c r="D73" s="373"/>
      <c r="E73" s="373"/>
      <c r="F73" s="335"/>
      <c r="G73" s="335"/>
      <c r="H73" s="335"/>
      <c r="I73" s="356"/>
      <c r="J73" s="335"/>
      <c r="K73" s="339"/>
    </row>
    <row r="74" spans="1:11" x14ac:dyDescent="0.2">
      <c r="A74" s="341"/>
      <c r="B74" s="356"/>
      <c r="C74" s="357"/>
      <c r="D74" s="340"/>
      <c r="E74" s="335"/>
      <c r="F74" s="335"/>
      <c r="G74" s="335"/>
      <c r="H74" s="335"/>
      <c r="I74" s="356"/>
      <c r="J74" s="335"/>
      <c r="K74" s="339"/>
    </row>
    <row r="75" spans="1:11" x14ac:dyDescent="0.2">
      <c r="A75" s="341"/>
      <c r="B75" s="356"/>
      <c r="C75" s="357"/>
      <c r="D75" s="356"/>
      <c r="E75" s="356"/>
      <c r="F75" s="335"/>
      <c r="G75" s="335"/>
      <c r="H75" s="335"/>
      <c r="I75" s="356"/>
      <c r="J75" s="335"/>
      <c r="K75" s="339"/>
    </row>
    <row r="76" spans="1:11" x14ac:dyDescent="0.2">
      <c r="A76" s="341"/>
      <c r="B76" s="356"/>
      <c r="C76" s="357"/>
      <c r="D76" s="340"/>
      <c r="E76" s="335"/>
      <c r="F76" s="335"/>
      <c r="G76" s="335"/>
      <c r="H76" s="335"/>
      <c r="I76" s="356"/>
      <c r="J76" s="335"/>
      <c r="K76" s="339"/>
    </row>
    <row r="77" spans="1:11" x14ac:dyDescent="0.2">
      <c r="A77" s="341"/>
      <c r="B77" s="356"/>
      <c r="C77" s="357"/>
      <c r="D77" s="340"/>
      <c r="E77" s="335"/>
      <c r="F77" s="335"/>
      <c r="G77" s="335"/>
      <c r="H77" s="335"/>
      <c r="I77" s="356"/>
      <c r="J77" s="335"/>
      <c r="K77" s="339"/>
    </row>
    <row r="78" spans="1:11" x14ac:dyDescent="0.2">
      <c r="A78" s="341"/>
      <c r="B78" s="356"/>
      <c r="C78" s="357"/>
      <c r="D78" s="340"/>
      <c r="E78" s="335"/>
      <c r="F78" s="335"/>
      <c r="G78" s="335"/>
      <c r="H78" s="335"/>
      <c r="I78" s="356"/>
      <c r="J78" s="335"/>
      <c r="K78" s="339"/>
    </row>
    <row r="79" spans="1:11" x14ac:dyDescent="0.2">
      <c r="A79" s="341"/>
      <c r="B79" s="356"/>
      <c r="C79" s="357"/>
      <c r="D79" s="340"/>
      <c r="E79" s="335"/>
      <c r="F79" s="335"/>
      <c r="G79" s="335"/>
      <c r="H79" s="335"/>
      <c r="I79" s="356"/>
      <c r="J79" s="335"/>
      <c r="K79" s="339"/>
    </row>
    <row r="80" spans="1:11" x14ac:dyDescent="0.2">
      <c r="A80" s="341"/>
      <c r="B80" s="356"/>
      <c r="C80" s="357"/>
      <c r="D80" s="340"/>
      <c r="E80" s="335"/>
      <c r="F80" s="335"/>
      <c r="G80" s="335"/>
      <c r="H80" s="335"/>
      <c r="I80" s="356"/>
      <c r="J80" s="335"/>
      <c r="K80" s="339"/>
    </row>
    <row r="81" spans="1:11" x14ac:dyDescent="0.2">
      <c r="A81" s="341"/>
      <c r="B81" s="356"/>
      <c r="C81" s="357"/>
      <c r="D81" s="340"/>
      <c r="E81" s="335"/>
      <c r="F81" s="335"/>
      <c r="G81" s="335"/>
      <c r="H81" s="335"/>
      <c r="I81" s="356"/>
      <c r="J81" s="335"/>
      <c r="K81" s="339"/>
    </row>
    <row r="82" spans="1:11" x14ac:dyDescent="0.2">
      <c r="A82" s="341"/>
      <c r="B82" s="356"/>
      <c r="C82" s="357"/>
      <c r="D82" s="340"/>
      <c r="E82" s="335"/>
      <c r="F82" s="335"/>
      <c r="G82" s="335"/>
      <c r="H82" s="335"/>
      <c r="I82" s="356"/>
      <c r="J82" s="335"/>
      <c r="K82" s="339"/>
    </row>
    <row r="83" spans="1:11" x14ac:dyDescent="0.2">
      <c r="A83" s="341"/>
      <c r="B83" s="356"/>
      <c r="C83" s="357"/>
      <c r="D83" s="340"/>
      <c r="E83" s="335"/>
      <c r="F83" s="335"/>
      <c r="G83" s="335"/>
      <c r="H83" s="335"/>
      <c r="I83" s="356"/>
      <c r="J83" s="335"/>
      <c r="K83" s="339"/>
    </row>
    <row r="84" spans="1:11" x14ac:dyDescent="0.2">
      <c r="A84" s="341"/>
      <c r="B84" s="356"/>
      <c r="C84" s="357"/>
      <c r="D84" s="340"/>
      <c r="E84" s="335"/>
      <c r="F84" s="335"/>
      <c r="G84" s="335"/>
      <c r="H84" s="335"/>
      <c r="I84" s="356"/>
      <c r="J84" s="335"/>
      <c r="K84" s="339"/>
    </row>
    <row r="85" spans="1:11" x14ac:dyDescent="0.2">
      <c r="A85" s="341"/>
      <c r="B85" s="356"/>
      <c r="C85" s="357"/>
      <c r="D85" s="340"/>
      <c r="E85" s="335"/>
      <c r="F85" s="335"/>
      <c r="G85" s="335"/>
      <c r="H85" s="335"/>
      <c r="I85" s="356"/>
      <c r="J85" s="335"/>
      <c r="K85" s="339"/>
    </row>
    <row r="86" spans="1:11" x14ac:dyDescent="0.2">
      <c r="A86" s="341"/>
      <c r="B86" s="356"/>
      <c r="C86" s="357"/>
      <c r="D86" s="340"/>
      <c r="E86" s="335"/>
      <c r="F86" s="335"/>
      <c r="G86" s="335"/>
      <c r="H86" s="335"/>
      <c r="I86" s="356"/>
      <c r="J86" s="335"/>
      <c r="K86" s="339"/>
    </row>
    <row r="87" spans="1:11" x14ac:dyDescent="0.2">
      <c r="A87" s="341"/>
      <c r="B87" s="356"/>
      <c r="C87" s="357"/>
      <c r="D87" s="340"/>
      <c r="E87" s="335"/>
      <c r="F87" s="335"/>
      <c r="G87" s="335"/>
      <c r="H87" s="335"/>
      <c r="I87" s="356"/>
      <c r="J87" s="335"/>
      <c r="K87" s="339"/>
    </row>
    <row r="88" spans="1:11" x14ac:dyDescent="0.2">
      <c r="A88" s="341"/>
      <c r="B88" s="356"/>
      <c r="C88" s="357"/>
      <c r="D88" s="340"/>
      <c r="E88" s="335"/>
      <c r="F88" s="335"/>
      <c r="G88" s="335"/>
      <c r="H88" s="335"/>
      <c r="I88" s="356"/>
      <c r="J88" s="335"/>
      <c r="K88" s="339"/>
    </row>
    <row r="89" spans="1:11" x14ac:dyDescent="0.2">
      <c r="A89" s="341"/>
      <c r="B89" s="356"/>
      <c r="C89" s="357"/>
      <c r="D89" s="340"/>
      <c r="E89" s="335"/>
      <c r="F89" s="335"/>
      <c r="G89" s="335"/>
      <c r="H89" s="335"/>
      <c r="I89" s="356"/>
      <c r="J89" s="335"/>
      <c r="K89" s="339"/>
    </row>
    <row r="90" spans="1:11" x14ac:dyDescent="0.2">
      <c r="A90" s="341"/>
      <c r="B90" s="356"/>
      <c r="C90" s="357"/>
      <c r="D90" s="340"/>
      <c r="E90" s="335"/>
      <c r="F90" s="335"/>
      <c r="G90" s="335"/>
      <c r="H90" s="335"/>
      <c r="I90" s="356"/>
      <c r="J90" s="335"/>
      <c r="K90" s="339"/>
    </row>
    <row r="91" spans="1:11" x14ac:dyDescent="0.2">
      <c r="A91" s="341"/>
      <c r="B91" s="356"/>
      <c r="C91" s="357"/>
      <c r="D91" s="340"/>
      <c r="E91" s="335"/>
      <c r="F91" s="335"/>
      <c r="G91" s="335"/>
      <c r="H91" s="335"/>
      <c r="I91" s="356"/>
      <c r="J91" s="335"/>
      <c r="K91" s="339"/>
    </row>
    <row r="92" spans="1:11" x14ac:dyDescent="0.2">
      <c r="A92" s="341"/>
      <c r="B92" s="356"/>
      <c r="C92" s="357"/>
      <c r="D92" s="340"/>
      <c r="E92" s="335"/>
      <c r="F92" s="335"/>
      <c r="G92" s="335"/>
      <c r="H92" s="335"/>
      <c r="I92" s="356"/>
      <c r="J92" s="335"/>
      <c r="K92" s="339"/>
    </row>
    <row r="93" spans="1:11" x14ac:dyDescent="0.2">
      <c r="A93" s="341"/>
      <c r="B93" s="356"/>
      <c r="C93" s="357"/>
      <c r="D93" s="340"/>
      <c r="E93" s="335"/>
      <c r="F93" s="335"/>
      <c r="G93" s="335"/>
      <c r="H93" s="335"/>
      <c r="I93" s="356"/>
      <c r="J93" s="335"/>
      <c r="K93" s="339"/>
    </row>
    <row r="94" spans="1:11" x14ac:dyDescent="0.2">
      <c r="A94" s="341"/>
      <c r="B94" s="356"/>
      <c r="C94" s="357"/>
      <c r="D94" s="340"/>
      <c r="E94" s="335"/>
      <c r="F94" s="335"/>
      <c r="G94" s="335"/>
      <c r="H94" s="335"/>
      <c r="I94" s="356"/>
      <c r="J94" s="335"/>
      <c r="K94" s="339"/>
    </row>
    <row r="95" spans="1:11" x14ac:dyDescent="0.2">
      <c r="A95" s="341"/>
      <c r="B95" s="356"/>
      <c r="C95" s="357"/>
      <c r="D95" s="340"/>
      <c r="E95" s="335"/>
      <c r="F95" s="335"/>
      <c r="G95" s="335"/>
      <c r="H95" s="335"/>
      <c r="I95" s="356"/>
      <c r="J95" s="335"/>
      <c r="K95" s="339"/>
    </row>
    <row r="96" spans="1:11" x14ac:dyDescent="0.2">
      <c r="A96" s="341"/>
      <c r="B96" s="356"/>
      <c r="C96" s="357"/>
      <c r="D96" s="340"/>
      <c r="E96" s="335"/>
      <c r="F96" s="335"/>
      <c r="G96" s="335"/>
      <c r="H96" s="335"/>
      <c r="I96" s="356"/>
      <c r="J96" s="335"/>
      <c r="K96" s="339"/>
    </row>
    <row r="97" spans="1:11" x14ac:dyDescent="0.2">
      <c r="A97" s="341"/>
      <c r="B97" s="356"/>
      <c r="C97" s="357"/>
      <c r="D97" s="587"/>
      <c r="E97" s="588"/>
      <c r="F97" s="335"/>
      <c r="G97" s="335"/>
      <c r="H97" s="335"/>
      <c r="I97" s="356"/>
      <c r="J97" s="335"/>
      <c r="K97" s="339"/>
    </row>
    <row r="98" spans="1:11" x14ac:dyDescent="0.2">
      <c r="A98" s="341"/>
      <c r="B98" s="356"/>
      <c r="C98" s="357"/>
      <c r="D98" s="589"/>
      <c r="E98" s="588"/>
      <c r="F98" s="335"/>
      <c r="G98" s="335"/>
      <c r="H98" s="335"/>
      <c r="I98" s="356"/>
      <c r="J98" s="335"/>
      <c r="K98" s="339"/>
    </row>
    <row r="99" spans="1:11" ht="13.5" thickBot="1" x14ac:dyDescent="0.25">
      <c r="A99" s="342"/>
      <c r="B99" s="375"/>
      <c r="C99" s="376"/>
      <c r="D99" s="590"/>
      <c r="E99" s="591"/>
      <c r="F99" s="343"/>
      <c r="G99" s="343"/>
      <c r="H99" s="343"/>
      <c r="I99" s="375"/>
      <c r="J99" s="343"/>
      <c r="K99" s="344"/>
    </row>
    <row r="100" spans="1:11" x14ac:dyDescent="0.2">
      <c r="C100" s="357"/>
      <c r="D100" s="340"/>
      <c r="E100" s="335"/>
      <c r="F100" s="335"/>
      <c r="G100" s="335"/>
    </row>
    <row r="101" spans="1:11" x14ac:dyDescent="0.2">
      <c r="C101" s="357"/>
      <c r="D101" s="340"/>
      <c r="E101" s="335"/>
      <c r="F101" s="335"/>
      <c r="G101" s="335"/>
    </row>
    <row r="102" spans="1:11" x14ac:dyDescent="0.2">
      <c r="C102" s="357"/>
      <c r="D102" s="340"/>
      <c r="E102" s="335"/>
      <c r="F102" s="335"/>
      <c r="G102" s="335"/>
    </row>
  </sheetData>
  <customSheetViews>
    <customSheetView guid="{87DE1C7C-F92F-4056-9C7F-506D880140E3}" scale="85" fitToPage="1">
      <selection activeCell="D48" sqref="D48"/>
      <pageMargins left="0.74803149606299213" right="0.74803149606299213" top="0.98425196850393704" bottom="0.98425196850393704" header="0.51181102362204722" footer="0.51181102362204722"/>
      <pageSetup paperSize="9" scale="47" orientation="portrait" cellComments="atEnd" r:id="rId1"/>
      <headerFooter alignWithMargins="0">
        <oddHeader>&amp;L&amp;G&amp;C&amp;24Contact Details and Typical Installation Information</oddHeader>
        <oddFooter>&amp;L&amp;14EirGrid Confidential - &amp;F&amp;R&amp;14Page &amp;P
&amp;D</oddFooter>
      </headerFooter>
    </customSheetView>
  </customSheetViews>
  <mergeCells count="34">
    <mergeCell ref="G30:G32"/>
    <mergeCell ref="F29:G29"/>
    <mergeCell ref="F26:G26"/>
    <mergeCell ref="H26:J26"/>
    <mergeCell ref="F28:G28"/>
    <mergeCell ref="H28:J28"/>
    <mergeCell ref="A2:K3"/>
    <mergeCell ref="A4:K4"/>
    <mergeCell ref="F24:G24"/>
    <mergeCell ref="H24:J24"/>
    <mergeCell ref="F14:G14"/>
    <mergeCell ref="F16:G16"/>
    <mergeCell ref="F19:G19"/>
    <mergeCell ref="F8:G8"/>
    <mergeCell ref="H8:J8"/>
    <mergeCell ref="F10:G10"/>
    <mergeCell ref="F22:G22"/>
    <mergeCell ref="H22:J22"/>
    <mergeCell ref="D97:E99"/>
    <mergeCell ref="F21:G21"/>
    <mergeCell ref="H21:J21"/>
    <mergeCell ref="E55:K62"/>
    <mergeCell ref="D54:D55"/>
    <mergeCell ref="D64:D65"/>
    <mergeCell ref="E64:K70"/>
    <mergeCell ref="E48:J48"/>
    <mergeCell ref="D30:D32"/>
    <mergeCell ref="G34:G36"/>
    <mergeCell ref="E50:J52"/>
    <mergeCell ref="D34:D36"/>
    <mergeCell ref="D38:D40"/>
    <mergeCell ref="G38:G40"/>
    <mergeCell ref="D42:D44"/>
    <mergeCell ref="G42:G44"/>
  </mergeCells>
  <phoneticPr fontId="6" type="noConversion"/>
  <dataValidations count="3">
    <dataValidation type="list" allowBlank="1" showInputMessage="1" showErrorMessage="1" sqref="E16">
      <formula1>$L$8:$L$13</formula1>
    </dataValidation>
    <dataValidation type="list" allowBlank="1" sqref="E10">
      <formula1>$M$8:$M$13</formula1>
    </dataValidation>
    <dataValidation type="list" allowBlank="1" showInputMessage="1" showErrorMessage="1" sqref="E14">
      <formula1>$L$8:$L$13</formula1>
    </dataValidation>
  </dataValidations>
  <hyperlinks>
    <hyperlink ref="D11" r:id="rId2"/>
    <hyperlink ref="D12" r:id="rId3"/>
    <hyperlink ref="D17" r:id="rId4"/>
    <hyperlink ref="D20" r:id="rId5"/>
  </hyperlinks>
  <pageMargins left="0.74803149606299213" right="0.74803149606299213" top="0.98425196850393704" bottom="0.98425196850393704" header="0.51181102362204722" footer="0.51181102362204722"/>
  <pageSetup paperSize="9" scale="47" orientation="portrait" cellComments="atEnd" r:id="rId6"/>
  <headerFooter alignWithMargins="0">
    <oddHeader>&amp;L&amp;G&amp;C&amp;24Contact Details and Typical Installation Information</oddHeader>
    <oddFooter>&amp;L&amp;14EirGrid Confidential - &amp;F&amp;R&amp;14Page &amp;P
&amp;D</oddFooter>
  </headerFooter>
  <drawing r:id="rId7"/>
  <legacyDrawingHF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C000"/>
    <pageSetUpPr fitToPage="1"/>
  </sheetPr>
  <dimension ref="A1:J148"/>
  <sheetViews>
    <sheetView view="pageBreakPreview" zoomScale="70" zoomScaleNormal="40" zoomScaleSheetLayoutView="70" zoomScalePageLayoutView="10" workbookViewId="0">
      <selection activeCell="H1" sqref="H1"/>
    </sheetView>
  </sheetViews>
  <sheetFormatPr defaultRowHeight="12.75" x14ac:dyDescent="0.2"/>
  <cols>
    <col min="1" max="1" width="16.28515625" style="4" customWidth="1"/>
    <col min="2" max="2" width="53" style="35" bestFit="1" customWidth="1"/>
    <col min="3" max="3" width="15" style="35" customWidth="1"/>
    <col min="4" max="4" width="10" style="35" bestFit="1" customWidth="1"/>
    <col min="5" max="5" width="15.7109375" style="28" customWidth="1"/>
    <col min="6" max="6" width="14.28515625" style="35" customWidth="1"/>
    <col min="7" max="7" width="13.5703125" style="15" customWidth="1"/>
    <col min="8" max="8" width="26.85546875" style="15" customWidth="1"/>
    <col min="9" max="9" width="77.42578125" style="24" bestFit="1" customWidth="1"/>
    <col min="10" max="10" width="34.28515625" style="23" customWidth="1"/>
    <col min="11" max="16384" width="9.140625" style="23"/>
  </cols>
  <sheetData>
    <row r="1" spans="1:10" s="11" customFormat="1" ht="52.5" thickBot="1" x14ac:dyDescent="0.45">
      <c r="A1" s="637" t="str">
        <f>IF('0) Signal List'!A1="","",'0) Signal List'!A1)</f>
        <v>WINDFARM NAME</v>
      </c>
      <c r="B1" s="638"/>
      <c r="C1" s="10" t="s">
        <v>163</v>
      </c>
      <c r="D1" s="10" t="str">
        <f>'0) Signal List'!D1</f>
        <v>A</v>
      </c>
      <c r="E1" s="10" t="str">
        <f>'0) Signal List'!E1</f>
        <v>XX</v>
      </c>
      <c r="F1" s="10" t="s">
        <v>1</v>
      </c>
      <c r="G1" s="9" t="str">
        <f>'0) Signal List'!G1</f>
        <v>v0.2</v>
      </c>
      <c r="H1" s="9"/>
      <c r="I1" s="104" t="str">
        <f>IF('0) Signal List'!I1="","",'0) Signal List'!I1)</f>
        <v xml:space="preserve">Signals List is based on this Single Line Diagram (SLD) as inserted.  </v>
      </c>
      <c r="J1" s="115" t="s">
        <v>155</v>
      </c>
    </row>
    <row r="2" spans="1:10" ht="26.25" x14ac:dyDescent="0.4">
      <c r="A2" s="59" t="str">
        <f>IF('0) Signal List'!A2="","",'0) Signal List'!A2)</f>
        <v>EirGrid Signals, Command &amp; Control Specification</v>
      </c>
      <c r="B2" s="60"/>
      <c r="C2" s="60"/>
      <c r="D2" s="60"/>
      <c r="E2" s="60"/>
      <c r="F2" s="60"/>
      <c r="G2" s="156"/>
      <c r="H2" s="156"/>
      <c r="I2" s="68"/>
      <c r="J2" s="231" t="s">
        <v>138</v>
      </c>
    </row>
    <row r="3" spans="1:10" ht="33.75" x14ac:dyDescent="0.5">
      <c r="A3" s="446" t="s">
        <v>504</v>
      </c>
      <c r="B3" s="60"/>
      <c r="C3" s="60"/>
      <c r="D3" s="60"/>
      <c r="E3" s="60"/>
      <c r="F3" s="60"/>
      <c r="G3" s="61"/>
      <c r="H3" s="156"/>
      <c r="I3" s="68"/>
      <c r="J3" s="150"/>
    </row>
    <row r="4" spans="1:10" x14ac:dyDescent="0.2">
      <c r="A4" s="7" t="str">
        <f>IF('0) Signal List'!A4="","",'0) Signal List'!A4)</f>
        <v/>
      </c>
      <c r="B4" s="23" t="str">
        <f>IF('0) Signal List'!B4="","",'0) Signal List'!B4)</f>
        <v/>
      </c>
      <c r="C4" s="23" t="str">
        <f>IF('0) Signal List'!C4="","",'0) Signal List'!C4)</f>
        <v/>
      </c>
      <c r="D4" s="23" t="str">
        <f>IF('0) Signal List'!D4="","",'0) Signal List'!D4)</f>
        <v/>
      </c>
      <c r="E4" s="3" t="str">
        <f>IF('0) Signal List'!E4="","",'0) Signal List'!E4)</f>
        <v/>
      </c>
      <c r="F4" s="23" t="str">
        <f>IF('0) Signal List'!F4="","",'0) Signal List'!F4)</f>
        <v/>
      </c>
      <c r="G4" s="15" t="str">
        <f>IF('0) Signal List'!G4="","",'0) Signal List'!G4)</f>
        <v/>
      </c>
      <c r="H4" s="15" t="str">
        <f>IF('0) Signal List'!H4="","",'0) Signal List'!H4)</f>
        <v/>
      </c>
      <c r="I4" s="16" t="str">
        <f>IF('0) Signal List'!I4="","",'0) Signal List'!I4)</f>
        <v/>
      </c>
      <c r="J4" s="16"/>
    </row>
    <row r="5" spans="1:10" ht="15.75" thickBot="1" x14ac:dyDescent="0.3">
      <c r="A5" s="78" t="str">
        <f>IF('0) Signal List'!A5="","",'0) Signal List'!A5)</f>
        <v>ETIE Ref</v>
      </c>
      <c r="B5" s="79" t="str">
        <f>IF('0) Signal List'!B5="","",'0) Signal List'!B5)</f>
        <v>Digital Input Signals (signals sent to EirGrid)</v>
      </c>
      <c r="C5" s="80" t="str">
        <f>IF('0) Signal List'!C5="","",'0) Signal List'!C5)</f>
        <v/>
      </c>
      <c r="D5" s="80" t="str">
        <f>IF('0) Signal List'!D5="","",'0) Signal List'!D5)</f>
        <v/>
      </c>
      <c r="E5" s="81" t="str">
        <f>IF('0) Signal List'!E5="","",'0) Signal List'!E5)</f>
        <v/>
      </c>
      <c r="F5" s="80" t="str">
        <f>IF('0) Signal List'!F5="","",'0) Signal List'!F5)</f>
        <v/>
      </c>
      <c r="G5" s="82" t="str">
        <f>IF('0) Signal List'!G5="","",'0) Signal List'!G5)</f>
        <v>Provided by</v>
      </c>
      <c r="H5" s="82" t="str">
        <f>IF('0) Signal List'!H5="","",'0) Signal List'!H5)</f>
        <v>TSO Pass-through to</v>
      </c>
      <c r="I5" s="101" t="str">
        <f>IF('0) Signal List'!I5="","",'0) Signal List'!I5)</f>
        <v>Grid Code reference</v>
      </c>
      <c r="J5" s="151"/>
    </row>
    <row r="6" spans="1:10" ht="14.25" customHeight="1" thickTop="1" x14ac:dyDescent="0.25">
      <c r="A6" s="83" t="str">
        <f>IF('0) Signal List'!A6="","",'0) Signal List'!A6)</f>
        <v/>
      </c>
      <c r="B6" s="84" t="str">
        <f>IF('0) Signal List'!B6="","",'0) Signal List'!B6)</f>
        <v/>
      </c>
      <c r="C6" s="84" t="str">
        <f>IF('0) Signal List'!C6="","",'0) Signal List'!C6)</f>
        <v/>
      </c>
      <c r="D6" s="84" t="str">
        <f>IF('0) Signal List'!D6="","",'0) Signal List'!D6)</f>
        <v/>
      </c>
      <c r="E6" s="85" t="str">
        <f>IF('0) Signal List'!E6="","",'0) Signal List'!E6)</f>
        <v/>
      </c>
      <c r="F6" s="84" t="str">
        <f>IF('0) Signal List'!F6="","",'0) Signal List'!F6)</f>
        <v/>
      </c>
      <c r="G6" s="86" t="str">
        <f>IF('0) Signal List'!G6="","",'0) Signal List'!G6)</f>
        <v/>
      </c>
      <c r="H6" s="86" t="str">
        <f>IF('0) Signal List'!H6="","",'0) Signal List'!H6)</f>
        <v/>
      </c>
      <c r="I6" s="87" t="str">
        <f>IF('0) Signal List'!I6="","",'0) Signal List'!I6)</f>
        <v/>
      </c>
      <c r="J6" s="152"/>
    </row>
    <row r="7" spans="1:10" ht="14.25" customHeight="1" x14ac:dyDescent="0.25">
      <c r="A7" s="83" t="str">
        <f>IF('0) Signal List'!A7="","",'0) Signal List'!A7)</f>
        <v/>
      </c>
      <c r="B7" s="88" t="str">
        <f>IF('0) Signal List'!B7="","",'0) Signal List'!B7)</f>
        <v>Double Point Status Indications</v>
      </c>
      <c r="C7" s="649" t="str">
        <f>IF('0) Signal List'!C7="","",'0) Signal List'!C7)</f>
        <v>(each individual input identified separately for clarity)</v>
      </c>
      <c r="D7" s="650"/>
      <c r="E7" s="650"/>
      <c r="F7" s="651"/>
      <c r="G7" s="89" t="str">
        <f>IF('0) Signal List'!G7="","",'0) Signal List'!G7)</f>
        <v/>
      </c>
      <c r="H7" s="89" t="str">
        <f>IF('0) Signal List'!H7="","",'0) Signal List'!H7)</f>
        <v/>
      </c>
      <c r="I7" s="87"/>
      <c r="J7" s="152"/>
    </row>
    <row r="8" spans="1:10" ht="14.25" customHeight="1" x14ac:dyDescent="0.25">
      <c r="A8" s="83" t="str">
        <f>IF('0) Signal List'!A8="","",'0) Signal List'!A8)</f>
        <v/>
      </c>
      <c r="B8" s="281" t="str">
        <f>IF('0) Signal List'!B8="","",'0) Signal List'!B8)</f>
        <v>Digital Input Signals from Sub Station to EirGrid</v>
      </c>
      <c r="C8" s="84" t="str">
        <f>IF('0) Signal List'!C8="","",'0) Signal List'!C8)</f>
        <v/>
      </c>
      <c r="D8" s="84" t="str">
        <f>IF('0) Signal List'!D8="","",'0) Signal List'!D8)</f>
        <v/>
      </c>
      <c r="E8" s="85" t="str">
        <f>IF('0) Signal List'!E8="","",'0) Signal List'!E8)</f>
        <v/>
      </c>
      <c r="F8" s="84" t="str">
        <f>IF('0) Signal List'!F8="","",'0) Signal List'!F8)</f>
        <v/>
      </c>
      <c r="G8" s="89" t="str">
        <f>IF('0) Signal List'!G8="","",'0) Signal List'!G8)</f>
        <v/>
      </c>
      <c r="H8" s="90" t="str">
        <f>IF('0) Signal List'!H8="","",'0) Signal List'!H8)</f>
        <v/>
      </c>
      <c r="I8" s="87" t="str">
        <f>IF('0) Signal List'!I8="","",'0) Signal List'!I8)</f>
        <v/>
      </c>
      <c r="J8" s="152"/>
    </row>
    <row r="9" spans="1:10" ht="14.25" customHeight="1" x14ac:dyDescent="0.2">
      <c r="A9" s="83" t="str">
        <f>IF('0) Signal List'!A9="","",'0) Signal List'!A9)</f>
        <v>A1</v>
      </c>
      <c r="B9" s="84" t="str">
        <f>IF('0) Signal List'!B9="","",'0) Signal List'!B9)</f>
        <v>WINDFARM T121 IPP 20 kV CB</v>
      </c>
      <c r="C9" s="84" t="str">
        <f>IF('0) Signal List'!C9="","",'0) Signal List'!C9)</f>
        <v/>
      </c>
      <c r="D9" s="84" t="str">
        <f>IF('0) Signal List'!D9="","",'0) Signal List'!D9)</f>
        <v>open</v>
      </c>
      <c r="E9" s="85" t="str">
        <f>IF('0) Signal List'!E9="","",'0) Signal List'!E9)</f>
        <v/>
      </c>
      <c r="F9" s="84" t="str">
        <f>IF('0) Signal List'!F9="","",'0) Signal List'!F9)</f>
        <v/>
      </c>
      <c r="G9" s="90" t="str">
        <f>IF('0) Signal List'!G9="","",'0) Signal List'!G9)</f>
        <v>IPP</v>
      </c>
      <c r="H9" s="90" t="str">
        <f>IF('0) Signal List'!H9="","",'0) Signal List'!H9)</f>
        <v xml:space="preserve">N/A </v>
      </c>
      <c r="I9" s="87" t="str">
        <f>IF('0) Signal List'!I9="","",'0) Signal List'!I9)</f>
        <v>Grid Code Signals List #1 WFPS 1.7.1</v>
      </c>
      <c r="J9" s="152"/>
    </row>
    <row r="10" spans="1:10" ht="14.25" customHeight="1" x14ac:dyDescent="0.2">
      <c r="A10" s="83" t="str">
        <f>IF('0) Signal List'!A10="","",'0) Signal List'!A10)</f>
        <v>A2</v>
      </c>
      <c r="B10" s="84" t="str">
        <f>IF('0) Signal List'!B10="","",'0) Signal List'!B10)</f>
        <v>WINDFARM T121 IPP 20 kV CB</v>
      </c>
      <c r="C10" s="84" t="str">
        <f>IF('0) Signal List'!C10="","",'0) Signal List'!C10)</f>
        <v/>
      </c>
      <c r="D10" s="84" t="str">
        <f>IF('0) Signal List'!D10="","",'0) Signal List'!D10)</f>
        <v>closed</v>
      </c>
      <c r="E10" s="85" t="str">
        <f>IF('0) Signal List'!E10="","",'0) Signal List'!E10)</f>
        <v/>
      </c>
      <c r="F10" s="84" t="str">
        <f>IF('0) Signal List'!F10="","",'0) Signal List'!F10)</f>
        <v/>
      </c>
      <c r="G10" s="90" t="str">
        <f>IF('0) Signal List'!G10="","",'0) Signal List'!G10)</f>
        <v>IPP</v>
      </c>
      <c r="H10" s="90" t="str">
        <f>IF('0) Signal List'!H10="","",'0) Signal List'!H10)</f>
        <v xml:space="preserve">N/A </v>
      </c>
      <c r="I10" s="87" t="str">
        <f>IF('0) Signal List'!I10="","",'0) Signal List'!I10)</f>
        <v>Grid Code Signals List #1 WFPS 1.7.1</v>
      </c>
      <c r="J10" s="152"/>
    </row>
    <row r="11" spans="1:10" ht="14.25" customHeight="1" x14ac:dyDescent="0.2">
      <c r="A11" s="83" t="str">
        <f>IF('0) Signal List'!A11="","",'0) Signal List'!A11)</f>
        <v>A3</v>
      </c>
      <c r="B11" s="84" t="str">
        <f>IF('0) Signal List'!B11="","",'0) Signal List'!B11)</f>
        <v>WINDFARM Feeder 1 20 kV CB</v>
      </c>
      <c r="C11" s="84" t="str">
        <f>IF('0) Signal List'!C11="","",'0) Signal List'!C11)</f>
        <v/>
      </c>
      <c r="D11" s="84" t="str">
        <f>IF('0) Signal List'!D11="","",'0) Signal List'!D11)</f>
        <v>open</v>
      </c>
      <c r="E11" s="85" t="str">
        <f>IF('0) Signal List'!E11="","",'0) Signal List'!E11)</f>
        <v/>
      </c>
      <c r="F11" s="84" t="str">
        <f>IF('0) Signal List'!F11="","",'0) Signal List'!F11)</f>
        <v/>
      </c>
      <c r="G11" s="90" t="str">
        <f>IF('0) Signal List'!G11="","",'0) Signal List'!G11)</f>
        <v>IPP</v>
      </c>
      <c r="H11" s="90" t="str">
        <f>IF('0) Signal List'!H11="","",'0) Signal List'!H11)</f>
        <v xml:space="preserve">N/A </v>
      </c>
      <c r="I11" s="87" t="str">
        <f>IF('0) Signal List'!I11="","",'0) Signal List'!I11)</f>
        <v>Grid Code Signals List #1 WFPS 1.7.1</v>
      </c>
      <c r="J11" s="152"/>
    </row>
    <row r="12" spans="1:10" ht="14.25" customHeight="1" x14ac:dyDescent="0.2">
      <c r="A12" s="83" t="str">
        <f>IF('0) Signal List'!A12="","",'0) Signal List'!A12)</f>
        <v>A4</v>
      </c>
      <c r="B12" s="84" t="str">
        <f>IF('0) Signal List'!B12="","",'0) Signal List'!B12)</f>
        <v>WINDFARM Feeder 1 20 kV CB</v>
      </c>
      <c r="C12" s="84" t="str">
        <f>IF('0) Signal List'!C12="","",'0) Signal List'!C12)</f>
        <v/>
      </c>
      <c r="D12" s="84" t="str">
        <f>IF('0) Signal List'!D12="","",'0) Signal List'!D12)</f>
        <v>closed</v>
      </c>
      <c r="E12" s="85" t="str">
        <f>IF('0) Signal List'!E12="","",'0) Signal List'!E12)</f>
        <v/>
      </c>
      <c r="F12" s="84" t="str">
        <f>IF('0) Signal List'!F12="","",'0) Signal List'!F12)</f>
        <v/>
      </c>
      <c r="G12" s="90" t="str">
        <f>IF('0) Signal List'!G12="","",'0) Signal List'!G12)</f>
        <v>IPP</v>
      </c>
      <c r="H12" s="90" t="str">
        <f>IF('0) Signal List'!H12="","",'0) Signal List'!H12)</f>
        <v xml:space="preserve">N/A </v>
      </c>
      <c r="I12" s="87" t="str">
        <f>IF('0) Signal List'!I12="","",'0) Signal List'!I12)</f>
        <v>Grid Code Signals List #1 WFPS 1.7.1</v>
      </c>
      <c r="J12" s="152"/>
    </row>
    <row r="13" spans="1:10" ht="14.25" customHeight="1" x14ac:dyDescent="0.2">
      <c r="A13" s="83" t="str">
        <f>IF('0) Signal List'!A13="","",'0) Signal List'!A13)</f>
        <v>A5</v>
      </c>
      <c r="B13" s="84" t="str">
        <f>IF('0) Signal List'!B13="","",'0) Signal List'!B13)</f>
        <v>WINDFARM Feeder 2 20 kV CB</v>
      </c>
      <c r="C13" s="84" t="str">
        <f>IF('0) Signal List'!C13="","",'0) Signal List'!C13)</f>
        <v/>
      </c>
      <c r="D13" s="84" t="str">
        <f>IF('0) Signal List'!D13="","",'0) Signal List'!D13)</f>
        <v>open</v>
      </c>
      <c r="E13" s="85" t="str">
        <f>IF('0) Signal List'!E13="","",'0) Signal List'!E13)</f>
        <v/>
      </c>
      <c r="F13" s="84" t="str">
        <f>IF('0) Signal List'!F13="","",'0) Signal List'!F13)</f>
        <v/>
      </c>
      <c r="G13" s="90" t="str">
        <f>IF('0) Signal List'!G13="","",'0) Signal List'!G13)</f>
        <v>IPP</v>
      </c>
      <c r="H13" s="90" t="str">
        <f>IF('0) Signal List'!H13="","",'0) Signal List'!H13)</f>
        <v xml:space="preserve">N/A </v>
      </c>
      <c r="I13" s="87" t="str">
        <f>IF('0) Signal List'!I13="","",'0) Signal List'!I13)</f>
        <v>Grid Code Signals List #1 WFPS 1.7.1</v>
      </c>
      <c r="J13" s="152"/>
    </row>
    <row r="14" spans="1:10" ht="14.25" customHeight="1" x14ac:dyDescent="0.2">
      <c r="A14" s="83" t="str">
        <f>IF('0) Signal List'!A14="","",'0) Signal List'!A14)</f>
        <v>A6</v>
      </c>
      <c r="B14" s="84" t="str">
        <f>IF('0) Signal List'!B14="","",'0) Signal List'!B14)</f>
        <v>WINDFARM Feeder 2 20 kV CB</v>
      </c>
      <c r="C14" s="84" t="str">
        <f>IF('0) Signal List'!C14="","",'0) Signal List'!C14)</f>
        <v/>
      </c>
      <c r="D14" s="84" t="str">
        <f>IF('0) Signal List'!D14="","",'0) Signal List'!D14)</f>
        <v>closed</v>
      </c>
      <c r="E14" s="85" t="str">
        <f>IF('0) Signal List'!E14="","",'0) Signal List'!E14)</f>
        <v/>
      </c>
      <c r="F14" s="84" t="str">
        <f>IF('0) Signal List'!F14="","",'0) Signal List'!F14)</f>
        <v/>
      </c>
      <c r="G14" s="90" t="str">
        <f>IF('0) Signal List'!G14="","",'0) Signal List'!G14)</f>
        <v>IPP</v>
      </c>
      <c r="H14" s="90" t="str">
        <f>IF('0) Signal List'!H14="","",'0) Signal List'!H14)</f>
        <v xml:space="preserve">N/A </v>
      </c>
      <c r="I14" s="87" t="str">
        <f>IF('0) Signal List'!I14="","",'0) Signal List'!I14)</f>
        <v>Grid Code Signals List #1 WFPS 1.7.1</v>
      </c>
      <c r="J14" s="152"/>
    </row>
    <row r="15" spans="1:10" ht="14.25" customHeight="1" x14ac:dyDescent="0.2">
      <c r="A15" s="83" t="str">
        <f>IF('0) Signal List'!A15="","",'0) Signal List'!A15)</f>
        <v>A7</v>
      </c>
      <c r="B15" s="84" t="str">
        <f>IF('0) Signal List'!B15="","",'0) Signal List'!B15)</f>
        <v>WINDFARM Feeder 3 20 kV CB</v>
      </c>
      <c r="C15" s="84" t="str">
        <f>IF('0) Signal List'!C15="","",'0) Signal List'!C15)</f>
        <v/>
      </c>
      <c r="D15" s="84" t="str">
        <f>IF('0) Signal List'!D15="","",'0) Signal List'!D15)</f>
        <v>open</v>
      </c>
      <c r="E15" s="85" t="str">
        <f>IF('0) Signal List'!E15="","",'0) Signal List'!E15)</f>
        <v/>
      </c>
      <c r="F15" s="84" t="str">
        <f>IF('0) Signal List'!F15="","",'0) Signal List'!F15)</f>
        <v/>
      </c>
      <c r="G15" s="90" t="str">
        <f>IF('0) Signal List'!G15="","",'0) Signal List'!G15)</f>
        <v>IPP</v>
      </c>
      <c r="H15" s="90" t="str">
        <f>IF('0) Signal List'!H15="","",'0) Signal List'!H15)</f>
        <v xml:space="preserve">N/A </v>
      </c>
      <c r="I15" s="87" t="str">
        <f>IF('0) Signal List'!I15="","",'0) Signal List'!I15)</f>
        <v>Grid Code Signals List #1 WFPS 1.7.1</v>
      </c>
      <c r="J15" s="152"/>
    </row>
    <row r="16" spans="1:10" ht="14.25" customHeight="1" x14ac:dyDescent="0.2">
      <c r="A16" s="83" t="str">
        <f>IF('0) Signal List'!A16="","",'0) Signal List'!A16)</f>
        <v>A8</v>
      </c>
      <c r="B16" s="84" t="str">
        <f>IF('0) Signal List'!B16="","",'0) Signal List'!B16)</f>
        <v>WINDFARM Feeder 3 20 kV CB</v>
      </c>
      <c r="C16" s="84" t="str">
        <f>IF('0) Signal List'!C16="","",'0) Signal List'!C16)</f>
        <v/>
      </c>
      <c r="D16" s="84" t="str">
        <f>IF('0) Signal List'!D16="","",'0) Signal List'!D16)</f>
        <v>closed</v>
      </c>
      <c r="E16" s="85" t="str">
        <f>IF('0) Signal List'!E16="","",'0) Signal List'!E16)</f>
        <v/>
      </c>
      <c r="F16" s="84" t="str">
        <f>IF('0) Signal List'!F16="","",'0) Signal List'!F16)</f>
        <v/>
      </c>
      <c r="G16" s="90" t="str">
        <f>IF('0) Signal List'!G16="","",'0) Signal List'!G16)</f>
        <v>IPP</v>
      </c>
      <c r="H16" s="90" t="str">
        <f>IF('0) Signal List'!H16="","",'0) Signal List'!H16)</f>
        <v xml:space="preserve">N/A </v>
      </c>
      <c r="I16" s="87" t="str">
        <f>IF('0) Signal List'!I16="","",'0) Signal List'!I16)</f>
        <v>Grid Code Signals List #1 WFPS 1.7.1</v>
      </c>
      <c r="J16" s="152"/>
    </row>
    <row r="17" spans="1:10" ht="14.25" customHeight="1" x14ac:dyDescent="0.2">
      <c r="A17" s="83" t="str">
        <f>IF('0) Signal List'!A17="","",'0) Signal List'!A17)</f>
        <v>A9</v>
      </c>
      <c r="B17" s="84" t="str">
        <f>IF('0) Signal List'!B17="","",'0) Signal List'!B17)</f>
        <v>WINDFARM Feeder 4 20 kV CB</v>
      </c>
      <c r="C17" s="84" t="str">
        <f>IF('0) Signal List'!C17="","",'0) Signal List'!C17)</f>
        <v/>
      </c>
      <c r="D17" s="84" t="str">
        <f>IF('0) Signal List'!D17="","",'0) Signal List'!D17)</f>
        <v>open</v>
      </c>
      <c r="E17" s="85" t="str">
        <f>IF('0) Signal List'!E17="","",'0) Signal List'!E17)</f>
        <v/>
      </c>
      <c r="F17" s="84" t="str">
        <f>IF('0) Signal List'!F17="","",'0) Signal List'!F17)</f>
        <v/>
      </c>
      <c r="G17" s="90" t="str">
        <f>IF('0) Signal List'!G17="","",'0) Signal List'!G17)</f>
        <v>IPP</v>
      </c>
      <c r="H17" s="90" t="str">
        <f>IF('0) Signal List'!H17="","",'0) Signal List'!H17)</f>
        <v xml:space="preserve">N/A </v>
      </c>
      <c r="I17" s="87" t="str">
        <f>IF('0) Signal List'!I17="","",'0) Signal List'!I17)</f>
        <v>Grid Code Signals List #1 WFPS 1.7.1</v>
      </c>
      <c r="J17" s="152"/>
    </row>
    <row r="18" spans="1:10" ht="14.25" customHeight="1" x14ac:dyDescent="0.2">
      <c r="A18" s="83" t="str">
        <f>IF('0) Signal List'!A18="","",'0) Signal List'!A18)</f>
        <v>A10</v>
      </c>
      <c r="B18" s="84" t="str">
        <f>IF('0) Signal List'!B18="","",'0) Signal List'!B18)</f>
        <v>WINDFARM Feeder 4 20 kV CB</v>
      </c>
      <c r="C18" s="84" t="str">
        <f>IF('0) Signal List'!C18="","",'0) Signal List'!C18)</f>
        <v/>
      </c>
      <c r="D18" s="84" t="str">
        <f>IF('0) Signal List'!D18="","",'0) Signal List'!D18)</f>
        <v>closed</v>
      </c>
      <c r="E18" s="85" t="str">
        <f>IF('0) Signal List'!E18="","",'0) Signal List'!E18)</f>
        <v/>
      </c>
      <c r="F18" s="84" t="str">
        <f>IF('0) Signal List'!F18="","",'0) Signal List'!F18)</f>
        <v/>
      </c>
      <c r="G18" s="90" t="str">
        <f>IF('0) Signal List'!G18="","",'0) Signal List'!G18)</f>
        <v>IPP</v>
      </c>
      <c r="H18" s="90" t="str">
        <f>IF('0) Signal List'!H18="","",'0) Signal List'!H18)</f>
        <v xml:space="preserve">N/A </v>
      </c>
      <c r="I18" s="87" t="str">
        <f>IF('0) Signal List'!I18="","",'0) Signal List'!I18)</f>
        <v>Grid Code Signals List #1 WFPS 1.7.1</v>
      </c>
      <c r="J18" s="152"/>
    </row>
    <row r="19" spans="1:10" ht="14.25" customHeight="1" x14ac:dyDescent="0.2">
      <c r="A19" s="83" t="str">
        <f>IF('0) Signal List'!A19="","",'0) Signal List'!A19)</f>
        <v>A11</v>
      </c>
      <c r="B19" s="84" t="str">
        <f>IF('0) Signal List'!B19="","",'0) Signal List'!B19)</f>
        <v>WINDFARM Feeder 5 20 kV CB</v>
      </c>
      <c r="C19" s="84" t="str">
        <f>IF('0) Signal List'!C19="","",'0) Signal List'!C19)</f>
        <v/>
      </c>
      <c r="D19" s="84" t="str">
        <f>IF('0) Signal List'!D19="","",'0) Signal List'!D19)</f>
        <v>open</v>
      </c>
      <c r="E19" s="85" t="str">
        <f>IF('0) Signal List'!E19="","",'0) Signal List'!E19)</f>
        <v/>
      </c>
      <c r="F19" s="84" t="str">
        <f>IF('0) Signal List'!F19="","",'0) Signal List'!F19)</f>
        <v/>
      </c>
      <c r="G19" s="90" t="str">
        <f>IF('0) Signal List'!G19="","",'0) Signal List'!G19)</f>
        <v>IPP</v>
      </c>
      <c r="H19" s="90" t="str">
        <f>IF('0) Signal List'!H19="","",'0) Signal List'!H19)</f>
        <v xml:space="preserve">N/A </v>
      </c>
      <c r="I19" s="87" t="str">
        <f>IF('0) Signal List'!I19="","",'0) Signal List'!I19)</f>
        <v>Grid Code Signals List #1 WFPS 1.7.1</v>
      </c>
      <c r="J19" s="152"/>
    </row>
    <row r="20" spans="1:10" ht="14.25" customHeight="1" x14ac:dyDescent="0.2">
      <c r="A20" s="83" t="str">
        <f>IF('0) Signal List'!A20="","",'0) Signal List'!A20)</f>
        <v>A12</v>
      </c>
      <c r="B20" s="84" t="str">
        <f>IF('0) Signal List'!B20="","",'0) Signal List'!B20)</f>
        <v>WINDFARM Feeder 5 20 kV CB</v>
      </c>
      <c r="C20" s="84" t="str">
        <f>IF('0) Signal List'!C20="","",'0) Signal List'!C20)</f>
        <v/>
      </c>
      <c r="D20" s="84" t="str">
        <f>IF('0) Signal List'!D20="","",'0) Signal List'!D20)</f>
        <v>closed</v>
      </c>
      <c r="E20" s="85" t="str">
        <f>IF('0) Signal List'!E20="","",'0) Signal List'!E20)</f>
        <v/>
      </c>
      <c r="F20" s="84" t="str">
        <f>IF('0) Signal List'!F20="","",'0) Signal List'!F20)</f>
        <v/>
      </c>
      <c r="G20" s="90" t="str">
        <f>IF('0) Signal List'!G20="","",'0) Signal List'!G20)</f>
        <v>IPP</v>
      </c>
      <c r="H20" s="90" t="str">
        <f>IF('0) Signal List'!H20="","",'0) Signal List'!H20)</f>
        <v xml:space="preserve">N/A </v>
      </c>
      <c r="I20" s="87" t="str">
        <f>IF('0) Signal List'!I20="","",'0) Signal List'!I20)</f>
        <v>Grid Code Signals List #1 WFPS 1.7.1</v>
      </c>
      <c r="J20" s="152"/>
    </row>
    <row r="21" spans="1:10" ht="14.25" customHeight="1" x14ac:dyDescent="0.2">
      <c r="A21" s="83" t="str">
        <f>IF('0) Signal List'!A21="","",'0) Signal List'!A21)</f>
        <v>A13</v>
      </c>
      <c r="B21" s="84" t="str">
        <f>IF('0) Signal List'!B21="","",'0) Signal List'!B21)</f>
        <v>EirGrid Sub-Remote Control</v>
      </c>
      <c r="C21" s="84" t="str">
        <f>IF('0) Signal List'!C21="","",'0) Signal List'!C21)</f>
        <v/>
      </c>
      <c r="D21" s="84" t="str">
        <f>IF('0) Signal List'!D21="","",'0) Signal List'!D21)</f>
        <v>off</v>
      </c>
      <c r="E21" s="85" t="str">
        <f>IF('0) Signal List'!E21="","",'0) Signal List'!E21)</f>
        <v/>
      </c>
      <c r="F21" s="84" t="str">
        <f>IF('0) Signal List'!F21="","",'0) Signal List'!F21)</f>
        <v/>
      </c>
      <c r="G21" s="90" t="str">
        <f>IF('0) Signal List'!G21="","",'0) Signal List'!G21)</f>
        <v>IPP</v>
      </c>
      <c r="H21" s="90" t="str">
        <f>IF('0) Signal List'!H21="","",'0) Signal List'!H21)</f>
        <v xml:space="preserve">N/A </v>
      </c>
      <c r="I21" s="87" t="str">
        <f>IF('0) Signal List'!I21="","",'0) Signal List'!I21)</f>
        <v>Grid Code Signals List #1 WFPS 1.7.1</v>
      </c>
      <c r="J21" s="152"/>
    </row>
    <row r="22" spans="1:10" ht="14.25" customHeight="1" x14ac:dyDescent="0.2">
      <c r="A22" s="83" t="str">
        <f>IF('0) Signal List'!A22="","",'0) Signal List'!A22)</f>
        <v>A14</v>
      </c>
      <c r="B22" s="84" t="str">
        <f>IF('0) Signal List'!B22="","",'0) Signal List'!B22)</f>
        <v>EirGrid Sub-Remote Control</v>
      </c>
      <c r="C22" s="84" t="str">
        <f>IF('0) Signal List'!C22="","",'0) Signal List'!C22)</f>
        <v/>
      </c>
      <c r="D22" s="84" t="str">
        <f>IF('0) Signal List'!D22="","",'0) Signal List'!D22)</f>
        <v>on</v>
      </c>
      <c r="E22" s="85" t="str">
        <f>IF('0) Signal List'!E22="","",'0) Signal List'!E22)</f>
        <v/>
      </c>
      <c r="F22" s="84" t="str">
        <f>IF('0) Signal List'!F22="","",'0) Signal List'!F22)</f>
        <v/>
      </c>
      <c r="G22" s="90" t="str">
        <f>IF('0) Signal List'!G22="","",'0) Signal List'!G22)</f>
        <v>IPP</v>
      </c>
      <c r="H22" s="90" t="str">
        <f>IF('0) Signal List'!H22="","",'0) Signal List'!H22)</f>
        <v xml:space="preserve">N/A </v>
      </c>
      <c r="I22" s="87" t="str">
        <f>IF('0) Signal List'!I22="","",'0) Signal List'!I22)</f>
        <v>Grid Code Signals List #1 WFPS 1.7.1</v>
      </c>
      <c r="J22" s="152"/>
    </row>
    <row r="23" spans="1:10" ht="14.25" customHeight="1" x14ac:dyDescent="0.2">
      <c r="A23" s="83" t="str">
        <f>IF('0) Signal List'!A23="","",'0) Signal List'!A23)</f>
        <v>A15</v>
      </c>
      <c r="B23" s="132" t="str">
        <f>IF('0) Signal List'!B23="","",'0) Signal List'!B23)</f>
        <v>Blackstart Shutdown</v>
      </c>
      <c r="C23" s="91" t="str">
        <f>IF('0) Signal List'!C23="","",'0) Signal List'!C23)</f>
        <v/>
      </c>
      <c r="D23" s="92" t="str">
        <f>IF('0) Signal List'!D23="","",'0) Signal List'!D23)</f>
        <v>off</v>
      </c>
      <c r="E23" s="93" t="str">
        <f>IF('0) Signal List'!E23="","",'0) Signal List'!E23)</f>
        <v/>
      </c>
      <c r="F23" s="84" t="str">
        <f>IF('0) Signal List'!F23="","",'0) Signal List'!F23)</f>
        <v/>
      </c>
      <c r="G23" s="90" t="str">
        <f>IF('0) Signal List'!G23="","",'0) Signal List'!G23)</f>
        <v>IPP</v>
      </c>
      <c r="H23" s="90" t="str">
        <f>IF('0) Signal List'!H23="","",'0) Signal List'!H23)</f>
        <v xml:space="preserve">N/A </v>
      </c>
      <c r="I23" s="87" t="str">
        <f>IF('0) Signal List'!I23="","",'0) Signal List'!I23)</f>
        <v>Connection CB Trip/ Inhibit function</v>
      </c>
      <c r="J23" s="152"/>
    </row>
    <row r="24" spans="1:10" ht="14.25" customHeight="1" x14ac:dyDescent="0.2">
      <c r="A24" s="83" t="str">
        <f>IF('0) Signal List'!A24="","",'0) Signal List'!A24)</f>
        <v>A16</v>
      </c>
      <c r="B24" s="132" t="str">
        <f>IF('0) Signal List'!B24="","",'0) Signal List'!B24)</f>
        <v>Blackstart Shutdown</v>
      </c>
      <c r="C24" s="91" t="str">
        <f>IF('0) Signal List'!C24="","",'0) Signal List'!C24)</f>
        <v/>
      </c>
      <c r="D24" s="92" t="str">
        <f>IF('0) Signal List'!D24="","",'0) Signal List'!D24)</f>
        <v>on</v>
      </c>
      <c r="E24" s="93" t="str">
        <f>IF('0) Signal List'!E24="","",'0) Signal List'!E24)</f>
        <v/>
      </c>
      <c r="F24" s="84" t="str">
        <f>IF('0) Signal List'!F24="","",'0) Signal List'!F24)</f>
        <v/>
      </c>
      <c r="G24" s="90" t="str">
        <f>IF('0) Signal List'!G24="","",'0) Signal List'!G24)</f>
        <v>IPP</v>
      </c>
      <c r="H24" s="90" t="str">
        <f>IF('0) Signal List'!H24="","",'0) Signal List'!H24)</f>
        <v xml:space="preserve">N/A </v>
      </c>
      <c r="I24" s="87" t="str">
        <f>IF('0) Signal List'!I24="","",'0) Signal List'!I24)</f>
        <v>Connection CB Trip/ Inhibit function</v>
      </c>
      <c r="J24" s="152"/>
    </row>
    <row r="25" spans="1:10" ht="14.25" customHeight="1" x14ac:dyDescent="0.2">
      <c r="A25" s="83" t="str">
        <f>IF('0) Signal List'!A25="","",'0) Signal List'!A25)</f>
        <v>A17</v>
      </c>
      <c r="B25" s="132" t="str">
        <f>IF('0) Signal List'!B25="","",'0) Signal List'!B25)</f>
        <v>Reactive Device &gt;5 Mvar 1</v>
      </c>
      <c r="C25" s="91" t="str">
        <f>IF('0) Signal List'!C25="","",'0) Signal List'!C25)</f>
        <v/>
      </c>
      <c r="D25" s="319" t="str">
        <f>IF('0) Signal List'!D25="","",'0) Signal List'!D25)</f>
        <v>off</v>
      </c>
      <c r="E25" s="93" t="str">
        <f>IF('0) Signal List'!E25="","",'0) Signal List'!E25)</f>
        <v/>
      </c>
      <c r="F25" s="84" t="str">
        <f>IF('0) Signal List'!F25="","",'0) Signal List'!F25)</f>
        <v/>
      </c>
      <c r="G25" s="90" t="str">
        <f>IF('0) Signal List'!G25="","",'0) Signal List'!G25)</f>
        <v>IPP</v>
      </c>
      <c r="H25" s="90" t="str">
        <f>IF('0) Signal List'!H25="","",'0) Signal List'!H25)</f>
        <v xml:space="preserve">N/A </v>
      </c>
      <c r="I25" s="87" t="str">
        <f>IF('0) Signal List'!I25="","",'0) Signal List'!I25)</f>
        <v>Grid Code Signals List #1 WFPS 1.7.1</v>
      </c>
      <c r="J25" s="152"/>
    </row>
    <row r="26" spans="1:10" ht="14.25" customHeight="1" x14ac:dyDescent="0.2">
      <c r="A26" s="83" t="str">
        <f>IF('0) Signal List'!A26="","",'0) Signal List'!A26)</f>
        <v>A18</v>
      </c>
      <c r="B26" s="132" t="str">
        <f>IF('0) Signal List'!B26="","",'0) Signal List'!B26)</f>
        <v>Reactive Device &gt;5 Mvar 1</v>
      </c>
      <c r="C26" s="91" t="str">
        <f>IF('0) Signal List'!C26="","",'0) Signal List'!C26)</f>
        <v/>
      </c>
      <c r="D26" s="319" t="str">
        <f>IF('0) Signal List'!D26="","",'0) Signal List'!D26)</f>
        <v>on</v>
      </c>
      <c r="E26" s="93" t="str">
        <f>IF('0) Signal List'!E26="","",'0) Signal List'!E26)</f>
        <v/>
      </c>
      <c r="F26" s="84" t="str">
        <f>IF('0) Signal List'!F26="","",'0) Signal List'!F26)</f>
        <v/>
      </c>
      <c r="G26" s="90" t="str">
        <f>IF('0) Signal List'!G26="","",'0) Signal List'!G26)</f>
        <v>IPP</v>
      </c>
      <c r="H26" s="90" t="str">
        <f>IF('0) Signal List'!H26="","",'0) Signal List'!H26)</f>
        <v xml:space="preserve">N/A </v>
      </c>
      <c r="I26" s="87" t="str">
        <f>IF('0) Signal List'!I26="","",'0) Signal List'!I26)</f>
        <v>Grid Code Signals List #1 WFPS 1.7.1</v>
      </c>
      <c r="J26" s="152"/>
    </row>
    <row r="27" spans="1:10" ht="14.25" customHeight="1" x14ac:dyDescent="0.2">
      <c r="A27" s="83" t="str">
        <f>IF('0) Signal List'!A27="","",'0) Signal List'!A27)</f>
        <v/>
      </c>
      <c r="B27" s="84" t="str">
        <f>IF('0) Signal List'!B27="","",'0) Signal List'!B27)</f>
        <v/>
      </c>
      <c r="C27" s="84" t="str">
        <f>IF('0) Signal List'!C27="","",'0) Signal List'!C27)</f>
        <v/>
      </c>
      <c r="D27" s="84" t="str">
        <f>IF('0) Signal List'!D27="","",'0) Signal List'!D27)</f>
        <v/>
      </c>
      <c r="E27" s="85" t="str">
        <f>IF('0) Signal List'!E27="","",'0) Signal List'!E27)</f>
        <v/>
      </c>
      <c r="F27" s="84" t="str">
        <f>IF('0) Signal List'!F27="","",'0) Signal List'!F27)</f>
        <v/>
      </c>
      <c r="G27" s="90" t="str">
        <f>IF('0) Signal List'!G27="","",'0) Signal List'!G27)</f>
        <v/>
      </c>
      <c r="H27" s="90" t="str">
        <f>IF('0) Signal List'!H27="","",'0) Signal List'!H27)</f>
        <v/>
      </c>
      <c r="I27" s="87" t="str">
        <f>IF('0) Signal List'!I27="","",'0) Signal List'!I27)</f>
        <v/>
      </c>
      <c r="J27" s="152"/>
    </row>
    <row r="28" spans="1:10" ht="14.25" customHeight="1" x14ac:dyDescent="0.2">
      <c r="A28" s="83" t="str">
        <f>IF('0) Signal List'!A28="","",'0) Signal List'!A28)</f>
        <v/>
      </c>
      <c r="B28" s="281" t="str">
        <f>IF('0) Signal List'!B28="","",'0) Signal List'!B28)</f>
        <v>Digital Input Signals from WTG  System to EirGrid</v>
      </c>
      <c r="C28" s="84" t="str">
        <f>IF('0) Signal List'!C28="","",'0) Signal List'!C28)</f>
        <v/>
      </c>
      <c r="D28" s="84" t="str">
        <f>IF('0) Signal List'!D28="","",'0) Signal List'!D28)</f>
        <v/>
      </c>
      <c r="E28" s="85" t="str">
        <f>IF('0) Signal List'!E28="","",'0) Signal List'!E28)</f>
        <v/>
      </c>
      <c r="F28" s="84" t="str">
        <f>IF('0) Signal List'!F28="","",'0) Signal List'!F28)</f>
        <v/>
      </c>
      <c r="G28" s="90" t="str">
        <f>IF('0) Signal List'!G28="","",'0) Signal List'!G28)</f>
        <v/>
      </c>
      <c r="H28" s="90" t="str">
        <f>IF('0) Signal List'!H28="","",'0) Signal List'!H28)</f>
        <v/>
      </c>
      <c r="I28" s="87" t="str">
        <f>IF('0) Signal List'!I28="","",'0) Signal List'!I28)</f>
        <v/>
      </c>
      <c r="J28" s="152"/>
    </row>
    <row r="29" spans="1:10" ht="14.25" customHeight="1" x14ac:dyDescent="0.2">
      <c r="A29" s="83" t="str">
        <f>IF('0) Signal List'!A29="","",'0) Signal List'!A29)</f>
        <v>B1</v>
      </c>
      <c r="B29" s="84" t="str">
        <f>IF('0) Signal List'!B29="","",'0) Signal List'!B29)</f>
        <v>Active Power Control facility status (feedback)</v>
      </c>
      <c r="C29" s="84" t="str">
        <f>IF('0) Signal List'!C29="","",'0) Signal List'!C29)</f>
        <v/>
      </c>
      <c r="D29" s="84" t="str">
        <f>IF('0) Signal List'!D29="","",'0) Signal List'!D29)</f>
        <v>off</v>
      </c>
      <c r="E29" s="85" t="str">
        <f>IF('0) Signal List'!E29="","",'0) Signal List'!E29)</f>
        <v/>
      </c>
      <c r="F29" s="84" t="str">
        <f>IF('0) Signal List'!F29="","",'0) Signal List'!F29)</f>
        <v/>
      </c>
      <c r="G29" s="90" t="str">
        <f>IF('0) Signal List'!G29="","",'0) Signal List'!G29)</f>
        <v>IPP</v>
      </c>
      <c r="H29" s="90" t="str">
        <f>IF('0) Signal List'!H29="","",'0) Signal List'!H29)</f>
        <v xml:space="preserve">N/A </v>
      </c>
      <c r="I29" s="87" t="str">
        <f>IF('0) Signal List'!I29="","",'0) Signal List'!I29)</f>
        <v>Grid Code Signals List #4 WFPS 1.7.1.4</v>
      </c>
      <c r="J29" s="152"/>
    </row>
    <row r="30" spans="1:10" ht="14.25" customHeight="1" x14ac:dyDescent="0.2">
      <c r="A30" s="83" t="str">
        <f>IF('0) Signal List'!A30="","",'0) Signal List'!A30)</f>
        <v>B2</v>
      </c>
      <c r="B30" s="84" t="str">
        <f>IF('0) Signal List'!B30="","",'0) Signal List'!B30)</f>
        <v>Active Power Control facility status (feedback)</v>
      </c>
      <c r="C30" s="84" t="str">
        <f>IF('0) Signal List'!C30="","",'0) Signal List'!C30)</f>
        <v/>
      </c>
      <c r="D30" s="84" t="str">
        <f>IF('0) Signal List'!D30="","",'0) Signal List'!D30)</f>
        <v>on</v>
      </c>
      <c r="E30" s="85" t="str">
        <f>IF('0) Signal List'!E30="","",'0) Signal List'!E30)</f>
        <v/>
      </c>
      <c r="F30" s="84" t="str">
        <f>IF('0) Signal List'!F30="","",'0) Signal List'!F30)</f>
        <v/>
      </c>
      <c r="G30" s="90" t="str">
        <f>IF('0) Signal List'!G30="","",'0) Signal List'!G30)</f>
        <v>IPP</v>
      </c>
      <c r="H30" s="90" t="str">
        <f>IF('0) Signal List'!H30="","",'0) Signal List'!H30)</f>
        <v xml:space="preserve">N/A </v>
      </c>
      <c r="I30" s="87" t="str">
        <f>IF('0) Signal List'!I30="","",'0) Signal List'!I30)</f>
        <v>Grid Code Signals List #4 WFPS 1.7.1.4</v>
      </c>
      <c r="J30" s="152"/>
    </row>
    <row r="31" spans="1:10" ht="14.25" customHeight="1" x14ac:dyDescent="0.2">
      <c r="A31" s="83" t="str">
        <f>IF('0) Signal List'!A31="","",'0) Signal List'!A31)</f>
        <v>B3</v>
      </c>
      <c r="B31" s="84" t="str">
        <f>IF('0) Signal List'!B31="","",'0) Signal List'!B31)</f>
        <v>Frequency Response System Mode Status (feedback)</v>
      </c>
      <c r="C31" s="84" t="str">
        <f>IF('0) Signal List'!C31="","",'0) Signal List'!C31)</f>
        <v/>
      </c>
      <c r="D31" s="84" t="str">
        <f>IF('0) Signal List'!D31="","",'0) Signal List'!D31)</f>
        <v>off</v>
      </c>
      <c r="E31" s="85" t="str">
        <f>IF('0) Signal List'!E31="","",'0) Signal List'!E31)</f>
        <v/>
      </c>
      <c r="F31" s="84" t="str">
        <f>IF('0) Signal List'!F31="","",'0) Signal List'!F31)</f>
        <v/>
      </c>
      <c r="G31" s="90" t="str">
        <f>IF('0) Signal List'!G31="","",'0) Signal List'!G31)</f>
        <v>IPP</v>
      </c>
      <c r="H31" s="90" t="str">
        <f>IF('0) Signal List'!H31="","",'0) Signal List'!H31)</f>
        <v xml:space="preserve">N/A </v>
      </c>
      <c r="I31" s="87" t="str">
        <f>IF('0) Signal List'!I31="","",'0) Signal List'!I31)</f>
        <v>Grid Code Signals List #4 WFPS 1.7.1.4</v>
      </c>
      <c r="J31" s="152"/>
    </row>
    <row r="32" spans="1:10" ht="14.25" customHeight="1" x14ac:dyDescent="0.2">
      <c r="A32" s="83" t="str">
        <f>IF('0) Signal List'!A32="","",'0) Signal List'!A32)</f>
        <v>B4</v>
      </c>
      <c r="B32" s="84" t="str">
        <f>IF('0) Signal List'!B32="","",'0) Signal List'!B32)</f>
        <v>Frequency Response System Mode Status (feedback)</v>
      </c>
      <c r="C32" s="84" t="str">
        <f>IF('0) Signal List'!C32="","",'0) Signal List'!C32)</f>
        <v/>
      </c>
      <c r="D32" s="84" t="str">
        <f>IF('0) Signal List'!D32="","",'0) Signal List'!D32)</f>
        <v>on</v>
      </c>
      <c r="E32" s="85" t="str">
        <f>IF('0) Signal List'!E32="","",'0) Signal List'!E32)</f>
        <v/>
      </c>
      <c r="F32" s="84" t="str">
        <f>IF('0) Signal List'!F32="","",'0) Signal List'!F32)</f>
        <v/>
      </c>
      <c r="G32" s="90" t="str">
        <f>IF('0) Signal List'!G32="","",'0) Signal List'!G32)</f>
        <v>IPP</v>
      </c>
      <c r="H32" s="90" t="str">
        <f>IF('0) Signal List'!H32="","",'0) Signal List'!H32)</f>
        <v xml:space="preserve">N/A </v>
      </c>
      <c r="I32" s="87" t="str">
        <f>IF('0) Signal List'!I32="","",'0) Signal List'!I32)</f>
        <v>Grid Code Signals List #4 WFPS 1.7.1.4</v>
      </c>
      <c r="J32" s="152"/>
    </row>
    <row r="33" spans="1:10" ht="14.25" customHeight="1" x14ac:dyDescent="0.2">
      <c r="A33" s="83" t="str">
        <f>IF('0) Signal List'!A33="","",'0) Signal List'!A33)</f>
        <v>B5</v>
      </c>
      <c r="B33" s="84" t="str">
        <f>IF('0) Signal List'!B33="","",'0) Signal List'!B33)</f>
        <v>Frequency Response Curve (feedback)</v>
      </c>
      <c r="C33" s="91" t="str">
        <f>IF('0) Signal List'!C33="","",'0) Signal List'!C33)</f>
        <v/>
      </c>
      <c r="D33" s="92" t="str">
        <f>IF('0) Signal List'!D33="","",'0) Signal List'!D33)</f>
        <v>Curve 1</v>
      </c>
      <c r="E33" s="93" t="str">
        <f>IF('0) Signal List'!E33="","",'0) Signal List'!E33)</f>
        <v/>
      </c>
      <c r="F33" s="84" t="str">
        <f>IF('0) Signal List'!F33="","",'0) Signal List'!F33)</f>
        <v/>
      </c>
      <c r="G33" s="90" t="str">
        <f>IF('0) Signal List'!G33="","",'0) Signal List'!G33)</f>
        <v>IPP</v>
      </c>
      <c r="H33" s="90" t="str">
        <f>IF('0) Signal List'!H33="","",'0) Signal List'!H33)</f>
        <v xml:space="preserve">N/A </v>
      </c>
      <c r="I33" s="87" t="str">
        <f>IF('0) Signal List'!I33="","",'0) Signal List'!I33)</f>
        <v>Grid Code Signals List #4 WFPS 1.7.1.4</v>
      </c>
      <c r="J33" s="152"/>
    </row>
    <row r="34" spans="1:10" ht="14.25" customHeight="1" x14ac:dyDescent="0.2">
      <c r="A34" s="83" t="str">
        <f>IF('0) Signal List'!A34="","",'0) Signal List'!A34)</f>
        <v>B6</v>
      </c>
      <c r="B34" s="84" t="str">
        <f>IF('0) Signal List'!B34="","",'0) Signal List'!B34)</f>
        <v>Frequency Response Curve (feedback)</v>
      </c>
      <c r="C34" s="84" t="str">
        <f>IF('0) Signal List'!C34="","",'0) Signal List'!C34)</f>
        <v/>
      </c>
      <c r="D34" s="84" t="str">
        <f>IF('0) Signal List'!D34="","",'0) Signal List'!D34)</f>
        <v>Curve 2</v>
      </c>
      <c r="E34" s="85" t="str">
        <f>IF('0) Signal List'!E34="","",'0) Signal List'!E34)</f>
        <v/>
      </c>
      <c r="F34" s="84" t="str">
        <f>IF('0) Signal List'!F34="","",'0) Signal List'!F34)</f>
        <v/>
      </c>
      <c r="G34" s="90" t="str">
        <f>IF('0) Signal List'!G34="","",'0) Signal List'!G34)</f>
        <v>IPP</v>
      </c>
      <c r="H34" s="90" t="str">
        <f>IF('0) Signal List'!H34="","",'0) Signal List'!H34)</f>
        <v xml:space="preserve">N/A </v>
      </c>
      <c r="I34" s="87" t="str">
        <f>IF('0) Signal List'!I34="","",'0) Signal List'!I34)</f>
        <v>Grid Code Signals List #4 WFPS 1.7.1.4</v>
      </c>
      <c r="J34" s="152"/>
    </row>
    <row r="35" spans="1:10" ht="14.25" customHeight="1" x14ac:dyDescent="0.2">
      <c r="A35" s="83" t="str">
        <f>IF('0) Signal List'!A35="","",'0) Signal List'!A35)</f>
        <v>B7</v>
      </c>
      <c r="B35" s="132" t="str">
        <f>IF('0) Signal List'!B35="","",'0) Signal List'!B35)</f>
        <v>AVR (kV) Control facility status (feedback)</v>
      </c>
      <c r="C35" s="84" t="str">
        <f>IF('0) Signal List'!C35="","",'0) Signal List'!C35)</f>
        <v/>
      </c>
      <c r="D35" s="84" t="str">
        <f>IF('0) Signal List'!D35="","",'0) Signal List'!D35)</f>
        <v>off</v>
      </c>
      <c r="E35" s="85" t="str">
        <f>IF('0) Signal List'!E35="","",'0) Signal List'!E35)</f>
        <v/>
      </c>
      <c r="F35" s="84" t="str">
        <f>IF('0) Signal List'!F35="","",'0) Signal List'!F35)</f>
        <v/>
      </c>
      <c r="G35" s="90" t="str">
        <f>IF('0) Signal List'!G35="","",'0) Signal List'!G35)</f>
        <v>IPP</v>
      </c>
      <c r="H35" s="90" t="str">
        <f>IF('0) Signal List'!H35="","",'0) Signal List'!H35)</f>
        <v xml:space="preserve">N/A </v>
      </c>
      <c r="I35" s="87" t="str">
        <f>IF('0) Signal List'!I35="","",'0) Signal List'!I35)</f>
        <v xml:space="preserve">Grid Code Modification MPID 212 Approved by CER 14/10/2012 </v>
      </c>
      <c r="J35" s="152"/>
    </row>
    <row r="36" spans="1:10" ht="14.25" customHeight="1" x14ac:dyDescent="0.2">
      <c r="A36" s="83" t="str">
        <f>IF('0) Signal List'!A36="","",'0) Signal List'!A36)</f>
        <v>B8</v>
      </c>
      <c r="B36" s="132" t="str">
        <f>IF('0) Signal List'!B36="","",'0) Signal List'!B36)</f>
        <v>AVR (kV) Control facility status (feedback)</v>
      </c>
      <c r="C36" s="84" t="str">
        <f>IF('0) Signal List'!C36="","",'0) Signal List'!C36)</f>
        <v/>
      </c>
      <c r="D36" s="84" t="str">
        <f>IF('0) Signal List'!D36="","",'0) Signal List'!D36)</f>
        <v>on</v>
      </c>
      <c r="E36" s="85" t="str">
        <f>IF('0) Signal List'!E36="","",'0) Signal List'!E36)</f>
        <v/>
      </c>
      <c r="F36" s="84" t="str">
        <f>IF('0) Signal List'!F36="","",'0) Signal List'!F36)</f>
        <v/>
      </c>
      <c r="G36" s="90" t="str">
        <f>IF('0) Signal List'!G36="","",'0) Signal List'!G36)</f>
        <v>IPP</v>
      </c>
      <c r="H36" s="90" t="str">
        <f>IF('0) Signal List'!H36="","",'0) Signal List'!H36)</f>
        <v xml:space="preserve">N/A </v>
      </c>
      <c r="I36" s="87" t="str">
        <f>IF('0) Signal List'!I36="","",'0) Signal List'!I36)</f>
        <v xml:space="preserve">Grid Code Modification MPID 212 Approved by CER 14/10/2012 </v>
      </c>
      <c r="J36" s="152"/>
    </row>
    <row r="37" spans="1:10" ht="14.25" customHeight="1" x14ac:dyDescent="0.2">
      <c r="A37" s="83" t="str">
        <f>IF('0) Signal List'!A37="","",'0) Signal List'!A37)</f>
        <v>B9</v>
      </c>
      <c r="B37" s="84" t="str">
        <f>IF('0) Signal List'!B37="","",'0) Signal List'!B37)</f>
        <v>Q (Mvar) Control facility status (feedback)</v>
      </c>
      <c r="C37" s="84" t="str">
        <f>IF('0) Signal List'!C37="","",'0) Signal List'!C37)</f>
        <v/>
      </c>
      <c r="D37" s="84" t="str">
        <f>IF('0) Signal List'!D37="","",'0) Signal List'!D37)</f>
        <v>off</v>
      </c>
      <c r="E37" s="85" t="str">
        <f>IF('0) Signal List'!E37="","",'0) Signal List'!E37)</f>
        <v/>
      </c>
      <c r="F37" s="84" t="str">
        <f>IF('0) Signal List'!F37="","",'0) Signal List'!F37)</f>
        <v/>
      </c>
      <c r="G37" s="90" t="str">
        <f>IF('0) Signal List'!G37="","",'0) Signal List'!G37)</f>
        <v>IPP</v>
      </c>
      <c r="H37" s="90" t="str">
        <f>IF('0) Signal List'!H37="","",'0) Signal List'!H37)</f>
        <v xml:space="preserve">N/A </v>
      </c>
      <c r="I37" s="87" t="str">
        <f>IF('0) Signal List'!I37="","",'0) Signal List'!I37)</f>
        <v xml:space="preserve">Grid Code Modification MPID 212 Approved by CER 14/10/2012 </v>
      </c>
      <c r="J37" s="152"/>
    </row>
    <row r="38" spans="1:10" ht="14.25" customHeight="1" x14ac:dyDescent="0.2">
      <c r="A38" s="83" t="str">
        <f>IF('0) Signal List'!A38="","",'0) Signal List'!A38)</f>
        <v>B10</v>
      </c>
      <c r="B38" s="84" t="str">
        <f>IF('0) Signal List'!B38="","",'0) Signal List'!B38)</f>
        <v>Q (Mvar) Control facility status (feedback)</v>
      </c>
      <c r="C38" s="84" t="str">
        <f>IF('0) Signal List'!C38="","",'0) Signal List'!C38)</f>
        <v/>
      </c>
      <c r="D38" s="84" t="str">
        <f>IF('0) Signal List'!D38="","",'0) Signal List'!D38)</f>
        <v>on</v>
      </c>
      <c r="E38" s="85" t="str">
        <f>IF('0) Signal List'!E38="","",'0) Signal List'!E38)</f>
        <v/>
      </c>
      <c r="F38" s="84" t="str">
        <f>IF('0) Signal List'!F38="","",'0) Signal List'!F38)</f>
        <v/>
      </c>
      <c r="G38" s="90" t="str">
        <f>IF('0) Signal List'!G38="","",'0) Signal List'!G38)</f>
        <v>IPP</v>
      </c>
      <c r="H38" s="90" t="str">
        <f>IF('0) Signal List'!H38="","",'0) Signal List'!H38)</f>
        <v xml:space="preserve">N/A </v>
      </c>
      <c r="I38" s="87" t="str">
        <f>IF('0) Signal List'!I38="","",'0) Signal List'!I38)</f>
        <v xml:space="preserve">Grid Code Modification MPID 212 Approved by CER 14/10/2012 </v>
      </c>
      <c r="J38" s="152"/>
    </row>
    <row r="39" spans="1:10" ht="14.25" customHeight="1" x14ac:dyDescent="0.2">
      <c r="A39" s="83" t="str">
        <f>IF('0) Signal List'!A39="","",'0) Signal List'!A39)</f>
        <v>B11</v>
      </c>
      <c r="B39" s="84" t="str">
        <f>IF('0) Signal List'!B39="","",'0) Signal List'!B39)</f>
        <v>Power Factor (PF) Control facility status (feedback)</v>
      </c>
      <c r="C39" s="84" t="str">
        <f>IF('0) Signal List'!C39="","",'0) Signal List'!C39)</f>
        <v/>
      </c>
      <c r="D39" s="84" t="str">
        <f>IF('0) Signal List'!D39="","",'0) Signal List'!D39)</f>
        <v>off</v>
      </c>
      <c r="E39" s="85" t="str">
        <f>IF('0) Signal List'!E39="","",'0) Signal List'!E39)</f>
        <v/>
      </c>
      <c r="F39" s="84" t="str">
        <f>IF('0) Signal List'!F39="","",'0) Signal List'!F39)</f>
        <v/>
      </c>
      <c r="G39" s="90" t="str">
        <f>IF('0) Signal List'!G39="","",'0) Signal List'!G39)</f>
        <v>IPP</v>
      </c>
      <c r="H39" s="90" t="str">
        <f>IF('0) Signal List'!H39="","",'0) Signal List'!H39)</f>
        <v xml:space="preserve">N/A </v>
      </c>
      <c r="I39" s="87" t="str">
        <f>IF('0) Signal List'!I39="","",'0) Signal List'!I39)</f>
        <v xml:space="preserve">Grid Code Modification MPID 212 Approved by CER 14/10/2012 </v>
      </c>
      <c r="J39" s="152"/>
    </row>
    <row r="40" spans="1:10" ht="14.25" customHeight="1" x14ac:dyDescent="0.2">
      <c r="A40" s="83" t="str">
        <f>IF('0) Signal List'!A40="","",'0) Signal List'!A40)</f>
        <v>B12</v>
      </c>
      <c r="B40" s="84" t="str">
        <f>IF('0) Signal List'!B40="","",'0) Signal List'!B40)</f>
        <v>Power Factor (PF) Control facility status (feedback)</v>
      </c>
      <c r="C40" s="84" t="str">
        <f>IF('0) Signal List'!C40="","",'0) Signal List'!C40)</f>
        <v/>
      </c>
      <c r="D40" s="84" t="str">
        <f>IF('0) Signal List'!D40="","",'0) Signal List'!D40)</f>
        <v>on</v>
      </c>
      <c r="E40" s="85" t="str">
        <f>IF('0) Signal List'!E40="","",'0) Signal List'!E40)</f>
        <v/>
      </c>
      <c r="F40" s="84" t="str">
        <f>IF('0) Signal List'!F40="","",'0) Signal List'!F40)</f>
        <v/>
      </c>
      <c r="G40" s="90" t="str">
        <f>IF('0) Signal List'!G40="","",'0) Signal List'!G40)</f>
        <v>IPP</v>
      </c>
      <c r="H40" s="90" t="str">
        <f>IF('0) Signal List'!H40="","",'0) Signal List'!H40)</f>
        <v xml:space="preserve">N/A </v>
      </c>
      <c r="I40" s="87" t="str">
        <f>IF('0) Signal List'!I40="","",'0) Signal List'!I40)</f>
        <v xml:space="preserve">Grid Code Modification MPID 212 Approved by CER 14/10/2012 </v>
      </c>
      <c r="J40" s="152"/>
    </row>
    <row r="41" spans="1:10" ht="14.25" customHeight="1" x14ac:dyDescent="0.25">
      <c r="A41" s="83" t="str">
        <f>IF('0) Signal List'!A41="","",'0) Signal List'!A41)</f>
        <v/>
      </c>
      <c r="B41" s="84" t="str">
        <f>IF('0) Signal List'!B41="","",'0) Signal List'!B41)</f>
        <v/>
      </c>
      <c r="C41" s="84" t="str">
        <f>IF('0) Signal List'!C41="","",'0) Signal List'!C41)</f>
        <v/>
      </c>
      <c r="D41" s="84" t="str">
        <f>IF('0) Signal List'!D41="","",'0) Signal List'!D41)</f>
        <v/>
      </c>
      <c r="E41" s="85" t="str">
        <f>IF('0) Signal List'!E41="","",'0) Signal List'!E41)</f>
        <v/>
      </c>
      <c r="F41" s="84" t="str">
        <f>IF('0) Signal List'!F41="","",'0) Signal List'!F41)</f>
        <v/>
      </c>
      <c r="G41" s="89" t="str">
        <f>IF('0) Signal List'!G41="","",'0) Signal List'!G41)</f>
        <v/>
      </c>
      <c r="H41" s="89" t="str">
        <f>IF('0) Signal List'!H41="","",'0) Signal List'!H41)</f>
        <v/>
      </c>
      <c r="I41" s="87" t="str">
        <f>IF('0) Signal List'!I41="","",'0) Signal List'!I41)</f>
        <v/>
      </c>
      <c r="J41" s="152"/>
    </row>
    <row r="42" spans="1:10" ht="14.25" customHeight="1" x14ac:dyDescent="0.25">
      <c r="A42" s="83" t="str">
        <f>IF('0) Signal List'!A42="","",'0) Signal List'!A42)</f>
        <v/>
      </c>
      <c r="B42" s="652" t="str">
        <f>IF('0) Signal List'!B42="","",'0) Signal List'!B42)</f>
        <v>Recommended cable 15-pair, 15 x 2 x 0.6sqmm, Twisted-Pair (TP), stranded</v>
      </c>
      <c r="C42" s="650"/>
      <c r="D42" s="650"/>
      <c r="E42" s="650"/>
      <c r="F42" s="84" t="str">
        <f>IF('0) Signal List'!F42="","",'0) Signal List'!F42)</f>
        <v/>
      </c>
      <c r="G42" s="89" t="str">
        <f>IF('0) Signal List'!G42="","",'0) Signal List'!G42)</f>
        <v/>
      </c>
      <c r="H42" s="89" t="str">
        <f>IF('0) Signal List'!H42="","",'0) Signal List'!H42)</f>
        <v/>
      </c>
      <c r="I42" s="87" t="str">
        <f>IF('0) Signal List'!I42="","",'0) Signal List'!I42)</f>
        <v/>
      </c>
      <c r="J42" s="152"/>
    </row>
    <row r="43" spans="1:10" ht="14.25" customHeight="1" x14ac:dyDescent="0.25">
      <c r="A43" s="83" t="str">
        <f>IF('0) Signal List'!A43="","",'0) Signal List'!A43)</f>
        <v/>
      </c>
      <c r="B43" s="84" t="str">
        <f>IF('0) Signal List'!B43="","",'0) Signal List'!B43)</f>
        <v/>
      </c>
      <c r="C43" s="84" t="str">
        <f>IF('0) Signal List'!C43="","",'0) Signal List'!C43)</f>
        <v/>
      </c>
      <c r="D43" s="84" t="str">
        <f>IF('0) Signal List'!D43="","",'0) Signal List'!D43)</f>
        <v/>
      </c>
      <c r="E43" s="85" t="str">
        <f>IF('0) Signal List'!E43="","",'0) Signal List'!E43)</f>
        <v/>
      </c>
      <c r="F43" s="84" t="str">
        <f>IF('0) Signal List'!F43="","",'0) Signal List'!F43)</f>
        <v/>
      </c>
      <c r="G43" s="89" t="str">
        <f>IF('0) Signal List'!G43="","",'0) Signal List'!G43)</f>
        <v/>
      </c>
      <c r="H43" s="89" t="str">
        <f>IF('0) Signal List'!H43="","",'0) Signal List'!H43)</f>
        <v/>
      </c>
      <c r="I43" s="94" t="str">
        <f>IF('0) Signal List'!I43="","",'0) Signal List'!I43)</f>
        <v/>
      </c>
      <c r="J43" s="152"/>
    </row>
    <row r="44" spans="1:10" ht="15.75" thickBot="1" x14ac:dyDescent="0.3">
      <c r="A44" s="78" t="str">
        <f>IF('0) Signal List'!A44="","",'0) Signal List'!A44)</f>
        <v>ETIE Ref</v>
      </c>
      <c r="B44" s="79" t="str">
        <f>IF('0) Signal List'!B44="","",'0) Signal List'!B44)</f>
        <v>Analogue Input Signals (to EirGrid)</v>
      </c>
      <c r="C44" s="80" t="str">
        <f>IF('0) Signal List'!C44="","",'0) Signal List'!C44)</f>
        <v/>
      </c>
      <c r="D44" s="80" t="str">
        <f>IF('0) Signal List'!D44="","",'0) Signal List'!D44)</f>
        <v/>
      </c>
      <c r="E44" s="81" t="str">
        <f>IF('0) Signal List'!E44="","",'0) Signal List'!E44)</f>
        <v/>
      </c>
      <c r="F44" s="80" t="str">
        <f>IF('0) Signal List'!F44="","",'0) Signal List'!F44)</f>
        <v/>
      </c>
      <c r="G44" s="82" t="str">
        <f>IF('0) Signal List'!G44="","",'0) Signal List'!G44)</f>
        <v>Provided by</v>
      </c>
      <c r="H44" s="82" t="str">
        <f>IF('0) Signal List'!H44="","",'0) Signal List'!H44)</f>
        <v>TSO Pass-through to</v>
      </c>
      <c r="I44" s="105" t="str">
        <f>IF('0) Signal List'!I44="","",'0) Signal List'!I44)</f>
        <v>Grid Code reference</v>
      </c>
      <c r="J44" s="151"/>
    </row>
    <row r="45" spans="1:10" ht="14.25" customHeight="1" thickTop="1" x14ac:dyDescent="0.25">
      <c r="A45" s="95" t="str">
        <f>IF('0) Signal List'!A45="","",'0) Signal List'!A45)</f>
        <v/>
      </c>
      <c r="B45" s="84" t="str">
        <f>IF('0) Signal List'!B45="","",'0) Signal List'!B45)</f>
        <v/>
      </c>
      <c r="C45" s="84" t="str">
        <f>IF('0) Signal List'!C45="","",'0) Signal List'!C45)</f>
        <v/>
      </c>
      <c r="D45" s="84" t="str">
        <f>IF('0) Signal List'!D45="","",'0) Signal List'!D45)</f>
        <v/>
      </c>
      <c r="E45" s="85" t="str">
        <f>IF('0) Signal List'!E45="","",'0) Signal List'!E45)</f>
        <v/>
      </c>
      <c r="F45" s="84" t="str">
        <f>IF('0) Signal List'!F45="","",'0) Signal List'!F45)</f>
        <v/>
      </c>
      <c r="G45" s="86" t="str">
        <f>IF('0) Signal List'!G45="","",'0) Signal List'!G45)</f>
        <v/>
      </c>
      <c r="H45" s="86" t="str">
        <f>IF('0) Signal List'!H45="","",'0) Signal List'!H45)</f>
        <v/>
      </c>
      <c r="I45" s="87" t="str">
        <f>IF('0) Signal List'!I45="","",'0) Signal List'!I45)</f>
        <v/>
      </c>
      <c r="J45" s="152"/>
    </row>
    <row r="46" spans="1:10" ht="14.25" customHeight="1" x14ac:dyDescent="0.25">
      <c r="A46" s="95" t="str">
        <f>IF('0) Signal List'!A46="","",'0) Signal List'!A46)</f>
        <v/>
      </c>
      <c r="B46" s="281" t="str">
        <f>IF('0) Signal List'!B46="","",'0) Signal List'!B46)</f>
        <v>Analogue Input Signals from Sub Station to EirGrid</v>
      </c>
      <c r="C46" s="84" t="str">
        <f>IF('0) Signal List'!C46="","",'0) Signal List'!C46)</f>
        <v/>
      </c>
      <c r="D46" s="84" t="str">
        <f>IF('0) Signal List'!D46="","",'0) Signal List'!D46)</f>
        <v/>
      </c>
      <c r="E46" s="85" t="str">
        <f>IF('0) Signal List'!E46="","",'0) Signal List'!E46)</f>
        <v/>
      </c>
      <c r="F46" s="84" t="str">
        <f>IF('0) Signal List'!F46="","",'0) Signal List'!F46)</f>
        <v/>
      </c>
      <c r="G46" s="89" t="str">
        <f>IF('0) Signal List'!G46="","",'0) Signal List'!G46)</f>
        <v/>
      </c>
      <c r="H46" s="89" t="str">
        <f>IF('0) Signal List'!H46="","",'0) Signal List'!H46)</f>
        <v/>
      </c>
      <c r="I46" s="87" t="str">
        <f>IF('0) Signal List'!I46="","",'0) Signal List'!I46)</f>
        <v/>
      </c>
      <c r="J46" s="152"/>
    </row>
    <row r="47" spans="1:10" ht="14.25" customHeight="1" x14ac:dyDescent="0.2">
      <c r="A47" s="83" t="str">
        <f>IF('0) Signal List'!A47="","",'0) Signal List'!A47)</f>
        <v>C1</v>
      </c>
      <c r="B47" s="84" t="str">
        <f>IF('0) Signal List'!B47="","",'0) Signal List'!B47)</f>
        <v>Active Power Output at LV side of Grid Connected Transformer</v>
      </c>
      <c r="C47" s="84" t="str">
        <f>IF('0) Signal List'!C47="","",'0) Signal List'!C47)</f>
        <v>-10 to 0 to 10</v>
      </c>
      <c r="D47" s="84" t="str">
        <f>IF('0) Signal List'!D47="","",'0) Signal List'!D47)</f>
        <v>mA</v>
      </c>
      <c r="E47" s="85" t="e">
        <f>IF('0) Signal List'!E47="","",'0) Signal List'!E47)</f>
        <v>#VALUE!</v>
      </c>
      <c r="F47" s="84" t="str">
        <f>IF('0) Signal List'!F47="","",'0) Signal List'!F47)</f>
        <v>MW</v>
      </c>
      <c r="G47" s="90" t="str">
        <f>IF('0) Signal List'!G47="","",'0) Signal List'!G47)</f>
        <v>IPP</v>
      </c>
      <c r="H47" s="90" t="str">
        <f>IF('0) Signal List'!H47="","",'0) Signal List'!H47)</f>
        <v xml:space="preserve">N/A </v>
      </c>
      <c r="I47" s="96" t="str">
        <f>IF('0) Signal List'!I47="","",'0) Signal List'!I47)</f>
        <v>Grid Code Signals List #1 WFPS 1.7.1 (125% of Registered Capacity)</v>
      </c>
      <c r="J47" s="152"/>
    </row>
    <row r="48" spans="1:10" ht="14.25" customHeight="1" x14ac:dyDescent="0.2">
      <c r="A48" s="83" t="str">
        <f>IF('0) Signal List'!A48="","",'0) Signal List'!A48)</f>
        <v>C2</v>
      </c>
      <c r="B48" s="84" t="str">
        <f>IF('0) Signal List'!B48="","",'0) Signal List'!B48)</f>
        <v>Reactive Power at LV side of Grid Connected Transformer</v>
      </c>
      <c r="C48" s="84" t="str">
        <f>IF('0) Signal List'!C48="","",'0) Signal List'!C48)</f>
        <v>-10 to 0 to 10</v>
      </c>
      <c r="D48" s="84" t="str">
        <f>IF('0) Signal List'!D48="","",'0) Signal List'!D48)</f>
        <v>mA</v>
      </c>
      <c r="E48" s="85" t="e">
        <f>IF('0) Signal List'!E48="","",'0) Signal List'!E48)</f>
        <v>#VALUE!</v>
      </c>
      <c r="F48" s="84" t="str">
        <f>IF('0) Signal List'!F48="","",'0) Signal List'!F48)</f>
        <v>Mvar</v>
      </c>
      <c r="G48" s="90" t="str">
        <f>IF('0) Signal List'!G48="","",'0) Signal List'!G48)</f>
        <v>IPP</v>
      </c>
      <c r="H48" s="90" t="str">
        <f>IF('0) Signal List'!H48="","",'0) Signal List'!H48)</f>
        <v xml:space="preserve">N/A </v>
      </c>
      <c r="I48" s="285" t="str">
        <f>IF('0) Signal List'!I48="","",'0) Signal List'!I48)</f>
        <v>Grid Code Signals List #1 WFPS 1.7.1 (150% of Reactive Power at Registered Capacity)</v>
      </c>
      <c r="J48" s="152"/>
    </row>
    <row r="49" spans="1:10" ht="14.25" customHeight="1" x14ac:dyDescent="0.2">
      <c r="A49" s="83" t="str">
        <f>IF('0) Signal List'!A49="","",'0) Signal List'!A49)</f>
        <v>C3</v>
      </c>
      <c r="B49" s="84" t="str">
        <f>IF('0) Signal List'!B49="","",'0) Signal List'!B49)</f>
        <v>Voltage at LV side of Grid Connected Transformer</v>
      </c>
      <c r="C49" s="84" t="str">
        <f>IF('0) Signal List'!C49="","",'0) Signal List'!C49)</f>
        <v>0-10</v>
      </c>
      <c r="D49" s="84" t="str">
        <f>IF('0) Signal List'!D49="","",'0) Signal List'!D49)</f>
        <v>mA</v>
      </c>
      <c r="E49" s="85" t="str">
        <f>IF('0) Signal List'!E49="","",'0) Signal List'!E49)</f>
        <v>0 - 132</v>
      </c>
      <c r="F49" s="84" t="str">
        <f>IF('0) Signal List'!F49="","",'0) Signal List'!F49)</f>
        <v>kV</v>
      </c>
      <c r="G49" s="90" t="str">
        <f>IF('0) Signal List'!G49="","",'0) Signal List'!G49)</f>
        <v>IPP</v>
      </c>
      <c r="H49" s="90" t="str">
        <f>IF('0) Signal List'!H49="","",'0) Signal List'!H49)</f>
        <v xml:space="preserve">N/A </v>
      </c>
      <c r="I49" s="96" t="str">
        <f>IF('0) Signal List'!I49="","",'0) Signal List'!I49)</f>
        <v>Grid Code Signals List #1 WFPS 1.7.1 (125% of nominal connection voltage)</v>
      </c>
      <c r="J49" s="152"/>
    </row>
    <row r="50" spans="1:10" ht="14.25" customHeight="1" x14ac:dyDescent="0.2">
      <c r="A50" s="83" t="str">
        <f>IF('0) Signal List'!A50="","",'0) Signal List'!A50)</f>
        <v/>
      </c>
      <c r="B50" s="84" t="str">
        <f>IF('0) Signal List'!B50="","",'0) Signal List'!B50)</f>
        <v/>
      </c>
      <c r="C50" s="84" t="str">
        <f>IF('0) Signal List'!C50="","",'0) Signal List'!C50)</f>
        <v/>
      </c>
      <c r="D50" s="84" t="str">
        <f>IF('0) Signal List'!D50="","",'0) Signal List'!D50)</f>
        <v/>
      </c>
      <c r="E50" s="85" t="str">
        <f>IF('0) Signal List'!E50="","",'0) Signal List'!E50)</f>
        <v/>
      </c>
      <c r="F50" s="84" t="str">
        <f>IF('0) Signal List'!F50="","",'0) Signal List'!F50)</f>
        <v/>
      </c>
      <c r="G50" s="90" t="str">
        <f>IF('0) Signal List'!G50="","",'0) Signal List'!G50)</f>
        <v/>
      </c>
      <c r="H50" s="90" t="str">
        <f>IF('0) Signal List'!H50="","",'0) Signal List'!H50)</f>
        <v/>
      </c>
      <c r="I50" s="87" t="str">
        <f>IF('0) Signal List'!I50="","",'0) Signal List'!I50)</f>
        <v/>
      </c>
      <c r="J50" s="152"/>
    </row>
    <row r="51" spans="1:10" ht="14.25" customHeight="1" x14ac:dyDescent="0.2">
      <c r="A51" s="97" t="str">
        <f>IF('0) Signal List'!A51="","",'0) Signal List'!A51)</f>
        <v/>
      </c>
      <c r="B51" s="281" t="str">
        <f>IF('0) Signal List'!B51="","",'0) Signal List'!B51)</f>
        <v>Analogue Input Signals from WTG System to EirGrid</v>
      </c>
      <c r="C51" s="84" t="str">
        <f>IF('0) Signal List'!C51="","",'0) Signal List'!C51)</f>
        <v/>
      </c>
      <c r="D51" s="84" t="str">
        <f>IF('0) Signal List'!D51="","",'0) Signal List'!D51)</f>
        <v/>
      </c>
      <c r="E51" s="85" t="str">
        <f>IF('0) Signal List'!E51="","",'0) Signal List'!E51)</f>
        <v/>
      </c>
      <c r="F51" s="84" t="str">
        <f>IF('0) Signal List'!F51="","",'0) Signal List'!F51)</f>
        <v/>
      </c>
      <c r="G51" s="90" t="str">
        <f>IF('0) Signal List'!G51="","",'0) Signal List'!G51)</f>
        <v/>
      </c>
      <c r="H51" s="90" t="str">
        <f>IF('0) Signal List'!H51="","",'0) Signal List'!H51)</f>
        <v/>
      </c>
      <c r="I51" s="87" t="str">
        <f>IF('0) Signal List'!I51="","",'0) Signal List'!I51)</f>
        <v/>
      </c>
      <c r="J51" s="152"/>
    </row>
    <row r="52" spans="1:10" ht="14.25" customHeight="1" x14ac:dyDescent="0.2">
      <c r="A52" s="83" t="str">
        <f>IF('0) Signal List'!A52="","",'0) Signal List'!A52)</f>
        <v>D1</v>
      </c>
      <c r="B52" s="84" t="str">
        <f>IF('0) Signal List'!B52="","",'0) Signal List'!B52)</f>
        <v>Available Active Power</v>
      </c>
      <c r="C52" s="84" t="str">
        <f>IF('0) Signal List'!C52="","",'0) Signal List'!C52)</f>
        <v>0-10</v>
      </c>
      <c r="D52" s="84" t="str">
        <f>IF('0) Signal List'!D52="","",'0) Signal List'!D52)</f>
        <v>mA</v>
      </c>
      <c r="E52" s="85" t="e">
        <f>IF('0) Signal List'!E52="","",'0) Signal List'!E52)</f>
        <v>#VALUE!</v>
      </c>
      <c r="F52" s="84" t="str">
        <f>IF('0) Signal List'!F52="","",'0) Signal List'!F52)</f>
        <v>MW</v>
      </c>
      <c r="G52" s="90" t="str">
        <f>IF('0) Signal List'!G52="","",'0) Signal List'!G52)</f>
        <v>IPP</v>
      </c>
      <c r="H52" s="90" t="str">
        <f>IF('0) Signal List'!H52="","",'0) Signal List'!H52)</f>
        <v xml:space="preserve">N/A </v>
      </c>
      <c r="I52" s="96" t="str">
        <f>IF('0) Signal List'!I52="","",'0) Signal List'!I52)</f>
        <v>Grid Code Signals List #1 WFPS 1.7.1 (125% of Registered Capacity)</v>
      </c>
      <c r="J52" s="152"/>
    </row>
    <row r="53" spans="1:10" ht="14.25" customHeight="1" x14ac:dyDescent="0.2">
      <c r="A53" s="83" t="str">
        <f>IF('0) Signal List'!A53="","",'0) Signal List'!A53)</f>
        <v>D2</v>
      </c>
      <c r="B53" s="84" t="str">
        <f>IF('0) Signal List'!B53="","",'0) Signal List'!B53)</f>
        <v>Active Power Control Setpoint (feedback)</v>
      </c>
      <c r="C53" s="84" t="str">
        <f>IF('0) Signal List'!C53="","",'0) Signal List'!C53)</f>
        <v>0-10</v>
      </c>
      <c r="D53" s="84" t="str">
        <f>IF('0) Signal List'!D53="","",'0) Signal List'!D53)</f>
        <v>mA</v>
      </c>
      <c r="E53" s="85" t="e">
        <f>IF('0) Signal List'!E53="","",'0) Signal List'!E53)</f>
        <v>#VALUE!</v>
      </c>
      <c r="F53" s="84" t="str">
        <f>IF('0) Signal List'!F53="","",'0) Signal List'!F53)</f>
        <v>MW</v>
      </c>
      <c r="G53" s="90" t="str">
        <f>IF('0) Signal List'!G53="","",'0) Signal List'!G53)</f>
        <v>IPP</v>
      </c>
      <c r="H53" s="90" t="str">
        <f>IF('0) Signal List'!H53="","",'0) Signal List'!H53)</f>
        <v xml:space="preserve">N/A </v>
      </c>
      <c r="I53" s="96" t="str">
        <f>IF('0) Signal List'!I53="","",'0) Signal List'!I53)</f>
        <v>Grid Code Signals List #4 WFPS 1.7.1.4 (125% of Registered Capacity)</v>
      </c>
      <c r="J53" s="152"/>
    </row>
    <row r="54" spans="1:10" ht="14.25" customHeight="1" x14ac:dyDescent="0.2">
      <c r="A54" s="83" t="str">
        <f>IF('0) Signal List'!A54="","",'0) Signal List'!A54)</f>
        <v>D3</v>
      </c>
      <c r="B54" s="84" t="str">
        <f>IF('0) Signal List'!B54="","",'0) Signal List'!B54)</f>
        <v>Voltage Control Setpoint (feedback)</v>
      </c>
      <c r="C54" s="84" t="str">
        <f>IF('0) Signal List'!C54="","",'0) Signal List'!C54)</f>
        <v>0-10</v>
      </c>
      <c r="D54" s="84" t="str">
        <f>IF('0) Signal List'!D54="","",'0) Signal List'!D54)</f>
        <v>mA</v>
      </c>
      <c r="E54" s="85" t="str">
        <f>IF('0) Signal List'!E54="","",'0) Signal List'!E54)</f>
        <v>99 - 132</v>
      </c>
      <c r="F54" s="84" t="str">
        <f>IF('0) Signal List'!F54="","",'0) Signal List'!F54)</f>
        <v>kV</v>
      </c>
      <c r="G54" s="90" t="str">
        <f>IF('0) Signal List'!G54="","",'0) Signal List'!G54)</f>
        <v>IPP</v>
      </c>
      <c r="H54" s="90" t="str">
        <f>IF('0) Signal List'!H54="","",'0) Signal List'!H54)</f>
        <v xml:space="preserve">N/A </v>
      </c>
      <c r="I54" s="96" t="str">
        <f>IF('0) Signal List'!I54="","",'0) Signal List'!I54)</f>
        <v>Grid Code Signals List #5 DCC11.5.2.3</v>
      </c>
      <c r="J54" s="152"/>
    </row>
    <row r="55" spans="1:10" ht="14.25" customHeight="1" x14ac:dyDescent="0.2">
      <c r="A55" s="83" t="str">
        <f>IF('0) Signal List'!A55="","",'0) Signal List'!A55)</f>
        <v>D4</v>
      </c>
      <c r="B55" s="84" t="str">
        <f>IF('0) Signal List'!B55="","",'0) Signal List'!B55)</f>
        <v>Mvar (Q) Control Setpoint (feedback)</v>
      </c>
      <c r="C55" s="84" t="str">
        <f>IF('0) Signal List'!C55="","",'0) Signal List'!C55)</f>
        <v>-10 to 0 to 10</v>
      </c>
      <c r="D55" s="84" t="str">
        <f>IF('0) Signal List'!D55="","",'0) Signal List'!D55)</f>
        <v>mA</v>
      </c>
      <c r="E55" s="85" t="e">
        <f>IF('0) Signal List'!E55="","",'0) Signal List'!E55)</f>
        <v>#VALUE!</v>
      </c>
      <c r="F55" s="84" t="str">
        <f>IF('0) Signal List'!F55="","",'0) Signal List'!F55)</f>
        <v>Mvar</v>
      </c>
      <c r="G55" s="90" t="str">
        <f>IF('0) Signal List'!G55="","",'0) Signal List'!G55)</f>
        <v>IPP</v>
      </c>
      <c r="H55" s="90" t="str">
        <f>IF('0) Signal List'!H55="","",'0) Signal List'!H55)</f>
        <v xml:space="preserve">N/A </v>
      </c>
      <c r="I55" s="96" t="str">
        <f>IF('0) Signal List'!I55="","",'0) Signal List'!I55)</f>
        <v xml:space="preserve">Grid Code Modification MPID 212 Approved by CER 14/10/2012 </v>
      </c>
      <c r="J55" s="152"/>
    </row>
    <row r="56" spans="1:10" ht="14.25" customHeight="1" x14ac:dyDescent="0.2">
      <c r="A56" s="83" t="str">
        <f>IF('0) Signal List'!A56="","",'0) Signal List'!A56)</f>
        <v>D5</v>
      </c>
      <c r="B56" s="84" t="str">
        <f>IF('0) Signal List'!B56="","",'0) Signal List'!B56)</f>
        <v>Power Factor (PF) Control Setpoint (feedback)</v>
      </c>
      <c r="C56" s="84" t="str">
        <f>IF('0) Signal List'!C56="","",'0) Signal List'!C56)</f>
        <v>-10 to 0 to 10</v>
      </c>
      <c r="D56" s="84" t="str">
        <f>IF('0) Signal List'!D56="","",'0) Signal List'!D56)</f>
        <v>mA</v>
      </c>
      <c r="E56" s="85" t="str">
        <f>IF('0) Signal List'!E56="","",'0) Signal List'!E56)</f>
        <v xml:space="preserve"> +/- 90</v>
      </c>
      <c r="F56" s="84" t="str">
        <f>IF('0) Signal List'!F56="","",'0) Signal List'!F56)</f>
        <v>degrees</v>
      </c>
      <c r="G56" s="90" t="str">
        <f>IF('0) Signal List'!G56="","",'0) Signal List'!G56)</f>
        <v>IPP</v>
      </c>
      <c r="H56" s="90" t="str">
        <f>IF('0) Signal List'!H56="","",'0) Signal List'!H56)</f>
        <v xml:space="preserve">N/A </v>
      </c>
      <c r="I56" s="96" t="str">
        <f>IF('0) Signal List'!I56="","",'0) Signal List'!I56)</f>
        <v xml:space="preserve">Grid Code Modification MPID 212 Approved by CER 14/10/2012. Phase angle will be sent by NCC to WFPS Controller.  </v>
      </c>
      <c r="J56" s="152"/>
    </row>
    <row r="57" spans="1:10" ht="14.25" customHeight="1" x14ac:dyDescent="0.2">
      <c r="A57" s="83" t="str">
        <f>IF('0) Signal List'!A57="","",'0) Signal List'!A57)</f>
        <v>D6</v>
      </c>
      <c r="B57" s="84" t="str">
        <f>IF('0) Signal List'!B57="","",'0) Signal List'!B57)</f>
        <v>Frequency Droop Setting (feedback)</v>
      </c>
      <c r="C57" s="84" t="str">
        <f>IF('0) Signal List'!C57="","",'0) Signal List'!C57)</f>
        <v>0-10</v>
      </c>
      <c r="D57" s="84" t="str">
        <f>IF('0) Signal List'!D57="","",'0) Signal List'!D57)</f>
        <v>mA</v>
      </c>
      <c r="E57" s="85" t="str">
        <f>IF('0) Signal List'!E57="","",'0) Signal List'!E57)</f>
        <v xml:space="preserve"> 0-12</v>
      </c>
      <c r="F57" s="84" t="str">
        <f>IF('0) Signal List'!F57="","",'0) Signal List'!F57)</f>
        <v>%</v>
      </c>
      <c r="G57" s="90" t="str">
        <f>IF('0) Signal List'!G57="","",'0) Signal List'!G57)</f>
        <v>IPP</v>
      </c>
      <c r="H57" s="90" t="str">
        <f>IF('0) Signal List'!H57="","",'0) Signal List'!H57)</f>
        <v xml:space="preserve">N/A </v>
      </c>
      <c r="I57" s="96" t="str">
        <f>IF('0) Signal List'!I57="","",'0) Signal List'!I57)</f>
        <v>Grid Code Modification MPID 227 Approved by CER 26/02/2013</v>
      </c>
      <c r="J57" s="152"/>
    </row>
    <row r="58" spans="1:10" ht="14.25" customHeight="1" x14ac:dyDescent="0.2">
      <c r="A58" s="83" t="str">
        <f>IF('0) Signal List'!A58="","",'0) Signal List'!A58)</f>
        <v>D7</v>
      </c>
      <c r="B58" s="84" t="str">
        <f>IF('0) Signal List'!B58="","",'0) Signal List'!B58)</f>
        <v>Transformer Tap Position</v>
      </c>
      <c r="C58" s="84" t="str">
        <f>IF('0) Signal List'!C58="","",'0) Signal List'!C58)</f>
        <v>0-10</v>
      </c>
      <c r="D58" s="84" t="str">
        <f>IF('0) Signal List'!D58="","",'0) Signal List'!D58)</f>
        <v>mA</v>
      </c>
      <c r="E58" s="85" t="str">
        <f>IF('0) Signal List'!E58="","",'0) Signal List'!E58)</f>
        <v>0-21</v>
      </c>
      <c r="F58" s="84" t="str">
        <f>IF('0) Signal List'!F58="","",'0) Signal List'!F58)</f>
        <v>Tap</v>
      </c>
      <c r="G58" s="90" t="str">
        <f>IF('0) Signal List'!G58="","",'0) Signal List'!G58)</f>
        <v>IPP</v>
      </c>
      <c r="H58" s="90" t="str">
        <f>IF('0) Signal List'!H58="","",'0) Signal List'!H58)</f>
        <v xml:space="preserve">N/A </v>
      </c>
      <c r="I58" s="96" t="str">
        <f>IF('0) Signal List'!I58="","",'0) Signal List'!I58)</f>
        <v>Grid Code Signals List #5 WFPS 1.7.1.5</v>
      </c>
      <c r="J58" s="152"/>
    </row>
    <row r="59" spans="1:10" ht="14.25" customHeight="1" x14ac:dyDescent="0.2">
      <c r="A59" s="83" t="str">
        <f>IF('0) Signal List'!A59="","",'0) Signal List'!A59)</f>
        <v/>
      </c>
      <c r="B59" s="84" t="str">
        <f>IF('0) Signal List'!B59="","",'0) Signal List'!B59)</f>
        <v/>
      </c>
      <c r="C59" s="84" t="str">
        <f>IF('0) Signal List'!C59="","",'0) Signal List'!C59)</f>
        <v/>
      </c>
      <c r="D59" s="84" t="str">
        <f>IF('0) Signal List'!D59="","",'0) Signal List'!D59)</f>
        <v/>
      </c>
      <c r="E59" s="85" t="str">
        <f>IF('0) Signal List'!E59="","",'0) Signal List'!E59)</f>
        <v/>
      </c>
      <c r="F59" s="84" t="str">
        <f>IF('0) Signal List'!F59="","",'0) Signal List'!F59)</f>
        <v/>
      </c>
      <c r="G59" s="90" t="str">
        <f>IF('0) Signal List'!G59="","",'0) Signal List'!G59)</f>
        <v/>
      </c>
      <c r="H59" s="90" t="str">
        <f>IF('0) Signal List'!H59="","",'0) Signal List'!H59)</f>
        <v/>
      </c>
      <c r="I59" s="96" t="str">
        <f>IF('0) Signal List'!I59="","",'0) Signal List'!I59)</f>
        <v/>
      </c>
      <c r="J59" s="152"/>
    </row>
    <row r="60" spans="1:10" ht="14.25" customHeight="1" x14ac:dyDescent="0.2">
      <c r="A60" s="83" t="str">
        <f>IF('0) Signal List'!A60="","",'0) Signal List'!A60)</f>
        <v/>
      </c>
      <c r="B60" s="653" t="str">
        <f>IF('0) Signal List'!B60="","",'0) Signal List'!B60)</f>
        <v>Analogue WTG Availability</v>
      </c>
      <c r="C60" s="654"/>
      <c r="D60" s="84" t="str">
        <f>IF('0) Signal List'!D60="","",'0) Signal List'!D60)</f>
        <v/>
      </c>
      <c r="E60" s="85" t="str">
        <f>IF('0) Signal List'!E60="","",'0) Signal List'!E60)</f>
        <v/>
      </c>
      <c r="F60" s="84" t="str">
        <f>IF('0) Signal List'!F60="","",'0) Signal List'!F60)</f>
        <v/>
      </c>
      <c r="G60" s="90" t="str">
        <f>IF('0) Signal List'!G60="","",'0) Signal List'!G60)</f>
        <v/>
      </c>
      <c r="H60" s="90" t="str">
        <f>IF('0) Signal List'!H60="","",'0) Signal List'!H60)</f>
        <v/>
      </c>
      <c r="I60" s="96" t="str">
        <f>IF('0) Signal List'!I60="","",'0) Signal List'!I60)</f>
        <v/>
      </c>
      <c r="J60" s="152"/>
    </row>
    <row r="61" spans="1:10" ht="14.25" customHeight="1" x14ac:dyDescent="0.2">
      <c r="A61" s="83" t="str">
        <f>IF('0) Signal List'!A61="","",'0) Signal List'!A61)</f>
        <v>D8</v>
      </c>
      <c r="B61" s="84" t="str">
        <f>IF('0) Signal List'!B61="","",'0) Signal List'!B61)</f>
        <v>%WTG not generating due to high wind</v>
      </c>
      <c r="C61" s="84" t="str">
        <f>IF('0) Signal List'!C61="","",'0) Signal List'!C61)</f>
        <v>0-10</v>
      </c>
      <c r="D61" s="84" t="str">
        <f>IF('0) Signal List'!D61="","",'0) Signal List'!D61)</f>
        <v>mA</v>
      </c>
      <c r="E61" s="85" t="str">
        <f>IF('0) Signal List'!E61="","",'0) Signal List'!E61)</f>
        <v>0-110</v>
      </c>
      <c r="F61" s="84" t="str">
        <f>IF('0) Signal List'!F61="","",'0) Signal List'!F61)</f>
        <v>%</v>
      </c>
      <c r="G61" s="90" t="str">
        <f>IF('0) Signal List'!G61="","",'0) Signal List'!G61)</f>
        <v>IPP</v>
      </c>
      <c r="H61" s="90" t="str">
        <f>IF('0) Signal List'!H61="","",'0) Signal List'!H61)</f>
        <v xml:space="preserve">N/A </v>
      </c>
      <c r="I61" s="96" t="str">
        <f>IF('0) Signal List'!I61="","",'0) Signal List'!I61)</f>
        <v>Grid Code Signals List #3 WFPS 1.7.1.3</v>
      </c>
      <c r="J61" s="152"/>
    </row>
    <row r="62" spans="1:10" ht="14.25" customHeight="1" x14ac:dyDescent="0.2">
      <c r="A62" s="83" t="str">
        <f>IF('0) Signal List'!A62="","",'0) Signal List'!A62)</f>
        <v>D9</v>
      </c>
      <c r="B62" s="84" t="str">
        <f>IF('0) Signal List'!B62="","",'0) Signal List'!B62)</f>
        <v xml:space="preserve">%WTG not generating due to low wind </v>
      </c>
      <c r="C62" s="84" t="str">
        <f>IF('0) Signal List'!C62="","",'0) Signal List'!C62)</f>
        <v>0-10</v>
      </c>
      <c r="D62" s="84" t="str">
        <f>IF('0) Signal List'!D62="","",'0) Signal List'!D62)</f>
        <v>mA</v>
      </c>
      <c r="E62" s="85" t="str">
        <f>IF('0) Signal List'!E62="","",'0) Signal List'!E62)</f>
        <v>0-110</v>
      </c>
      <c r="F62" s="84" t="str">
        <f>IF('0) Signal List'!F62="","",'0) Signal List'!F62)</f>
        <v>%</v>
      </c>
      <c r="G62" s="90" t="str">
        <f>IF('0) Signal List'!G62="","",'0) Signal List'!G62)</f>
        <v>IPP</v>
      </c>
      <c r="H62" s="90" t="str">
        <f>IF('0) Signal List'!H62="","",'0) Signal List'!H62)</f>
        <v xml:space="preserve">N/A </v>
      </c>
      <c r="I62" s="96" t="str">
        <f>IF('0) Signal List'!I62="","",'0) Signal List'!I62)</f>
        <v>Grid Code Signals List #3 WFPS 1.7.1.3</v>
      </c>
      <c r="J62" s="152"/>
    </row>
    <row r="63" spans="1:10" ht="14.25" customHeight="1" x14ac:dyDescent="0.2">
      <c r="A63" s="83" t="str">
        <f>IF('0) Signal List'!A63="","",'0) Signal List'!A63)</f>
        <v>D10</v>
      </c>
      <c r="B63" s="84" t="str">
        <f>IF('0) Signal List'!B63="","",'0) Signal List'!B63)</f>
        <v>Wind Farm Availability</v>
      </c>
      <c r="C63" s="84" t="str">
        <f>IF('0) Signal List'!C63="","",'0) Signal List'!C63)</f>
        <v>0-10</v>
      </c>
      <c r="D63" s="84" t="str">
        <f>IF('0) Signal List'!D63="","",'0) Signal List'!D63)</f>
        <v>mA</v>
      </c>
      <c r="E63" s="85" t="str">
        <f>IF('0) Signal List'!E63="","",'0) Signal List'!E63)</f>
        <v>0-110</v>
      </c>
      <c r="F63" s="84" t="str">
        <f>IF('0) Signal List'!F63="","",'0) Signal List'!F63)</f>
        <v>%</v>
      </c>
      <c r="G63" s="90" t="str">
        <f>IF('0) Signal List'!G63="","",'0) Signal List'!G63)</f>
        <v>IPP</v>
      </c>
      <c r="H63" s="90" t="str">
        <f>IF('0) Signal List'!H63="","",'0) Signal List'!H63)</f>
        <v xml:space="preserve">N/A </v>
      </c>
      <c r="I63" s="96" t="str">
        <f>IF('0) Signal List'!I63="","",'0) Signal List'!I63)</f>
        <v>Grid Code Signals List #3 WFPS 1.7.1.3</v>
      </c>
      <c r="J63" s="152"/>
    </row>
    <row r="64" spans="1:10" ht="14.25" customHeight="1" x14ac:dyDescent="0.2">
      <c r="A64" s="83" t="str">
        <f>IF('0) Signal List'!A64="","",'0) Signal List'!A64)</f>
        <v/>
      </c>
      <c r="B64" s="84" t="str">
        <f>IF('0) Signal List'!B64="","",'0) Signal List'!B64)</f>
        <v/>
      </c>
      <c r="C64" s="84" t="str">
        <f>IF('0) Signal List'!C64="","",'0) Signal List'!C64)</f>
        <v/>
      </c>
      <c r="D64" s="84" t="str">
        <f>IF('0) Signal List'!D64="","",'0) Signal List'!D64)</f>
        <v/>
      </c>
      <c r="E64" s="85" t="str">
        <f>IF('0) Signal List'!E64="","",'0) Signal List'!E64)</f>
        <v/>
      </c>
      <c r="F64" s="84" t="str">
        <f>IF('0) Signal List'!F64="","",'0) Signal List'!F64)</f>
        <v/>
      </c>
      <c r="G64" s="90" t="str">
        <f>IF('0) Signal List'!G64="","",'0) Signal List'!G64)</f>
        <v/>
      </c>
      <c r="H64" s="90" t="str">
        <f>IF('0) Signal List'!H64="","",'0) Signal List'!H64)</f>
        <v/>
      </c>
      <c r="I64" s="96" t="str">
        <f>IF('0) Signal List'!I64="","",'0) Signal List'!I64)</f>
        <v/>
      </c>
      <c r="J64" s="152"/>
    </row>
    <row r="65" spans="1:10" ht="14.25" customHeight="1" x14ac:dyDescent="0.2">
      <c r="A65" s="83" t="str">
        <f>IF('0) Signal List'!A65="","",'0) Signal List'!A65)</f>
        <v/>
      </c>
      <c r="B65" s="281" t="str">
        <f>IF('0) Signal List'!B65="","",'0) Signal List'!B65)</f>
        <v>Met 1 (if Registered Capacity &gt;= 10 MW)</v>
      </c>
      <c r="C65" s="84" t="str">
        <f>IF('0) Signal List'!C65="","",'0) Signal List'!C65)</f>
        <v/>
      </c>
      <c r="D65" s="84" t="str">
        <f>IF('0) Signal List'!D65="","",'0) Signal List'!D65)</f>
        <v/>
      </c>
      <c r="E65" s="85" t="str">
        <f>IF('0) Signal List'!E65="","",'0) Signal List'!E65)</f>
        <v/>
      </c>
      <c r="F65" s="84" t="str">
        <f>IF('0) Signal List'!F65="","",'0) Signal List'!F65)</f>
        <v/>
      </c>
      <c r="G65" s="90" t="str">
        <f>IF('0) Signal List'!G65="","",'0) Signal List'!G65)</f>
        <v/>
      </c>
      <c r="H65" s="90" t="str">
        <f>IF('0) Signal List'!H65="","",'0) Signal List'!H65)</f>
        <v/>
      </c>
      <c r="I65" s="96" t="str">
        <f>IF('0) Signal List'!I65="","",'0) Signal List'!I65)</f>
        <v/>
      </c>
      <c r="J65" s="152"/>
    </row>
    <row r="66" spans="1:10" ht="14.25" customHeight="1" x14ac:dyDescent="0.2">
      <c r="A66" s="83" t="str">
        <f>IF('0) Signal List'!A66="","",'0) Signal List'!A66)</f>
        <v>D11</v>
      </c>
      <c r="B66" s="84" t="str">
        <f>IF('0) Signal List'!B66="","",'0) Signal List'!B66)</f>
        <v>Wind Speed 1</v>
      </c>
      <c r="C66" s="84" t="str">
        <f>IF('0) Signal List'!C66="","",'0) Signal List'!C66)</f>
        <v>0-10</v>
      </c>
      <c r="D66" s="84" t="str">
        <f>IF('0) Signal List'!D66="","",'0) Signal List'!D66)</f>
        <v>mA</v>
      </c>
      <c r="E66" s="85" t="str">
        <f>IF('0) Signal List'!E66="","",'0) Signal List'!E66)</f>
        <v>0-70</v>
      </c>
      <c r="F66" s="84" t="str">
        <f>IF('0) Signal List'!F66="","",'0) Signal List'!F66)</f>
        <v>m/s</v>
      </c>
      <c r="G66" s="90" t="str">
        <f>IF('0) Signal List'!G66="","",'0) Signal List'!G66)</f>
        <v>IPP</v>
      </c>
      <c r="H66" s="90" t="str">
        <f>IF('0) Signal List'!H66="","",'0) Signal List'!H66)</f>
        <v xml:space="preserve">N/A </v>
      </c>
      <c r="I66" s="96" t="str">
        <f>IF('0) Signal List'!I66="","",'0) Signal List'!I66)</f>
        <v>Grid Code Signals List #6 WFPS 1.7.1.6</v>
      </c>
      <c r="J66" s="152"/>
    </row>
    <row r="67" spans="1:10" ht="14.25" customHeight="1" x14ac:dyDescent="0.2">
      <c r="A67" s="83" t="str">
        <f>IF('0) Signal List'!A67="","",'0) Signal List'!A67)</f>
        <v>D12</v>
      </c>
      <c r="B67" s="84" t="str">
        <f>IF('0) Signal List'!B67="","",'0) Signal List'!B67)</f>
        <v>Wind Direction 1</v>
      </c>
      <c r="C67" s="84" t="str">
        <f>IF('0) Signal List'!C67="","",'0) Signal List'!C67)</f>
        <v>0-10</v>
      </c>
      <c r="D67" s="84" t="str">
        <f>IF('0) Signal List'!D67="","",'0) Signal List'!D67)</f>
        <v>mA</v>
      </c>
      <c r="E67" s="85" t="str">
        <f>IF('0) Signal List'!E67="","",'0) Signal List'!E67)</f>
        <v>0-360</v>
      </c>
      <c r="F67" s="84" t="str">
        <f>IF('0) Signal List'!F67="","",'0) Signal List'!F67)</f>
        <v>deg</v>
      </c>
      <c r="G67" s="90" t="str">
        <f>IF('0) Signal List'!G67="","",'0) Signal List'!G67)</f>
        <v>IPP</v>
      </c>
      <c r="H67" s="90" t="str">
        <f>IF('0) Signal List'!H67="","",'0) Signal List'!H67)</f>
        <v xml:space="preserve">N/A </v>
      </c>
      <c r="I67" s="96" t="str">
        <f>IF('0) Signal List'!I67="","",'0) Signal List'!I67)</f>
        <v>Grid Code Signals List #6 WFPS 1.7.1.6 (0mA = 0deg (from the North), 2.5mA = 90deg (from the East), 5mA = 180deg (from the South),7.5mA = 270deg (from West), 10mA = 360deg (from the North)).</v>
      </c>
      <c r="J67" s="152"/>
    </row>
    <row r="68" spans="1:10" ht="14.25" customHeight="1" x14ac:dyDescent="0.2">
      <c r="A68" s="83" t="str">
        <f>IF('0) Signal List'!A68="","",'0) Signal List'!A68)</f>
        <v>D13</v>
      </c>
      <c r="B68" s="84" t="str">
        <f>IF('0) Signal List'!B68="","",'0) Signal List'!B68)</f>
        <v>Air Temperature 1</v>
      </c>
      <c r="C68" s="84" t="str">
        <f>IF('0) Signal List'!C68="","",'0) Signal List'!C68)</f>
        <v>0-10</v>
      </c>
      <c r="D68" s="84" t="str">
        <f>IF('0) Signal List'!D68="","",'0) Signal List'!D68)</f>
        <v>mA</v>
      </c>
      <c r="E68" s="85" t="str">
        <f>IF('0) Signal List'!E68="","",'0) Signal List'!E68)</f>
        <v>-40-70</v>
      </c>
      <c r="F68" s="84" t="str">
        <f>IF('0) Signal List'!F68="","",'0) Signal List'!F68)</f>
        <v>C</v>
      </c>
      <c r="G68" s="90" t="str">
        <f>IF('0) Signal List'!G68="","",'0) Signal List'!G68)</f>
        <v>IPP</v>
      </c>
      <c r="H68" s="90" t="str">
        <f>IF('0) Signal List'!H68="","",'0) Signal List'!H68)</f>
        <v xml:space="preserve">N/A </v>
      </c>
      <c r="I68" s="96" t="str">
        <f>IF('0) Signal List'!I68="","",'0) Signal List'!I68)</f>
        <v>Grid Code Signals List #6 WFPS 1.7.1.6</v>
      </c>
      <c r="J68" s="152"/>
    </row>
    <row r="69" spans="1:10" ht="14.25" customHeight="1" x14ac:dyDescent="0.2">
      <c r="A69" s="83" t="str">
        <f>IF('0) Signal List'!A69="","",'0) Signal List'!A69)</f>
        <v>D14</v>
      </c>
      <c r="B69" s="84" t="str">
        <f>IF('0) Signal List'!B69="","",'0) Signal List'!B69)</f>
        <v>Air Pressure 1</v>
      </c>
      <c r="C69" s="84" t="str">
        <f>IF('0) Signal List'!C69="","",'0) Signal List'!C69)</f>
        <v>0-10</v>
      </c>
      <c r="D69" s="84" t="str">
        <f>IF('0) Signal List'!D69="","",'0) Signal List'!D69)</f>
        <v>mA</v>
      </c>
      <c r="E69" s="85" t="str">
        <f>IF('0) Signal List'!E69="","",'0) Signal List'!E69)</f>
        <v>735-1060</v>
      </c>
      <c r="F69" s="84" t="str">
        <f>IF('0) Signal List'!F69="","",'0) Signal List'!F69)</f>
        <v>mBar</v>
      </c>
      <c r="G69" s="90" t="str">
        <f>IF('0) Signal List'!G69="","",'0) Signal List'!G69)</f>
        <v>IPP</v>
      </c>
      <c r="H69" s="90" t="str">
        <f>IF('0) Signal List'!H69="","",'0) Signal List'!H69)</f>
        <v xml:space="preserve">N/A </v>
      </c>
      <c r="I69" s="96" t="str">
        <f>IF('0) Signal List'!I69="","",'0) Signal List'!I69)</f>
        <v>Grid Code Signals List #6 WFPS 1.7.1.6</v>
      </c>
      <c r="J69" s="152"/>
    </row>
    <row r="70" spans="1:10" ht="14.25" customHeight="1" x14ac:dyDescent="0.2">
      <c r="A70" s="83" t="str">
        <f>IF('0) Signal List'!A70="","",'0) Signal List'!A70)</f>
        <v/>
      </c>
      <c r="B70" s="84" t="str">
        <f>IF('0) Signal List'!B70="","",'0) Signal List'!B70)</f>
        <v/>
      </c>
      <c r="C70" s="84" t="str">
        <f>IF('0) Signal List'!C70="","",'0) Signal List'!C70)</f>
        <v/>
      </c>
      <c r="D70" s="84" t="str">
        <f>IF('0) Signal List'!D70="","",'0) Signal List'!D70)</f>
        <v/>
      </c>
      <c r="E70" s="85" t="str">
        <f>IF('0) Signal List'!E70="","",'0) Signal List'!E70)</f>
        <v/>
      </c>
      <c r="F70" s="84" t="str">
        <f>IF('0) Signal List'!F70="","",'0) Signal List'!F70)</f>
        <v/>
      </c>
      <c r="G70" s="90" t="str">
        <f>IF('0) Signal List'!G70="","",'0) Signal List'!G70)</f>
        <v/>
      </c>
      <c r="H70" s="90" t="str">
        <f>IF('0) Signal List'!H70="","",'0) Signal List'!H70)</f>
        <v/>
      </c>
      <c r="I70" s="96" t="str">
        <f>IF('0) Signal List'!I70="","",'0) Signal List'!I70)</f>
        <v/>
      </c>
      <c r="J70" s="152"/>
    </row>
    <row r="71" spans="1:10" ht="14.25" customHeight="1" x14ac:dyDescent="0.2">
      <c r="A71" s="83" t="str">
        <f>IF('0) Signal List'!A71="","",'0) Signal List'!A71)</f>
        <v/>
      </c>
      <c r="B71" s="281" t="str">
        <f>IF('0) Signal List'!B71="","",'0) Signal List'!B71)</f>
        <v>Met N (if Registered Capacity &gt;= 10 MW)</v>
      </c>
      <c r="C71" s="84" t="str">
        <f>IF('0) Signal List'!C71="","",'0) Signal List'!C71)</f>
        <v/>
      </c>
      <c r="D71" s="84" t="str">
        <f>IF('0) Signal List'!D71="","",'0) Signal List'!D71)</f>
        <v/>
      </c>
      <c r="E71" s="85" t="str">
        <f>IF('0) Signal List'!E71="","",'0) Signal List'!E71)</f>
        <v/>
      </c>
      <c r="F71" s="84" t="str">
        <f>IF('0) Signal List'!F71="","",'0) Signal List'!F71)</f>
        <v/>
      </c>
      <c r="G71" s="90" t="str">
        <f>IF('0) Signal List'!G71="","",'0) Signal List'!G71)</f>
        <v/>
      </c>
      <c r="H71" s="90" t="str">
        <f>IF('0) Signal List'!H71="","",'0) Signal List'!H71)</f>
        <v/>
      </c>
      <c r="I71" s="96" t="str">
        <f>IF('0) Signal List'!I71="","",'0) Signal List'!I71)</f>
        <v/>
      </c>
      <c r="J71" s="152"/>
    </row>
    <row r="72" spans="1:10" ht="14.25" customHeight="1" x14ac:dyDescent="0.2">
      <c r="A72" s="83" t="str">
        <f>IF('0) Signal List'!A72="","",'0) Signal List'!A72)</f>
        <v>D15</v>
      </c>
      <c r="B72" s="84" t="str">
        <f>IF('0) Signal List'!B72="","",'0) Signal List'!B72)</f>
        <v>Wind Speed N</v>
      </c>
      <c r="C72" s="84" t="str">
        <f>IF('0) Signal List'!C72="","",'0) Signal List'!C72)</f>
        <v>0-10</v>
      </c>
      <c r="D72" s="84" t="str">
        <f>IF('0) Signal List'!D72="","",'0) Signal List'!D72)</f>
        <v>mA</v>
      </c>
      <c r="E72" s="85" t="str">
        <f>IF('0) Signal List'!E72="","",'0) Signal List'!E72)</f>
        <v>0-70</v>
      </c>
      <c r="F72" s="84" t="str">
        <f>IF('0) Signal List'!F72="","",'0) Signal List'!F72)</f>
        <v>m/s</v>
      </c>
      <c r="G72" s="90" t="str">
        <f>IF('0) Signal List'!G72="","",'0) Signal List'!G72)</f>
        <v>IPP</v>
      </c>
      <c r="H72" s="90" t="str">
        <f>IF('0) Signal List'!H72="","",'0) Signal List'!H72)</f>
        <v xml:space="preserve">N/A </v>
      </c>
      <c r="I72" s="96" t="str">
        <f>IF('0) Signal List'!I72="","",'0) Signal List'!I72)</f>
        <v>Grid Code Signals List #6 WFPS 1.7.1.6</v>
      </c>
      <c r="J72" s="152"/>
    </row>
    <row r="73" spans="1:10" ht="14.25" customHeight="1" x14ac:dyDescent="0.2">
      <c r="A73" s="83" t="str">
        <f>IF('0) Signal List'!A73="","",'0) Signal List'!A73)</f>
        <v>D16</v>
      </c>
      <c r="B73" s="84" t="str">
        <f>IF('0) Signal List'!B73="","",'0) Signal List'!B73)</f>
        <v>Wind Direction  N</v>
      </c>
      <c r="C73" s="84" t="str">
        <f>IF('0) Signal List'!C73="","",'0) Signal List'!C73)</f>
        <v>0-10</v>
      </c>
      <c r="D73" s="84" t="str">
        <f>IF('0) Signal List'!D73="","",'0) Signal List'!D73)</f>
        <v>mA</v>
      </c>
      <c r="E73" s="85" t="str">
        <f>IF('0) Signal List'!E73="","",'0) Signal List'!E73)</f>
        <v>0-360</v>
      </c>
      <c r="F73" s="84" t="str">
        <f>IF('0) Signal List'!F73="","",'0) Signal List'!F73)</f>
        <v>deg</v>
      </c>
      <c r="G73" s="90" t="str">
        <f>IF('0) Signal List'!G73="","",'0) Signal List'!G73)</f>
        <v>IPP</v>
      </c>
      <c r="H73" s="90" t="str">
        <f>IF('0) Signal List'!H73="","",'0) Signal List'!H73)</f>
        <v xml:space="preserve">N/A </v>
      </c>
      <c r="I73" s="96" t="str">
        <f>IF('0) Signal List'!I73="","",'0) Signal List'!I73)</f>
        <v>Grid Code Signals List #6 WFPS 1.7.1.6</v>
      </c>
      <c r="J73" s="152"/>
    </row>
    <row r="74" spans="1:10" ht="14.25" customHeight="1" x14ac:dyDescent="0.2">
      <c r="A74" s="83" t="str">
        <f>IF('0) Signal List'!A74="","",'0) Signal List'!A74)</f>
        <v>D17</v>
      </c>
      <c r="B74" s="84" t="str">
        <f>IF('0) Signal List'!B74="","",'0) Signal List'!B74)</f>
        <v>Air Temperature N</v>
      </c>
      <c r="C74" s="84" t="str">
        <f>IF('0) Signal List'!C74="","",'0) Signal List'!C74)</f>
        <v>0-10</v>
      </c>
      <c r="D74" s="84" t="str">
        <f>IF('0) Signal List'!D74="","",'0) Signal List'!D74)</f>
        <v>mA</v>
      </c>
      <c r="E74" s="85" t="str">
        <f>IF('0) Signal List'!E74="","",'0) Signal List'!E74)</f>
        <v>-40-70</v>
      </c>
      <c r="F74" s="84" t="str">
        <f>IF('0) Signal List'!F74="","",'0) Signal List'!F74)</f>
        <v>C</v>
      </c>
      <c r="G74" s="90" t="str">
        <f>IF('0) Signal List'!G74="","",'0) Signal List'!G74)</f>
        <v>IPP</v>
      </c>
      <c r="H74" s="90" t="str">
        <f>IF('0) Signal List'!H74="","",'0) Signal List'!H74)</f>
        <v xml:space="preserve">N/A </v>
      </c>
      <c r="I74" s="96" t="str">
        <f>IF('0) Signal List'!I74="","",'0) Signal List'!I74)</f>
        <v>Grid Code Signals List #6 WFPS 1.7.1.6</v>
      </c>
      <c r="J74" s="152"/>
    </row>
    <row r="75" spans="1:10" ht="14.25" customHeight="1" x14ac:dyDescent="0.2">
      <c r="A75" s="83" t="str">
        <f>IF('0) Signal List'!A75="","",'0) Signal List'!A75)</f>
        <v>D18</v>
      </c>
      <c r="B75" s="84" t="str">
        <f>IF('0) Signal List'!B75="","",'0) Signal List'!B75)</f>
        <v>Air Pressure N</v>
      </c>
      <c r="C75" s="84" t="str">
        <f>IF('0) Signal List'!C75="","",'0) Signal List'!C75)</f>
        <v>0-10</v>
      </c>
      <c r="D75" s="84" t="str">
        <f>IF('0) Signal List'!D75="","",'0) Signal List'!D75)</f>
        <v>mA</v>
      </c>
      <c r="E75" s="85" t="str">
        <f>IF('0) Signal List'!E75="","",'0) Signal List'!E75)</f>
        <v>735-1060</v>
      </c>
      <c r="F75" s="84" t="str">
        <f>IF('0) Signal List'!F75="","",'0) Signal List'!F75)</f>
        <v>mBar</v>
      </c>
      <c r="G75" s="90" t="str">
        <f>IF('0) Signal List'!G75="","",'0) Signal List'!G75)</f>
        <v>IPP</v>
      </c>
      <c r="H75" s="90" t="str">
        <f>IF('0) Signal List'!H75="","",'0) Signal List'!H75)</f>
        <v xml:space="preserve">N/A </v>
      </c>
      <c r="I75" s="96" t="str">
        <f>IF('0) Signal List'!I75="","",'0) Signal List'!I75)</f>
        <v>Grid Code Signals List #6 WFPS 1.7.1.6</v>
      </c>
      <c r="J75" s="152"/>
    </row>
    <row r="76" spans="1:10" ht="14.25" customHeight="1" x14ac:dyDescent="0.2">
      <c r="A76" s="83"/>
      <c r="B76" s="84"/>
      <c r="C76" s="84"/>
      <c r="D76" s="84"/>
      <c r="E76" s="85"/>
      <c r="F76" s="84"/>
      <c r="G76" s="90"/>
      <c r="H76" s="90"/>
      <c r="I76" s="96"/>
      <c r="J76" s="152"/>
    </row>
    <row r="77" spans="1:10" ht="14.25" customHeight="1" x14ac:dyDescent="0.25">
      <c r="A77" s="83" t="str">
        <f>IF('0) Signal List'!A77="","",'0) Signal List'!A77)</f>
        <v/>
      </c>
      <c r="B77" s="652" t="str">
        <f>IF('0) Signal List'!B77="","",'0) Signal List'!B77)</f>
        <v>Recommended cable 25-pair cable: 25 x 2 x 0.6sqmm TP, stranded, individually screened pairs. Screens to be terminated by IPP.</v>
      </c>
      <c r="C77" s="650"/>
      <c r="D77" s="650"/>
      <c r="E77" s="650"/>
      <c r="F77" s="84" t="str">
        <f>IF('0) Signal List'!F77="","",'0) Signal List'!F77)</f>
        <v/>
      </c>
      <c r="G77" s="89" t="str">
        <f>IF('0) Signal List'!G77="","",'0) Signal List'!G77)</f>
        <v/>
      </c>
      <c r="H77" s="89" t="str">
        <f>IF('0) Signal List'!H77="","",'0) Signal List'!H77)</f>
        <v/>
      </c>
      <c r="I77" s="87" t="str">
        <f>IF('0) Signal List'!I77="","",'0) Signal List'!I77)</f>
        <v/>
      </c>
      <c r="J77" s="152"/>
    </row>
    <row r="78" spans="1:10" ht="14.25" customHeight="1" x14ac:dyDescent="0.25">
      <c r="A78" s="83" t="str">
        <f>IF('0) Signal List'!A78="","",'0) Signal List'!A78)</f>
        <v/>
      </c>
      <c r="B78" s="84" t="str">
        <f>IF('0) Signal List'!B78="","",'0) Signal List'!B78)</f>
        <v/>
      </c>
      <c r="C78" s="84" t="str">
        <f>IF('0) Signal List'!C78="","",'0) Signal List'!C78)</f>
        <v/>
      </c>
      <c r="D78" s="84" t="str">
        <f>IF('0) Signal List'!D78="","",'0) Signal List'!D78)</f>
        <v/>
      </c>
      <c r="E78" s="85" t="str">
        <f>IF('0) Signal List'!E78="","",'0) Signal List'!E78)</f>
        <v/>
      </c>
      <c r="F78" s="84" t="str">
        <f>IF('0) Signal List'!F78="","",'0) Signal List'!F78)</f>
        <v/>
      </c>
      <c r="G78" s="89" t="str">
        <f>IF('0) Signal List'!G78="","",'0) Signal List'!G78)</f>
        <v/>
      </c>
      <c r="H78" s="89" t="str">
        <f>IF('0) Signal List'!H78="","",'0) Signal List'!H78)</f>
        <v/>
      </c>
      <c r="I78" s="87" t="str">
        <f>IF('0) Signal List'!I78="","",'0) Signal List'!I78)</f>
        <v/>
      </c>
      <c r="J78" s="152"/>
    </row>
    <row r="79" spans="1:10" ht="15.75" thickBot="1" x14ac:dyDescent="0.3">
      <c r="A79" s="78" t="str">
        <f>IF('0) Signal List'!A79="","",'0) Signal List'!A79)</f>
        <v>ETIE Ref</v>
      </c>
      <c r="B79" s="79" t="str">
        <f>IF('0) Signal List'!B79="","",'0) Signal List'!B79)</f>
        <v>Digital Output Signals (from EirGrid)</v>
      </c>
      <c r="C79" s="99" t="str">
        <f>IF('0) Signal List'!C79="","",'0) Signal List'!C79)</f>
        <v/>
      </c>
      <c r="D79" s="80" t="str">
        <f>IF('0) Signal List'!D79="","",'0) Signal List'!D79)</f>
        <v/>
      </c>
      <c r="E79" s="81" t="str">
        <f>IF('0) Signal List'!E79="","",'0) Signal List'!E79)</f>
        <v/>
      </c>
      <c r="F79" s="80" t="str">
        <f>IF('0) Signal List'!F79="","",'0) Signal List'!F79)</f>
        <v/>
      </c>
      <c r="G79" s="82" t="str">
        <f>IF('0) Signal List'!G79="","",'0) Signal List'!G79)</f>
        <v>Provided to</v>
      </c>
      <c r="H79" s="82" t="str">
        <f>IF('0) Signal List'!H79="","",'0) Signal List'!H79)</f>
        <v>TSO Pass-through to</v>
      </c>
      <c r="I79" s="105" t="str">
        <f>IF('0) Signal List'!I79="","",'0) Signal List'!I79)</f>
        <v>Distribution Code reference</v>
      </c>
      <c r="J79" s="151"/>
    </row>
    <row r="80" spans="1:10" ht="14.25" customHeight="1" thickTop="1" x14ac:dyDescent="0.25">
      <c r="A80" s="83" t="str">
        <f>IF('0) Signal List'!A80="","",'0) Signal List'!A80)</f>
        <v/>
      </c>
      <c r="B80" s="84" t="str">
        <f>IF('0) Signal List'!B80="","",'0) Signal List'!B80)</f>
        <v/>
      </c>
      <c r="C80" s="100" t="str">
        <f>IF('0) Signal List'!C80="","",'0) Signal List'!C80)</f>
        <v/>
      </c>
      <c r="D80" s="84" t="str">
        <f>IF('0) Signal List'!D80="","",'0) Signal List'!D80)</f>
        <v/>
      </c>
      <c r="E80" s="85" t="str">
        <f>IF('0) Signal List'!E80="","",'0) Signal List'!E80)</f>
        <v/>
      </c>
      <c r="F80" s="84" t="str">
        <f>IF('0) Signal List'!F80="","",'0) Signal List'!F80)</f>
        <v/>
      </c>
      <c r="G80" s="86" t="str">
        <f>IF('0) Signal List'!G80="","",'0) Signal List'!G80)</f>
        <v/>
      </c>
      <c r="H80" s="86" t="str">
        <f>IF('0) Signal List'!H80="","",'0) Signal List'!H80)</f>
        <v/>
      </c>
      <c r="I80" s="87" t="str">
        <f>IF('0) Signal List'!I80="","",'0) Signal List'!I80)</f>
        <v/>
      </c>
      <c r="J80" s="152"/>
    </row>
    <row r="81" spans="1:10" ht="14.25" customHeight="1" x14ac:dyDescent="0.25">
      <c r="A81" s="83" t="str">
        <f>IF('0) Signal List'!A81="","",'0) Signal List'!A81)</f>
        <v/>
      </c>
      <c r="B81" s="88" t="str">
        <f>IF('0) Signal List'!B81="","",'0) Signal List'!B81)</f>
        <v>Double Command Outputs</v>
      </c>
      <c r="C81" s="649" t="str">
        <f>IF('0) Signal List'!C81="","",'0) Signal List'!C81)</f>
        <v>(each individual relay output identified separately)</v>
      </c>
      <c r="D81" s="585"/>
      <c r="E81" s="585"/>
      <c r="F81" s="586"/>
      <c r="G81" s="89" t="str">
        <f>IF('0) Signal List'!G81="","",'0) Signal List'!G81)</f>
        <v/>
      </c>
      <c r="H81" s="89" t="str">
        <f>IF('0) Signal List'!H81="","",'0) Signal List'!H81)</f>
        <v/>
      </c>
      <c r="I81" s="87" t="str">
        <f>IF('0) Signal List'!I81="","",'0) Signal List'!I81)</f>
        <v/>
      </c>
      <c r="J81" s="152"/>
    </row>
    <row r="82" spans="1:10" ht="14.25" customHeight="1" x14ac:dyDescent="0.25">
      <c r="A82" s="83" t="str">
        <f>IF('0) Signal List'!A82="","",'0) Signal List'!A82)</f>
        <v/>
      </c>
      <c r="B82" s="281" t="str">
        <f>IF('0) Signal List'!B82="","",'0) Signal List'!B82)</f>
        <v>Digital Output Signals from EirGrid to WTG System</v>
      </c>
      <c r="C82" s="100" t="str">
        <f>IF('0) Signal List'!C82="","",'0) Signal List'!C82)</f>
        <v/>
      </c>
      <c r="D82" s="84" t="str">
        <f>IF('0) Signal List'!D82="","",'0) Signal List'!D82)</f>
        <v/>
      </c>
      <c r="E82" s="85" t="str">
        <f>IF('0) Signal List'!E82="","",'0) Signal List'!E82)</f>
        <v/>
      </c>
      <c r="F82" s="84" t="str">
        <f>IF('0) Signal List'!F82="","",'0) Signal List'!F82)</f>
        <v/>
      </c>
      <c r="G82" s="89" t="str">
        <f>IF('0) Signal List'!G82="","",'0) Signal List'!G82)</f>
        <v/>
      </c>
      <c r="H82" s="89" t="str">
        <f>IF('0) Signal List'!H82="","",'0) Signal List'!H82)</f>
        <v/>
      </c>
      <c r="I82" s="87" t="str">
        <f>IF('0) Signal List'!I82="","",'0) Signal List'!I82)</f>
        <v/>
      </c>
      <c r="J82" s="152"/>
    </row>
    <row r="83" spans="1:10" ht="14.25" customHeight="1" x14ac:dyDescent="0.2">
      <c r="A83" s="83" t="str">
        <f>IF('0) Signal List'!A83="","",'0) Signal List'!A83)</f>
        <v>E1</v>
      </c>
      <c r="B83" s="132" t="str">
        <f>IF('0) Signal List'!B83="","",'0) Signal List'!B83)</f>
        <v xml:space="preserve">Active Power Control facility status </v>
      </c>
      <c r="C83" s="84" t="str">
        <f>IF('0) Signal List'!C83="","",'0) Signal List'!C83)</f>
        <v/>
      </c>
      <c r="D83" s="84" t="str">
        <f>IF('0) Signal List'!D83="","",'0) Signal List'!D83)</f>
        <v>off</v>
      </c>
      <c r="E83" s="93" t="str">
        <f>IF('0) Signal List'!E83="","",'0) Signal List'!E83)</f>
        <v>pulse</v>
      </c>
      <c r="F83" s="84" t="str">
        <f>IF('0) Signal List'!F83="","",'0) Signal List'!F83)</f>
        <v>0.5 seconds</v>
      </c>
      <c r="G83" s="90" t="str">
        <f>IF('0) Signal List'!G83="","",'0) Signal List'!G83)</f>
        <v>IPP</v>
      </c>
      <c r="H83" s="90" t="str">
        <f>IF('0) Signal List'!H83="","",'0) Signal List'!H83)</f>
        <v xml:space="preserve">N/A </v>
      </c>
      <c r="I83" s="87" t="str">
        <f>IF('0) Signal List'!I83="","",'0) Signal List'!I83)</f>
        <v>Grid Code Signals List #4 WFPS 1.7.1.4</v>
      </c>
      <c r="J83" s="152"/>
    </row>
    <row r="84" spans="1:10" ht="14.25" customHeight="1" x14ac:dyDescent="0.2">
      <c r="A84" s="83" t="str">
        <f>IF('0) Signal List'!A84="","",'0) Signal List'!A84)</f>
        <v>E2</v>
      </c>
      <c r="B84" s="132" t="str">
        <f>IF('0) Signal List'!B84="","",'0) Signal List'!B84)</f>
        <v>Active Power Control facility status</v>
      </c>
      <c r="C84" s="84" t="str">
        <f>IF('0) Signal List'!C84="","",'0) Signal List'!C84)</f>
        <v/>
      </c>
      <c r="D84" s="84" t="str">
        <f>IF('0) Signal List'!D84="","",'0) Signal List'!D84)</f>
        <v>on</v>
      </c>
      <c r="E84" s="93" t="str">
        <f>IF('0) Signal List'!E84="","",'0) Signal List'!E84)</f>
        <v>pulse</v>
      </c>
      <c r="F84" s="84" t="str">
        <f>IF('0) Signal List'!F84="","",'0) Signal List'!F84)</f>
        <v>0.5 seconds</v>
      </c>
      <c r="G84" s="90" t="str">
        <f>IF('0) Signal List'!G84="","",'0) Signal List'!G84)</f>
        <v>IPP</v>
      </c>
      <c r="H84" s="90" t="str">
        <f>IF('0) Signal List'!H84="","",'0) Signal List'!H84)</f>
        <v xml:space="preserve">N/A </v>
      </c>
      <c r="I84" s="87" t="str">
        <f>IF('0) Signal List'!I84="","",'0) Signal List'!I84)</f>
        <v>Grid Code Signals List #4 WFPS 1.7.1.4</v>
      </c>
      <c r="J84" s="152"/>
    </row>
    <row r="85" spans="1:10" ht="14.25" customHeight="1" x14ac:dyDescent="0.2">
      <c r="A85" s="83" t="str">
        <f>IF('0) Signal List'!A85="","",'0) Signal List'!A85)</f>
        <v>E3</v>
      </c>
      <c r="B85" s="84" t="str">
        <f>IF('0) Signal List'!B85="","",'0) Signal List'!B85)</f>
        <v>Frequency Response System Mode Status</v>
      </c>
      <c r="C85" s="84" t="str">
        <f>IF('0) Signal List'!C85="","",'0) Signal List'!C85)</f>
        <v/>
      </c>
      <c r="D85" s="84" t="str">
        <f>IF('0) Signal List'!D85="","",'0) Signal List'!D85)</f>
        <v>off</v>
      </c>
      <c r="E85" s="93" t="str">
        <f>IF('0) Signal List'!E85="","",'0) Signal List'!E85)</f>
        <v>pulse</v>
      </c>
      <c r="F85" s="84" t="str">
        <f>IF('0) Signal List'!F85="","",'0) Signal List'!F85)</f>
        <v>0.5 seconds</v>
      </c>
      <c r="G85" s="90" t="str">
        <f>IF('0) Signal List'!G85="","",'0) Signal List'!G85)</f>
        <v>IPP</v>
      </c>
      <c r="H85" s="90" t="str">
        <f>IF('0) Signal List'!H85="","",'0) Signal List'!H85)</f>
        <v xml:space="preserve">N/A </v>
      </c>
      <c r="I85" s="87" t="str">
        <f>IF('0) Signal List'!I85="","",'0) Signal List'!I85)</f>
        <v>Grid Code Signals List #5 WFPS 1.7.1.5</v>
      </c>
      <c r="J85" s="152"/>
    </row>
    <row r="86" spans="1:10" ht="14.25" customHeight="1" x14ac:dyDescent="0.2">
      <c r="A86" s="83" t="str">
        <f>IF('0) Signal List'!A86="","",'0) Signal List'!A86)</f>
        <v>E4</v>
      </c>
      <c r="B86" s="84" t="str">
        <f>IF('0) Signal List'!B86="","",'0) Signal List'!B86)</f>
        <v>Frequency Response System Mode Status</v>
      </c>
      <c r="C86" s="84" t="str">
        <f>IF('0) Signal List'!C86="","",'0) Signal List'!C86)</f>
        <v/>
      </c>
      <c r="D86" s="84" t="str">
        <f>IF('0) Signal List'!D86="","",'0) Signal List'!D86)</f>
        <v>on</v>
      </c>
      <c r="E86" s="93" t="str">
        <f>IF('0) Signal List'!E86="","",'0) Signal List'!E86)</f>
        <v>pulse</v>
      </c>
      <c r="F86" s="84" t="str">
        <f>IF('0) Signal List'!F86="","",'0) Signal List'!F86)</f>
        <v>0.5 seconds</v>
      </c>
      <c r="G86" s="90" t="str">
        <f>IF('0) Signal List'!G86="","",'0) Signal List'!G86)</f>
        <v>IPP</v>
      </c>
      <c r="H86" s="90" t="str">
        <f>IF('0) Signal List'!H86="","",'0) Signal List'!H86)</f>
        <v xml:space="preserve">N/A </v>
      </c>
      <c r="I86" s="87" t="str">
        <f>IF('0) Signal List'!I86="","",'0) Signal List'!I86)</f>
        <v>Grid Code Signals List #5 WFPS 1.7.1.5</v>
      </c>
      <c r="J86" s="152"/>
    </row>
    <row r="87" spans="1:10" ht="14.25" customHeight="1" x14ac:dyDescent="0.2">
      <c r="A87" s="83" t="str">
        <f>IF('0) Signal List'!A87="","",'0) Signal List'!A87)</f>
        <v>E5</v>
      </c>
      <c r="B87" s="84" t="str">
        <f>IF('0) Signal List'!B87="","",'0) Signal List'!B87)</f>
        <v>Frequency Response Curve Select</v>
      </c>
      <c r="C87" s="84" t="str">
        <f>IF('0) Signal List'!C87="","",'0) Signal List'!C87)</f>
        <v/>
      </c>
      <c r="D87" s="84" t="str">
        <f>IF('0) Signal List'!D87="","",'0) Signal List'!D87)</f>
        <v>Curve 1</v>
      </c>
      <c r="E87" s="93" t="str">
        <f>IF('0) Signal List'!E87="","",'0) Signal List'!E87)</f>
        <v>pulse</v>
      </c>
      <c r="F87" s="84" t="str">
        <f>IF('0) Signal List'!F87="","",'0) Signal List'!F87)</f>
        <v>0.5 seconds</v>
      </c>
      <c r="G87" s="90" t="str">
        <f>IF('0) Signal List'!G87="","",'0) Signal List'!G87)</f>
        <v>IPP</v>
      </c>
      <c r="H87" s="90" t="str">
        <f>IF('0) Signal List'!H87="","",'0) Signal List'!H87)</f>
        <v xml:space="preserve">N/A </v>
      </c>
      <c r="I87" s="87" t="str">
        <f>IF('0) Signal List'!I87="","",'0) Signal List'!I87)</f>
        <v>Grid Code Signals List #5 WFPS 1.7.1.5</v>
      </c>
      <c r="J87" s="152"/>
    </row>
    <row r="88" spans="1:10" ht="14.25" customHeight="1" x14ac:dyDescent="0.2">
      <c r="A88" s="83" t="str">
        <f>IF('0) Signal List'!A88="","",'0) Signal List'!A88)</f>
        <v>E6</v>
      </c>
      <c r="B88" s="84" t="str">
        <f>IF('0) Signal List'!B88="","",'0) Signal List'!B88)</f>
        <v>Frequency Response Curve Select</v>
      </c>
      <c r="C88" s="84" t="str">
        <f>IF('0) Signal List'!C88="","",'0) Signal List'!C88)</f>
        <v/>
      </c>
      <c r="D88" s="84" t="str">
        <f>IF('0) Signal List'!D88="","",'0) Signal List'!D88)</f>
        <v>Curve 2</v>
      </c>
      <c r="E88" s="93" t="str">
        <f>IF('0) Signal List'!E88="","",'0) Signal List'!E88)</f>
        <v>pulse</v>
      </c>
      <c r="F88" s="84" t="str">
        <f>IF('0) Signal List'!F88="","",'0) Signal List'!F88)</f>
        <v>0.5 seconds</v>
      </c>
      <c r="G88" s="90" t="str">
        <f>IF('0) Signal List'!G88="","",'0) Signal List'!G88)</f>
        <v>IPP</v>
      </c>
      <c r="H88" s="90" t="str">
        <f>IF('0) Signal List'!H88="","",'0) Signal List'!H88)</f>
        <v xml:space="preserve">N/A </v>
      </c>
      <c r="I88" s="87" t="str">
        <f>IF('0) Signal List'!I88="","",'0) Signal List'!I88)</f>
        <v>Grid Code Signals List #5 WFPS 1.7.1.5</v>
      </c>
      <c r="J88" s="152"/>
    </row>
    <row r="89" spans="1:10" ht="14.25" customHeight="1" x14ac:dyDescent="0.2">
      <c r="A89" s="83" t="str">
        <f>IF('0) Signal List'!A89="","",'0) Signal List'!A89)</f>
        <v/>
      </c>
      <c r="B89" s="84" t="str">
        <f>IF('0) Signal List'!B89="","",'0) Signal List'!B89)</f>
        <v/>
      </c>
      <c r="C89" s="91" t="str">
        <f>IF('0) Signal List'!C89="","",'0) Signal List'!C89)</f>
        <v/>
      </c>
      <c r="D89" s="319" t="str">
        <f>IF('0) Signal List'!D89="","",'0) Signal List'!D89)</f>
        <v/>
      </c>
      <c r="E89" s="93" t="str">
        <f>IF('0) Signal List'!E89="","",'0) Signal List'!E89)</f>
        <v/>
      </c>
      <c r="F89" s="84" t="str">
        <f>IF('0) Signal List'!F89="","",'0) Signal List'!F89)</f>
        <v/>
      </c>
      <c r="G89" s="90" t="str">
        <f>IF('0) Signal List'!G89="","",'0) Signal List'!G89)</f>
        <v/>
      </c>
      <c r="H89" s="90" t="str">
        <f>IF('0) Signal List'!H89="","",'0) Signal List'!H89)</f>
        <v/>
      </c>
      <c r="I89" s="87" t="str">
        <f>IF('0) Signal List'!I89="","",'0) Signal List'!I89)</f>
        <v/>
      </c>
      <c r="J89" s="152"/>
    </row>
    <row r="90" spans="1:10" ht="14.25" customHeight="1" x14ac:dyDescent="0.2">
      <c r="A90" s="83" t="str">
        <f>IF('0) Signal List'!A90="","",'0) Signal List'!A90)</f>
        <v/>
      </c>
      <c r="B90" s="281" t="str">
        <f>IF('0) Signal List'!B90="","",'0) Signal List'!B90)</f>
        <v>Digital Output Signals from EirGrid to Sub Station</v>
      </c>
      <c r="C90" s="91" t="str">
        <f>IF('0) Signal List'!C90="","",'0) Signal List'!C90)</f>
        <v/>
      </c>
      <c r="D90" s="319" t="str">
        <f>IF('0) Signal List'!D90="","",'0) Signal List'!D90)</f>
        <v/>
      </c>
      <c r="E90" s="93" t="str">
        <f>IF('0) Signal List'!E90="","",'0) Signal List'!E90)</f>
        <v/>
      </c>
      <c r="F90" s="84" t="str">
        <f>IF('0) Signal List'!F90="","",'0) Signal List'!F90)</f>
        <v/>
      </c>
      <c r="G90" s="90" t="str">
        <f>IF('0) Signal List'!G90="","",'0) Signal List'!G90)</f>
        <v/>
      </c>
      <c r="H90" s="90" t="str">
        <f>IF('0) Signal List'!H90="","",'0) Signal List'!H90)</f>
        <v/>
      </c>
      <c r="I90" s="87" t="str">
        <f>IF('0) Signal List'!I90="","",'0) Signal List'!I90)</f>
        <v/>
      </c>
      <c r="J90" s="152"/>
    </row>
    <row r="91" spans="1:10" ht="14.25" customHeight="1" x14ac:dyDescent="0.2">
      <c r="A91" s="83" t="str">
        <f>IF('0) Signal List'!A91="","",'0) Signal List'!A91)</f>
        <v>F1</v>
      </c>
      <c r="B91" s="84" t="str">
        <f>IF('0) Signal List'!B91="","",'0) Signal List'!B91)</f>
        <v>Blackstart Shutdown</v>
      </c>
      <c r="C91" s="91" t="str">
        <f>IF('0) Signal List'!C91="","",'0) Signal List'!C91)</f>
        <v/>
      </c>
      <c r="D91" s="326" t="str">
        <f>IF('0) Signal List'!D91="","",'0) Signal List'!D91)</f>
        <v xml:space="preserve">off </v>
      </c>
      <c r="E91" s="93" t="str">
        <f>IF('0) Signal List'!E91="","",'0) Signal List'!E91)</f>
        <v>pulse</v>
      </c>
      <c r="F91" s="84" t="str">
        <f>IF('0) Signal List'!F91="","",'0) Signal List'!F91)</f>
        <v>0.5 seconds</v>
      </c>
      <c r="G91" s="90" t="str">
        <f>IF('0) Signal List'!G91="","",'0) Signal List'!G91)</f>
        <v>IPP</v>
      </c>
      <c r="H91" s="90" t="str">
        <f>IF('0) Signal List'!H91="","",'0) Signal List'!H91)</f>
        <v xml:space="preserve">N/A </v>
      </c>
      <c r="I91" s="87" t="str">
        <f>IF('0) Signal List'!I91="","",'0) Signal List'!I91)</f>
        <v>Connection CB Trip/ Inhibit function</v>
      </c>
      <c r="J91" s="152"/>
    </row>
    <row r="92" spans="1:10" ht="14.25" customHeight="1" x14ac:dyDescent="0.2">
      <c r="A92" s="83" t="str">
        <f>IF('0) Signal List'!A92="","",'0) Signal List'!A92)</f>
        <v>F2</v>
      </c>
      <c r="B92" s="84" t="str">
        <f>IF('0) Signal List'!B92="","",'0) Signal List'!B92)</f>
        <v>Blackstart Shutdown</v>
      </c>
      <c r="C92" s="91" t="str">
        <f>IF('0) Signal List'!C92="","",'0) Signal List'!C92)</f>
        <v/>
      </c>
      <c r="D92" s="326" t="str">
        <f>IF('0) Signal List'!D92="","",'0) Signal List'!D92)</f>
        <v xml:space="preserve">on </v>
      </c>
      <c r="E92" s="93" t="str">
        <f>IF('0) Signal List'!E92="","",'0) Signal List'!E92)</f>
        <v>pulse</v>
      </c>
      <c r="F92" s="84" t="str">
        <f>IF('0) Signal List'!F92="","",'0) Signal List'!F92)</f>
        <v>0.5 seconds</v>
      </c>
      <c r="G92" s="90" t="str">
        <f>IF('0) Signal List'!G92="","",'0) Signal List'!G92)</f>
        <v>IPP</v>
      </c>
      <c r="H92" s="90" t="str">
        <f>IF('0) Signal List'!H92="","",'0) Signal List'!H92)</f>
        <v xml:space="preserve">N/A </v>
      </c>
      <c r="I92" s="87" t="str">
        <f>IF('0) Signal List'!I92="","",'0) Signal List'!I92)</f>
        <v>Connection CB Trip/ Inhibit function</v>
      </c>
      <c r="J92" s="152"/>
    </row>
    <row r="93" spans="1:10" ht="14.25" customHeight="1" x14ac:dyDescent="0.25">
      <c r="A93" s="97" t="str">
        <f>IF('0) Signal List'!A93="","",'0) Signal List'!A93)</f>
        <v/>
      </c>
      <c r="B93" s="84" t="str">
        <f>IF('0) Signal List'!B93="","",'0) Signal List'!B93)</f>
        <v/>
      </c>
      <c r="C93" s="84" t="str">
        <f>IF('0) Signal List'!C93="","",'0) Signal List'!C93)</f>
        <v/>
      </c>
      <c r="D93" s="84" t="str">
        <f>IF('0) Signal List'!D93="","",'0) Signal List'!D93)</f>
        <v/>
      </c>
      <c r="E93" s="93" t="str">
        <f>IF('0) Signal List'!E93="","",'0) Signal List'!E93)</f>
        <v/>
      </c>
      <c r="F93" s="84" t="str">
        <f>IF('0) Signal List'!F93="","",'0) Signal List'!F93)</f>
        <v/>
      </c>
      <c r="G93" s="89" t="str">
        <f>IF('0) Signal List'!G93="","",'0) Signal List'!G93)</f>
        <v/>
      </c>
      <c r="H93" s="89" t="str">
        <f>IF('0) Signal List'!H93="","",'0) Signal List'!H93)</f>
        <v/>
      </c>
      <c r="I93" s="87" t="str">
        <f>IF('0) Signal List'!I93="","",'0) Signal List'!I93)</f>
        <v/>
      </c>
      <c r="J93" s="152"/>
    </row>
    <row r="94" spans="1:10" ht="14.25" customHeight="1" x14ac:dyDescent="0.25">
      <c r="A94" s="83" t="str">
        <f>IF('0) Signal List'!A94="","",'0) Signal List'!A94)</f>
        <v/>
      </c>
      <c r="B94" s="88" t="str">
        <f>IF('0) Signal List'!B94="","",'0) Signal List'!B94)</f>
        <v>Strobe Enable Pulse</v>
      </c>
      <c r="C94" s="84" t="str">
        <f>IF('0) Signal List'!C94="","",'0) Signal List'!C94)</f>
        <v/>
      </c>
      <c r="D94" s="84" t="str">
        <f>IF('0) Signal List'!D94="","",'0) Signal List'!D94)</f>
        <v/>
      </c>
      <c r="E94" s="93" t="str">
        <f>IF('0) Signal List'!E94="","",'0) Signal List'!E94)</f>
        <v/>
      </c>
      <c r="F94" s="84" t="str">
        <f>IF('0) Signal List'!F94="","",'0) Signal List'!F94)</f>
        <v/>
      </c>
      <c r="G94" s="89" t="str">
        <f>IF('0) Signal List'!G94="","",'0) Signal List'!G94)</f>
        <v/>
      </c>
      <c r="H94" s="89" t="str">
        <f>IF('0) Signal List'!H94="","",'0) Signal List'!H94)</f>
        <v/>
      </c>
      <c r="I94" s="87" t="str">
        <f>IF('0) Signal List'!I94="","",'0) Signal List'!I94)</f>
        <v/>
      </c>
      <c r="J94" s="152"/>
    </row>
    <row r="95" spans="1:10" s="38" customFormat="1" ht="14.25" customHeight="1" x14ac:dyDescent="0.25">
      <c r="A95" s="97" t="str">
        <f>IF('0) Signal List'!A95="","",'0) Signal List'!A95)</f>
        <v/>
      </c>
      <c r="B95" s="281" t="str">
        <f>IF('0) Signal List'!B95="","",'0) Signal List'!B95)</f>
        <v>Digital Output Signals from EirGrid to WTG System</v>
      </c>
      <c r="C95" s="84" t="str">
        <f>IF('0) Signal List'!C95="","",'0) Signal List'!C95)</f>
        <v/>
      </c>
      <c r="D95" s="84" t="str">
        <f>IF('0) Signal List'!D95="","",'0) Signal List'!D95)</f>
        <v/>
      </c>
      <c r="E95" s="93" t="str">
        <f>IF('0) Signal List'!E95="","",'0) Signal List'!E95)</f>
        <v/>
      </c>
      <c r="F95" s="84" t="str">
        <f>IF('0) Signal List'!F95="","",'0) Signal List'!F95)</f>
        <v/>
      </c>
      <c r="G95" s="89" t="str">
        <f>IF('0) Signal List'!G95="","",'0) Signal List'!G95)</f>
        <v/>
      </c>
      <c r="H95" s="89" t="str">
        <f>IF('0) Signal List'!H95="","",'0) Signal List'!H95)</f>
        <v/>
      </c>
      <c r="I95" s="87" t="str">
        <f>IF('0) Signal List'!I95="","",'0) Signal List'!I95)</f>
        <v/>
      </c>
      <c r="J95" s="152"/>
    </row>
    <row r="96" spans="1:10" ht="14.25" customHeight="1" x14ac:dyDescent="0.2">
      <c r="A96" s="83" t="str">
        <f>IF('0) Signal List'!A96="","",'0) Signal List'!A96)</f>
        <v>E7</v>
      </c>
      <c r="B96" s="132" t="str">
        <f>IF('0) Signal List'!B96="","",'0) Signal List'!B96)</f>
        <v>Digital Output Active Power Control Setpoint Enable</v>
      </c>
      <c r="C96" s="84" t="str">
        <f>IF('0) Signal List'!C96="","",'0) Signal List'!C96)</f>
        <v/>
      </c>
      <c r="D96" s="84" t="str">
        <f>IF('0) Signal List'!D96="","",'0) Signal List'!D96)</f>
        <v/>
      </c>
      <c r="E96" s="93" t="str">
        <f>IF('0) Signal List'!E96="","",'0) Signal List'!E96)</f>
        <v>pulse</v>
      </c>
      <c r="F96" s="84" t="str">
        <f>IF('0) Signal List'!F96="","",'0) Signal List'!F96)</f>
        <v>0.5 seconds</v>
      </c>
      <c r="G96" s="90" t="str">
        <f>IF('0) Signal List'!G96="","",'0) Signal List'!G96)</f>
        <v>IPP</v>
      </c>
      <c r="H96" s="90" t="str">
        <f>IF('0) Signal List'!H96="","",'0) Signal List'!H96)</f>
        <v xml:space="preserve">N/A </v>
      </c>
      <c r="I96" s="87" t="str">
        <f>IF('0) Signal List'!I96="","",'0) Signal List'!I96)</f>
        <v>Grid Code Signals List #4 WFPS 1.7.1.4</v>
      </c>
      <c r="J96" s="152"/>
    </row>
    <row r="97" spans="1:10" ht="14.25" customHeight="1" x14ac:dyDescent="0.2">
      <c r="A97" s="83" t="str">
        <f>IF('0) Signal List'!A97="","",'0) Signal List'!A97)</f>
        <v>E8</v>
      </c>
      <c r="B97" s="132" t="str">
        <f>IF('0) Signal List'!B97="","",'0) Signal List'!B97)</f>
        <v>Digital Output Voltage Control (kV) Setpoint Enable</v>
      </c>
      <c r="C97" s="84" t="str">
        <f>IF('0) Signal List'!C97="","",'0) Signal List'!C97)</f>
        <v/>
      </c>
      <c r="D97" s="84" t="str">
        <f>IF('0) Signal List'!D97="","",'0) Signal List'!D97)</f>
        <v/>
      </c>
      <c r="E97" s="93" t="str">
        <f>IF('0) Signal List'!E97="","",'0) Signal List'!E97)</f>
        <v>pulse</v>
      </c>
      <c r="F97" s="84" t="str">
        <f>IF('0) Signal List'!F97="","",'0) Signal List'!F97)</f>
        <v>0.5 seconds</v>
      </c>
      <c r="G97" s="90" t="str">
        <f>IF('0) Signal List'!G97="","",'0) Signal List'!G97)</f>
        <v>IPP</v>
      </c>
      <c r="H97" s="90" t="str">
        <f>IF('0) Signal List'!H97="","",'0) Signal List'!H97)</f>
        <v xml:space="preserve">N/A </v>
      </c>
      <c r="I97" s="87" t="str">
        <f>IF('0) Signal List'!I97="","",'0) Signal List'!I97)</f>
        <v xml:space="preserve">Grid Code Modification MPID 212 Approved by CER 14/10/2012 </v>
      </c>
      <c r="J97" s="152"/>
    </row>
    <row r="98" spans="1:10" ht="14.25" customHeight="1" x14ac:dyDescent="0.2">
      <c r="A98" s="83" t="str">
        <f>IF('0) Signal List'!A98="","",'0) Signal List'!A98)</f>
        <v>E9</v>
      </c>
      <c r="B98" s="132" t="str">
        <f>IF('0) Signal List'!B98="","",'0) Signal List'!B98)</f>
        <v>Digital Output Mvar Control (Q) Setpoint Enable</v>
      </c>
      <c r="C98" s="84" t="str">
        <f>IF('0) Signal List'!C98="","",'0) Signal List'!C98)</f>
        <v/>
      </c>
      <c r="D98" s="84" t="str">
        <f>IF('0) Signal List'!D98="","",'0) Signal List'!D98)</f>
        <v/>
      </c>
      <c r="E98" s="93" t="str">
        <f>IF('0) Signal List'!E98="","",'0) Signal List'!E98)</f>
        <v>pulse</v>
      </c>
      <c r="F98" s="84" t="str">
        <f>IF('0) Signal List'!F98="","",'0) Signal List'!F98)</f>
        <v>0.5 seconds</v>
      </c>
      <c r="G98" s="90" t="str">
        <f>IF('0) Signal List'!G98="","",'0) Signal List'!G98)</f>
        <v>IPP</v>
      </c>
      <c r="H98" s="90" t="str">
        <f>IF('0) Signal List'!H98="","",'0) Signal List'!H98)</f>
        <v xml:space="preserve">N/A </v>
      </c>
      <c r="I98" s="87" t="str">
        <f>IF('0) Signal List'!I98="","",'0) Signal List'!I98)</f>
        <v xml:space="preserve">Grid Code Modification MPID 212 Approved by CER 14/10/2012 </v>
      </c>
      <c r="J98" s="152"/>
    </row>
    <row r="99" spans="1:10" ht="14.25" customHeight="1" x14ac:dyDescent="0.2">
      <c r="A99" s="83" t="str">
        <f>IF('0) Signal List'!A99="","",'0) Signal List'!A99)</f>
        <v>E10</v>
      </c>
      <c r="B99" s="132" t="str">
        <f>IF('0) Signal List'!B99="","",'0) Signal List'!B99)</f>
        <v>Digital Output Power Factor Control (PF) Setpoint Enable</v>
      </c>
      <c r="C99" s="84" t="str">
        <f>IF('0) Signal List'!C99="","",'0) Signal List'!C99)</f>
        <v/>
      </c>
      <c r="D99" s="84" t="str">
        <f>IF('0) Signal List'!D99="","",'0) Signal List'!D99)</f>
        <v/>
      </c>
      <c r="E99" s="93" t="str">
        <f>IF('0) Signal List'!E99="","",'0) Signal List'!E99)</f>
        <v>pulse</v>
      </c>
      <c r="F99" s="84" t="str">
        <f>IF('0) Signal List'!F99="","",'0) Signal List'!F99)</f>
        <v>0.5 seconds</v>
      </c>
      <c r="G99" s="90" t="str">
        <f>IF('0) Signal List'!G99="","",'0) Signal List'!G99)</f>
        <v>IPP</v>
      </c>
      <c r="H99" s="90" t="str">
        <f>IF('0) Signal List'!H99="","",'0) Signal List'!H99)</f>
        <v xml:space="preserve">N/A </v>
      </c>
      <c r="I99" s="87" t="str">
        <f>IF('0) Signal List'!I99="","",'0) Signal List'!I99)</f>
        <v xml:space="preserve">Grid Code Modification MPID 212 Approved by CER 14/10/2012 </v>
      </c>
      <c r="J99" s="152"/>
    </row>
    <row r="100" spans="1:10" ht="14.25" customHeight="1" x14ac:dyDescent="0.2">
      <c r="A100" s="83" t="str">
        <f>IF('0) Signal List'!A100="","",'0) Signal List'!A100)</f>
        <v>E11</v>
      </c>
      <c r="B100" s="132" t="str">
        <f>IF('0) Signal List'!B100="","",'0) Signal List'!B100)</f>
        <v>Digital Output Frequency Droop Setting Enable</v>
      </c>
      <c r="C100" s="84" t="str">
        <f>IF('0) Signal List'!C100="","",'0) Signal List'!C100)</f>
        <v/>
      </c>
      <c r="D100" s="84" t="str">
        <f>IF('0) Signal List'!D100="","",'0) Signal List'!D100)</f>
        <v/>
      </c>
      <c r="E100" s="93" t="str">
        <f>IF('0) Signal List'!E100="","",'0) Signal List'!E100)</f>
        <v>pulse</v>
      </c>
      <c r="F100" s="84" t="str">
        <f>IF('0) Signal List'!F100="","",'0) Signal List'!F100)</f>
        <v>0.5 seconds</v>
      </c>
      <c r="G100" s="90" t="str">
        <f>IF('0) Signal List'!G100="","",'0) Signal List'!G100)</f>
        <v>IPP</v>
      </c>
      <c r="H100" s="90" t="str">
        <f>IF('0) Signal List'!H100="","",'0) Signal List'!H100)</f>
        <v xml:space="preserve">N/A </v>
      </c>
      <c r="I100" s="87" t="str">
        <f>IF('0) Signal List'!I100="","",'0) Signal List'!I100)</f>
        <v>Grid Code Modification MPID 227 Approved by CER 26/02/2013</v>
      </c>
      <c r="J100" s="152"/>
    </row>
    <row r="101" spans="1:10" ht="14.25" customHeight="1" x14ac:dyDescent="0.2">
      <c r="A101" s="83" t="str">
        <f>IF('0) Signal List'!A101="","",'0) Signal List'!A101)</f>
        <v/>
      </c>
      <c r="B101" s="132" t="str">
        <f>IF('0) Signal List'!B101="","",'0) Signal List'!B101)</f>
        <v>Single Command Outputs</v>
      </c>
      <c r="C101" s="84" t="str">
        <f>IF('0) Signal List'!C101="","",'0) Signal List'!C101)</f>
        <v/>
      </c>
      <c r="D101" s="84" t="str">
        <f>IF('0) Signal List'!D101="","",'0) Signal List'!D101)</f>
        <v/>
      </c>
      <c r="E101" s="93" t="str">
        <f>IF('0) Signal List'!E101="","",'0) Signal List'!E101)</f>
        <v/>
      </c>
      <c r="F101" s="84" t="str">
        <f>IF('0) Signal List'!F101="","",'0) Signal List'!F101)</f>
        <v/>
      </c>
      <c r="G101" s="90" t="str">
        <f>IF('0) Signal List'!G101="","",'0) Signal List'!G101)</f>
        <v/>
      </c>
      <c r="H101" s="90" t="str">
        <f>IF('0) Signal List'!H101="","",'0) Signal List'!H101)</f>
        <v/>
      </c>
      <c r="I101" s="87" t="str">
        <f>IF('0) Signal List'!I101="","",'0) Signal List'!I101)</f>
        <v/>
      </c>
      <c r="J101" s="152"/>
    </row>
    <row r="102" spans="1:10" ht="14.25" customHeight="1" x14ac:dyDescent="0.2">
      <c r="A102" s="83" t="str">
        <f>IF('0) Signal List'!A102="","",'0) Signal List'!A102)</f>
        <v>E12</v>
      </c>
      <c r="B102" s="132" t="str">
        <f>IF('0) Signal List'!B102="","",'0) Signal List'!B102)</f>
        <v>Voltage Control facility status</v>
      </c>
      <c r="C102" s="84" t="str">
        <f>IF('0) Signal List'!C102="","",'0) Signal List'!C102)</f>
        <v/>
      </c>
      <c r="D102" s="84" t="str">
        <f>IF('0) Signal List'!D102="","",'0) Signal List'!D102)</f>
        <v>on</v>
      </c>
      <c r="E102" s="93" t="str">
        <f>IF('0) Signal List'!E102="","",'0) Signal List'!E102)</f>
        <v>pulse</v>
      </c>
      <c r="F102" s="84" t="str">
        <f>IF('0) Signal List'!F102="","",'0) Signal List'!F102)</f>
        <v>0.5 seconds</v>
      </c>
      <c r="G102" s="90" t="str">
        <f>IF('0) Signal List'!G102="","",'0) Signal List'!G102)</f>
        <v>IPP</v>
      </c>
      <c r="H102" s="90" t="str">
        <f>IF('0) Signal List'!H102="","",'0) Signal List'!H102)</f>
        <v xml:space="preserve">N/A </v>
      </c>
      <c r="I102" s="87" t="str">
        <f>IF('0) Signal List'!I102="","",'0) Signal List'!I102)</f>
        <v>Grid Code Signals List #5 DCC11.5.2.3</v>
      </c>
      <c r="J102" s="152"/>
    </row>
    <row r="103" spans="1:10" ht="14.25" customHeight="1" x14ac:dyDescent="0.2">
      <c r="A103" s="83" t="str">
        <f>IF('0) Signal List'!A103="","",'0) Signal List'!A103)</f>
        <v>E13</v>
      </c>
      <c r="B103" s="132" t="str">
        <f>IF('0) Signal List'!B103="","",'0) Signal List'!B103)</f>
        <v>Mvar (Q) Control Facility status</v>
      </c>
      <c r="C103" s="84" t="str">
        <f>IF('0) Signal List'!C103="","",'0) Signal List'!C103)</f>
        <v/>
      </c>
      <c r="D103" s="84" t="str">
        <f>IF('0) Signal List'!D103="","",'0) Signal List'!D103)</f>
        <v>on</v>
      </c>
      <c r="E103" s="93" t="str">
        <f>IF('0) Signal List'!E103="","",'0) Signal List'!E103)</f>
        <v>pulse</v>
      </c>
      <c r="F103" s="84" t="str">
        <f>IF('0) Signal List'!F103="","",'0) Signal List'!F103)</f>
        <v>0.5 seconds</v>
      </c>
      <c r="G103" s="90" t="str">
        <f>IF('0) Signal List'!G103="","",'0) Signal List'!G103)</f>
        <v>IPP</v>
      </c>
      <c r="H103" s="90" t="str">
        <f>IF('0) Signal List'!H103="","",'0) Signal List'!H103)</f>
        <v xml:space="preserve">N/A </v>
      </c>
      <c r="I103" s="87" t="str">
        <f>IF('0) Signal List'!I103="","",'0) Signal List'!I103)</f>
        <v xml:space="preserve">Grid Code Modification MPID 212 Approved by CER 14/10/2012 </v>
      </c>
      <c r="J103" s="152"/>
    </row>
    <row r="104" spans="1:10" ht="14.25" customHeight="1" x14ac:dyDescent="0.2">
      <c r="A104" s="83" t="str">
        <f>IF('0) Signal List'!A104="","",'0) Signal List'!A104)</f>
        <v>E14</v>
      </c>
      <c r="B104" s="132" t="str">
        <f>IF('0) Signal List'!B104="","",'0) Signal List'!B104)</f>
        <v>Power Factor (PF) Control facility status</v>
      </c>
      <c r="C104" s="84" t="str">
        <f>IF('0) Signal List'!C104="","",'0) Signal List'!C104)</f>
        <v/>
      </c>
      <c r="D104" s="84" t="str">
        <f>IF('0) Signal List'!D104="","",'0) Signal List'!D104)</f>
        <v>on</v>
      </c>
      <c r="E104" s="93" t="str">
        <f>IF('0) Signal List'!E104="","",'0) Signal List'!E104)</f>
        <v>pulse</v>
      </c>
      <c r="F104" s="84" t="str">
        <f>IF('0) Signal List'!F104="","",'0) Signal List'!F104)</f>
        <v>0.5 seconds</v>
      </c>
      <c r="G104" s="90" t="str">
        <f>IF('0) Signal List'!G104="","",'0) Signal List'!G104)</f>
        <v>IPP</v>
      </c>
      <c r="H104" s="90" t="str">
        <f>IF('0) Signal List'!H104="","",'0) Signal List'!H104)</f>
        <v xml:space="preserve">N/A </v>
      </c>
      <c r="I104" s="87" t="str">
        <f>IF('0) Signal List'!I104="","",'0) Signal List'!I104)</f>
        <v xml:space="preserve">Grid Code Modification MPID 212 Approved by CER 14/10/2012 </v>
      </c>
      <c r="J104" s="152"/>
    </row>
    <row r="105" spans="1:10" ht="14.25" customHeight="1" x14ac:dyDescent="0.2">
      <c r="A105" s="83" t="str">
        <f>IF('0) Signal List'!A105="","",'0) Signal List'!A105)</f>
        <v/>
      </c>
      <c r="B105" s="584" t="str">
        <f>IF('0) Signal List'!B105="","",'0) Signal List'!B105)</f>
        <v>Recommended Cable 15-pair Screened Cable : 15 x 2 x 0.6sqmm, Twisted-Pair ( TP).</v>
      </c>
      <c r="C105" s="585"/>
      <c r="D105" s="585"/>
      <c r="E105" s="585"/>
      <c r="F105" s="586"/>
      <c r="G105" s="90" t="str">
        <f>IF('0) Signal List'!G105="","",'0) Signal List'!G105)</f>
        <v/>
      </c>
      <c r="H105" s="90" t="str">
        <f>IF('0) Signal List'!H105="","",'0) Signal List'!H105)</f>
        <v/>
      </c>
      <c r="I105" s="87" t="str">
        <f>IF('0) Signal List'!I105="","",'0) Signal List'!I105)</f>
        <v/>
      </c>
      <c r="J105" s="152"/>
    </row>
    <row r="106" spans="1:10" ht="14.25" customHeight="1" x14ac:dyDescent="0.2">
      <c r="A106" s="83"/>
      <c r="B106" s="276"/>
      <c r="C106" s="279"/>
      <c r="D106" s="279"/>
      <c r="E106" s="279"/>
      <c r="F106" s="279"/>
      <c r="G106" s="280"/>
      <c r="H106" s="280"/>
      <c r="I106" s="302"/>
      <c r="J106" s="152"/>
    </row>
    <row r="107" spans="1:10" ht="15.75" thickBot="1" x14ac:dyDescent="0.3">
      <c r="A107" s="78" t="str">
        <f>IF('0) Signal List'!A107="","",'0) Signal List'!A107)</f>
        <v>ETIE Ref</v>
      </c>
      <c r="B107" s="79" t="str">
        <f>IF('0) Signal List'!B107="","",'0) Signal List'!B107)</f>
        <v>Analogue Output Signals (from EirGrid)</v>
      </c>
      <c r="C107" s="80" t="str">
        <f>IF('0) Signal List'!C107="","",'0) Signal List'!C107)</f>
        <v/>
      </c>
      <c r="D107" s="80" t="str">
        <f>IF('0) Signal List'!D107="","",'0) Signal List'!D107)</f>
        <v/>
      </c>
      <c r="E107" s="81" t="str">
        <f>IF('0) Signal List'!E107="","",'0) Signal List'!E107)</f>
        <v/>
      </c>
      <c r="F107" s="80" t="str">
        <f>IF('0) Signal List'!F107="","",'0) Signal List'!F107)</f>
        <v/>
      </c>
      <c r="G107" s="82" t="str">
        <f>IF('0) Signal List'!G107="","",'0) Signal List'!G107)</f>
        <v>Provided to</v>
      </c>
      <c r="H107" s="82" t="str">
        <f>IF('0) Signal List'!H107="","",'0) Signal List'!H107)</f>
        <v>TSO Pass-through to</v>
      </c>
      <c r="I107" s="105" t="str">
        <f>IF('0) Signal List'!I107="","",'0) Signal List'!I107)</f>
        <v>Distribution Code reference</v>
      </c>
      <c r="J107" s="151"/>
    </row>
    <row r="108" spans="1:10" ht="14.25" customHeight="1" thickTop="1" x14ac:dyDescent="0.25">
      <c r="A108" s="103" t="str">
        <f>IF('0) Signal List'!A108="","",'0) Signal List'!A108)</f>
        <v/>
      </c>
      <c r="B108" s="84" t="str">
        <f>IF('0) Signal List'!B108="","",'0) Signal List'!B108)</f>
        <v/>
      </c>
      <c r="C108" s="84" t="str">
        <f>IF('0) Signal List'!C108="","",'0) Signal List'!C108)</f>
        <v/>
      </c>
      <c r="D108" s="84" t="str">
        <f>IF('0) Signal List'!D108="","",'0) Signal List'!D108)</f>
        <v/>
      </c>
      <c r="E108" s="85" t="str">
        <f>IF('0) Signal List'!E108="","",'0) Signal List'!E108)</f>
        <v/>
      </c>
      <c r="F108" s="84" t="str">
        <f>IF('0) Signal List'!F108="","",'0) Signal List'!F108)</f>
        <v/>
      </c>
      <c r="G108" s="86" t="str">
        <f>IF('0) Signal List'!G108="","",'0) Signal List'!G108)</f>
        <v/>
      </c>
      <c r="H108" s="86" t="str">
        <f>IF('0) Signal List'!H108="","",'0) Signal List'!H108)</f>
        <v/>
      </c>
      <c r="I108" s="87" t="str">
        <f>IF('0) Signal List'!I108="","",'0) Signal List'!I108)</f>
        <v/>
      </c>
      <c r="J108" s="152"/>
    </row>
    <row r="109" spans="1:10" ht="14.25" customHeight="1" x14ac:dyDescent="0.25">
      <c r="A109" s="97" t="str">
        <f>IF('0) Signal List'!A109="","",'0) Signal List'!A109)</f>
        <v/>
      </c>
      <c r="B109" s="281" t="str">
        <f>IF('0) Signal List'!B109="","",'0) Signal List'!B109)</f>
        <v>Analogue Output Signals from EirGrid to WTG System</v>
      </c>
      <c r="C109" s="84" t="str">
        <f>IF('0) Signal List'!C109="","",'0) Signal List'!C109)</f>
        <v/>
      </c>
      <c r="D109" s="84" t="str">
        <f>IF('0) Signal List'!D109="","",'0) Signal List'!D109)</f>
        <v/>
      </c>
      <c r="E109" s="85" t="str">
        <f>IF('0) Signal List'!E109="","",'0) Signal List'!E109)</f>
        <v/>
      </c>
      <c r="F109" s="84" t="str">
        <f>IF('0) Signal List'!F109="","",'0) Signal List'!F109)</f>
        <v/>
      </c>
      <c r="G109" s="89" t="str">
        <f>IF('0) Signal List'!G109="","",'0) Signal List'!G109)</f>
        <v/>
      </c>
      <c r="H109" s="89" t="str">
        <f>IF('0) Signal List'!H109="","",'0) Signal List'!H109)</f>
        <v/>
      </c>
      <c r="I109" s="87" t="str">
        <f>IF('0) Signal List'!I109="","",'0) Signal List'!I109)</f>
        <v/>
      </c>
      <c r="J109" s="152"/>
    </row>
    <row r="110" spans="1:10" ht="14.25" customHeight="1" x14ac:dyDescent="0.2">
      <c r="A110" s="83" t="str">
        <f>IF('0) Signal List'!A110="","",'0) Signal List'!A110)</f>
        <v>G1</v>
      </c>
      <c r="B110" s="132" t="str">
        <f>IF('0) Signal List'!B110="","",'0) Signal List'!B110)</f>
        <v>Analogue Output Active Power Control Setpoint</v>
      </c>
      <c r="C110" s="100" t="str">
        <f>IF('0) Signal List'!C110="","",'0) Signal List'!C110)</f>
        <v>4 - 20</v>
      </c>
      <c r="D110" s="84" t="str">
        <f>IF('0) Signal List'!D110="","",'0) Signal List'!D110)</f>
        <v>mA</v>
      </c>
      <c r="E110" s="85" t="e">
        <f>IF('0) Signal List'!E110="","",'0) Signal List'!E110)</f>
        <v>#VALUE!</v>
      </c>
      <c r="F110" s="84" t="str">
        <f>IF('0) Signal List'!F110="","",'0) Signal List'!F110)</f>
        <v>MW</v>
      </c>
      <c r="G110" s="90" t="str">
        <f>IF('0) Signal List'!G110="","",'0) Signal List'!G110)</f>
        <v>IPP</v>
      </c>
      <c r="H110" s="90" t="str">
        <f>IF('0) Signal List'!H110="","",'0) Signal List'!H110)</f>
        <v xml:space="preserve">N/A </v>
      </c>
      <c r="I110" s="96" t="str">
        <f>IF('0) Signal List'!I110="","",'0) Signal List'!I110)</f>
        <v>Grid Code Signals List #4 WFPS 1.7.1.4 (125% of Registered Capacity)</v>
      </c>
      <c r="J110" s="152"/>
    </row>
    <row r="111" spans="1:10" ht="14.25" customHeight="1" x14ac:dyDescent="0.2">
      <c r="A111" s="83" t="str">
        <f>IF('0) Signal List'!A111="","",'0) Signal List'!A111)</f>
        <v>G2</v>
      </c>
      <c r="B111" s="132" t="str">
        <f>IF('0) Signal List'!B111="","",'0) Signal List'!B111)</f>
        <v>Analogue Voltage Control Setpoint</v>
      </c>
      <c r="C111" s="100" t="str">
        <f>IF('0) Signal List'!C111="","",'0) Signal List'!C111)</f>
        <v>4 - 20</v>
      </c>
      <c r="D111" s="84" t="str">
        <f>IF('0) Signal List'!D111="","",'0) Signal List'!D111)</f>
        <v>mA</v>
      </c>
      <c r="E111" s="85" t="str">
        <f>IF('0) Signal List'!E111="","",'0) Signal List'!E111)</f>
        <v>99 - 132</v>
      </c>
      <c r="F111" s="84" t="str">
        <f>IF('0) Signal List'!F111="","",'0) Signal List'!F111)</f>
        <v>kV</v>
      </c>
      <c r="G111" s="90" t="str">
        <f>IF('0) Signal List'!G111="","",'0) Signal List'!G111)</f>
        <v>IPP</v>
      </c>
      <c r="H111" s="90" t="str">
        <f>IF('0) Signal List'!H111="","",'0) Signal List'!H111)</f>
        <v xml:space="preserve">N/A </v>
      </c>
      <c r="I111" s="96" t="str">
        <f>IF('0) Signal List'!I111="","",'0) Signal List'!I111)</f>
        <v xml:space="preserve">Grid Code Modification MPID 212 Approved by CER 14/10/2012 </v>
      </c>
      <c r="J111" s="152"/>
    </row>
    <row r="112" spans="1:10" ht="14.25" customHeight="1" x14ac:dyDescent="0.2">
      <c r="A112" s="83" t="str">
        <f>IF('0) Signal List'!A112="","",'0) Signal List'!A112)</f>
        <v>G3</v>
      </c>
      <c r="B112" s="132" t="str">
        <f>IF('0) Signal List'!B112="","",'0) Signal List'!B112)</f>
        <v>Analogue Mvar (Q) Control Setpoint</v>
      </c>
      <c r="C112" s="100" t="str">
        <f>IF('0) Signal List'!C112="","",'0) Signal List'!C112)</f>
        <v>4 - 20</v>
      </c>
      <c r="D112" s="84" t="str">
        <f>IF('0) Signal List'!D112="","",'0) Signal List'!D112)</f>
        <v>mA</v>
      </c>
      <c r="E112" s="85" t="e">
        <f>IF('0) Signal List'!E112="","",'0) Signal List'!E112)</f>
        <v>#VALUE!</v>
      </c>
      <c r="F112" s="84" t="str">
        <f>IF('0) Signal List'!F112="","",'0) Signal List'!F112)</f>
        <v>Mvar</v>
      </c>
      <c r="G112" s="90" t="str">
        <f>IF('0) Signal List'!G112="","",'0) Signal List'!G112)</f>
        <v>IPP</v>
      </c>
      <c r="H112" s="90" t="str">
        <f>IF('0) Signal List'!H112="","",'0) Signal List'!H112)</f>
        <v xml:space="preserve">N/A </v>
      </c>
      <c r="I112" s="96" t="str">
        <f>IF('0) Signal List'!I112="","",'0) Signal List'!I112)</f>
        <v xml:space="preserve">Grid Code Modification MPID 212 Approved by CER 14/10/2012 </v>
      </c>
      <c r="J112" s="152"/>
    </row>
    <row r="113" spans="1:10" ht="14.25" customHeight="1" x14ac:dyDescent="0.2">
      <c r="A113" s="83" t="str">
        <f>IF('0) Signal List'!A113="","",'0) Signal List'!A113)</f>
        <v>G4</v>
      </c>
      <c r="B113" s="132" t="str">
        <f>IF('0) Signal List'!B113="","",'0) Signal List'!B113)</f>
        <v>Analogue Power Factor (PF) Control Setpoint</v>
      </c>
      <c r="C113" s="100" t="str">
        <f>IF('0) Signal List'!C113="","",'0) Signal List'!C113)</f>
        <v>4 - 20</v>
      </c>
      <c r="D113" s="84" t="str">
        <f>IF('0) Signal List'!D113="","",'0) Signal List'!D113)</f>
        <v>mA</v>
      </c>
      <c r="E113" s="85" t="str">
        <f>IF('0) Signal List'!E113="","",'0) Signal List'!E113)</f>
        <v xml:space="preserve"> +/- 90</v>
      </c>
      <c r="F113" s="84" t="str">
        <f>IF('0) Signal List'!F113="","",'0) Signal List'!F113)</f>
        <v>degrees</v>
      </c>
      <c r="G113" s="90" t="str">
        <f>IF('0) Signal List'!G113="","",'0) Signal List'!G113)</f>
        <v>IPP</v>
      </c>
      <c r="H113" s="90" t="str">
        <f>IF('0) Signal List'!H113="","",'0) Signal List'!H113)</f>
        <v xml:space="preserve">N/A </v>
      </c>
      <c r="I113" s="96" t="str">
        <f>IF('0) Signal List'!I113="","",'0) Signal List'!I113)</f>
        <v xml:space="preserve">Grid Code Modification MPID 212 Approved by CER 14/10/2012 </v>
      </c>
      <c r="J113" s="152"/>
    </row>
    <row r="114" spans="1:10" ht="14.25" customHeight="1" x14ac:dyDescent="0.2">
      <c r="A114" s="83" t="str">
        <f>IF('0) Signal List'!A114="","",'0) Signal List'!A114)</f>
        <v>G5</v>
      </c>
      <c r="B114" s="132" t="str">
        <f>IF('0) Signal List'!B114="","",'0) Signal List'!B114)</f>
        <v>Frequency Droop Setting</v>
      </c>
      <c r="C114" s="100" t="str">
        <f>IF('0) Signal List'!C114="","",'0) Signal List'!C114)</f>
        <v>4 - 20</v>
      </c>
      <c r="D114" s="84" t="str">
        <f>IF('0) Signal List'!D114="","",'0) Signal List'!D114)</f>
        <v>mA</v>
      </c>
      <c r="E114" s="85" t="str">
        <f>IF('0) Signal List'!E114="","",'0) Signal List'!E114)</f>
        <v xml:space="preserve"> 0-12</v>
      </c>
      <c r="F114" s="84" t="str">
        <f>IF('0) Signal List'!F114="","",'0) Signal List'!F114)</f>
        <v>%</v>
      </c>
      <c r="G114" s="90" t="str">
        <f>IF('0) Signal List'!G114="","",'0) Signal List'!G114)</f>
        <v>IPP</v>
      </c>
      <c r="H114" s="90" t="str">
        <f>IF('0) Signal List'!H114="","",'0) Signal List'!H114)</f>
        <v xml:space="preserve">N/A </v>
      </c>
      <c r="I114" s="96" t="str">
        <f>IF('0) Signal List'!I114="","",'0) Signal List'!I114)</f>
        <v>Grid Code Modification MPID 227 Approved by CER 26/02/2013</v>
      </c>
      <c r="J114" s="152"/>
    </row>
    <row r="115" spans="1:10" ht="14.25" customHeight="1" x14ac:dyDescent="0.25">
      <c r="A115" s="97" t="str">
        <f>IF('0) Signal List'!A115="","",'0) Signal List'!A115)</f>
        <v/>
      </c>
      <c r="B115" s="84" t="str">
        <f>IF('0) Signal List'!B115="","",'0) Signal List'!B115)</f>
        <v/>
      </c>
      <c r="C115" s="84" t="str">
        <f>IF('0) Signal List'!C115="","",'0) Signal List'!C115)</f>
        <v/>
      </c>
      <c r="D115" s="84" t="str">
        <f>IF('0) Signal List'!D115="","",'0) Signal List'!D115)</f>
        <v/>
      </c>
      <c r="E115" s="85" t="str">
        <f>IF('0) Signal List'!E115="","",'0) Signal List'!E115)</f>
        <v/>
      </c>
      <c r="F115" s="84" t="str">
        <f>IF('0) Signal List'!F115="","",'0) Signal List'!F115)</f>
        <v/>
      </c>
      <c r="G115" s="89" t="str">
        <f>IF('0) Signal List'!G115="","",'0) Signal List'!G115)</f>
        <v/>
      </c>
      <c r="H115" s="89" t="str">
        <f>IF('0) Signal List'!H115="","",'0) Signal List'!H115)</f>
        <v/>
      </c>
      <c r="I115" s="87" t="str">
        <f>IF('0) Signal List'!I115="","",'0) Signal List'!I115)</f>
        <v/>
      </c>
      <c r="J115" s="152"/>
    </row>
    <row r="116" spans="1:10" ht="14.25" customHeight="1" x14ac:dyDescent="0.25">
      <c r="A116" s="97" t="str">
        <f>IF('0) Signal List'!A116="","",'0) Signal List'!A116)</f>
        <v/>
      </c>
      <c r="B116" s="652" t="str">
        <f>IF('0) Signal List'!B116="","",'0) Signal List'!B116)</f>
        <v>Recommended cable 5-pair cable: 5 x 2 x 0.6sqmm TP, stranded, individually screened pairs. Screens to be terminated by IPP.</v>
      </c>
      <c r="C116" s="650"/>
      <c r="D116" s="650"/>
      <c r="E116" s="650"/>
      <c r="F116" s="84" t="str">
        <f>IF('0) Signal List'!F116="","",'0) Signal List'!F116)</f>
        <v/>
      </c>
      <c r="G116" s="89" t="str">
        <f>IF('0) Signal List'!G116="","",'0) Signal List'!G116)</f>
        <v/>
      </c>
      <c r="H116" s="89" t="str">
        <f>IF('0) Signal List'!H116="","",'0) Signal List'!H116)</f>
        <v/>
      </c>
      <c r="I116" s="87" t="str">
        <f>IF('0) Signal List'!I116="","",'0) Signal List'!I116)</f>
        <v/>
      </c>
      <c r="J116" s="152"/>
    </row>
    <row r="117" spans="1:10" ht="14.25" customHeight="1" thickBot="1" x14ac:dyDescent="0.3">
      <c r="A117" s="158"/>
      <c r="B117" s="277"/>
      <c r="C117" s="278"/>
      <c r="D117" s="278"/>
      <c r="E117" s="278"/>
      <c r="F117" s="107"/>
      <c r="G117" s="110"/>
      <c r="H117" s="110"/>
      <c r="I117" s="111"/>
      <c r="J117" s="152"/>
    </row>
    <row r="118" spans="1:10" ht="15.75" thickBot="1" x14ac:dyDescent="0.3">
      <c r="A118" s="303" t="str">
        <f>IF('0) Signal List'!A117="","",'0) Signal List'!A117)</f>
        <v/>
      </c>
      <c r="B118" s="304" t="str">
        <f>IF('0) Signal List'!B117="","",'0) Signal List'!B117)</f>
        <v/>
      </c>
      <c r="C118" s="304" t="str">
        <f>IF('0) Signal List'!C117="","",'0) Signal List'!C117)</f>
        <v/>
      </c>
      <c r="D118" s="304" t="str">
        <f>IF('0) Signal List'!D117="","",'0) Signal List'!D117)</f>
        <v/>
      </c>
      <c r="E118" s="307" t="str">
        <f>IF('0) Signal List'!E117="","",'0) Signal List'!E117)</f>
        <v/>
      </c>
      <c r="F118" s="304" t="str">
        <f>IF('0) Signal List'!F117="","",'0) Signal List'!F117)</f>
        <v/>
      </c>
      <c r="G118" s="305" t="str">
        <f>IF('0) Signal List'!G117="","",'0) Signal List'!G117)</f>
        <v/>
      </c>
      <c r="H118" s="305" t="str">
        <f>IF('0) Signal List'!H117="","",'0) Signal List'!H117)</f>
        <v/>
      </c>
      <c r="I118" s="306" t="str">
        <f>IF('0) Signal List'!I117="","",'0) Signal List'!I117)</f>
        <v/>
      </c>
      <c r="J118" s="153"/>
    </row>
    <row r="119" spans="1:10" x14ac:dyDescent="0.2">
      <c r="A119"/>
      <c r="B119" s="23"/>
      <c r="D119" s="23"/>
    </row>
    <row r="120" spans="1:10" ht="13.5" thickBot="1" x14ac:dyDescent="0.25">
      <c r="A120"/>
      <c r="B120" s="23"/>
      <c r="D120" s="23"/>
    </row>
    <row r="121" spans="1:10" ht="12.75" customHeight="1" x14ac:dyDescent="0.2">
      <c r="A121" s="639" t="s">
        <v>92</v>
      </c>
      <c r="B121" s="640"/>
      <c r="C121" s="640"/>
      <c r="D121" s="641"/>
      <c r="E121" s="659" t="s">
        <v>175</v>
      </c>
      <c r="F121" s="660"/>
      <c r="G121" s="661"/>
      <c r="I121" s="673" t="s">
        <v>545</v>
      </c>
      <c r="J121" s="674"/>
    </row>
    <row r="122" spans="1:10" ht="12.75" customHeight="1" x14ac:dyDescent="0.2">
      <c r="A122" s="642"/>
      <c r="B122" s="643"/>
      <c r="C122" s="643"/>
      <c r="D122" s="644"/>
      <c r="E122" s="662"/>
      <c r="F122" s="663"/>
      <c r="G122" s="664"/>
      <c r="H122" s="15" t="str">
        <f>IF('0) Signal List'!H122="","",'0) Signal List'!H122)</f>
        <v/>
      </c>
      <c r="I122" s="675"/>
      <c r="J122" s="676"/>
    </row>
    <row r="123" spans="1:10" ht="14.25" customHeight="1" thickBot="1" x14ac:dyDescent="0.25">
      <c r="A123" s="645"/>
      <c r="B123" s="646"/>
      <c r="C123" s="646"/>
      <c r="D123" s="647"/>
      <c r="E123" s="665"/>
      <c r="F123" s="666"/>
      <c r="G123" s="667"/>
      <c r="H123" s="15" t="str">
        <f>IF('0) Signal List'!H123="","",'0) Signal List'!H123)</f>
        <v/>
      </c>
      <c r="I123" s="677"/>
      <c r="J123" s="678"/>
    </row>
    <row r="124" spans="1:10" ht="12.75" customHeight="1" x14ac:dyDescent="0.2">
      <c r="A124" s="648" t="s">
        <v>93</v>
      </c>
      <c r="B124" s="640"/>
      <c r="C124" s="640"/>
      <c r="D124" s="641"/>
      <c r="E124" s="659" t="s">
        <v>175</v>
      </c>
      <c r="F124" s="660"/>
      <c r="G124" s="661"/>
      <c r="H124" s="15" t="str">
        <f>IF('0) Signal List'!H124="","",'0) Signal List'!H124)</f>
        <v/>
      </c>
      <c r="I124" s="679" t="str">
        <f>IF('0) Signal List'!I127="","",'0) Signal List'!I127)</f>
        <v/>
      </c>
      <c r="J124" s="680"/>
    </row>
    <row r="125" spans="1:10" ht="12.75" customHeight="1" x14ac:dyDescent="0.2">
      <c r="A125" s="642"/>
      <c r="B125" s="643"/>
      <c r="C125" s="643"/>
      <c r="D125" s="644"/>
      <c r="E125" s="662"/>
      <c r="F125" s="663"/>
      <c r="G125" s="664"/>
      <c r="H125" s="15" t="str">
        <f>IF('0) Signal List'!H125="","",'0) Signal List'!H125)</f>
        <v/>
      </c>
      <c r="I125" s="681"/>
      <c r="J125" s="682"/>
    </row>
    <row r="126" spans="1:10" ht="32.25" customHeight="1" thickBot="1" x14ac:dyDescent="0.25">
      <c r="A126" s="645"/>
      <c r="B126" s="646"/>
      <c r="C126" s="646"/>
      <c r="D126" s="647"/>
      <c r="E126" s="665"/>
      <c r="F126" s="666"/>
      <c r="G126" s="667"/>
      <c r="H126" s="15" t="str">
        <f>IF('0) Signal List'!H126="","",'0) Signal List'!H126)</f>
        <v/>
      </c>
      <c r="I126" s="681"/>
      <c r="J126" s="682"/>
    </row>
    <row r="127" spans="1:10" ht="13.5" customHeight="1" x14ac:dyDescent="0.2">
      <c r="A127" s="648" t="s">
        <v>94</v>
      </c>
      <c r="B127" s="640"/>
      <c r="C127" s="640"/>
      <c r="D127" s="641"/>
      <c r="E127" s="659" t="s">
        <v>175</v>
      </c>
      <c r="F127" s="660"/>
      <c r="G127" s="661"/>
      <c r="H127" s="15" t="str">
        <f>IF('0) Signal List'!H127="","",'0) Signal List'!H127)</f>
        <v/>
      </c>
      <c r="I127" s="681"/>
      <c r="J127" s="682"/>
    </row>
    <row r="128" spans="1:10" ht="12.75" customHeight="1" x14ac:dyDescent="0.2">
      <c r="A128" s="642"/>
      <c r="B128" s="643"/>
      <c r="C128" s="643"/>
      <c r="D128" s="644"/>
      <c r="E128" s="662"/>
      <c r="F128" s="663"/>
      <c r="G128" s="664"/>
      <c r="H128" s="15" t="str">
        <f>IF('0) Signal List'!H128="","",'0) Signal List'!H128)</f>
        <v/>
      </c>
      <c r="I128" s="681"/>
      <c r="J128" s="682"/>
    </row>
    <row r="129" spans="1:10" ht="31.5" customHeight="1" thickBot="1" x14ac:dyDescent="0.25">
      <c r="A129" s="645"/>
      <c r="B129" s="646"/>
      <c r="C129" s="646"/>
      <c r="D129" s="647"/>
      <c r="E129" s="665"/>
      <c r="F129" s="666"/>
      <c r="G129" s="667"/>
      <c r="H129" s="15" t="str">
        <f>IF('0) Signal List'!H129="","",'0) Signal List'!H129)</f>
        <v/>
      </c>
      <c r="I129" s="683"/>
      <c r="J129" s="684"/>
    </row>
    <row r="130" spans="1:10" x14ac:dyDescent="0.2">
      <c r="A130" s="648" t="s">
        <v>95</v>
      </c>
      <c r="B130" s="640"/>
      <c r="C130" s="640"/>
      <c r="D130" s="641"/>
      <c r="E130" s="659" t="s">
        <v>175</v>
      </c>
      <c r="F130" s="660"/>
      <c r="G130" s="661"/>
      <c r="H130" s="15" t="str">
        <f>IF('0) Signal List'!H130="","",'0) Signal List'!H130)</f>
        <v/>
      </c>
      <c r="I130" s="24" t="str">
        <f>IF('0) Signal List'!I130="","",'0) Signal List'!I130)</f>
        <v/>
      </c>
    </row>
    <row r="131" spans="1:10" ht="12.75" customHeight="1" x14ac:dyDescent="0.2">
      <c r="A131" s="642"/>
      <c r="B131" s="643"/>
      <c r="C131" s="643"/>
      <c r="D131" s="644"/>
      <c r="E131" s="662"/>
      <c r="F131" s="663"/>
      <c r="G131" s="664"/>
      <c r="H131" s="15" t="str">
        <f>IF('0) Signal List'!H131="","",'0) Signal List'!H131)</f>
        <v/>
      </c>
      <c r="I131" s="24" t="str">
        <f>IF('0) Signal List'!I131="","",'0) Signal List'!I131)</f>
        <v/>
      </c>
    </row>
    <row r="132" spans="1:10" ht="15" customHeight="1" thickBot="1" x14ac:dyDescent="0.25">
      <c r="A132" s="645"/>
      <c r="B132" s="646"/>
      <c r="C132" s="646"/>
      <c r="D132" s="647"/>
      <c r="E132" s="665"/>
      <c r="F132" s="666"/>
      <c r="G132" s="667"/>
      <c r="H132" s="15" t="str">
        <f>IF('0) Signal List'!H132="","",'0) Signal List'!H132)</f>
        <v/>
      </c>
      <c r="I132" s="24" t="str">
        <f>IF('0) Signal List'!I132="","",'0) Signal List'!I132)</f>
        <v/>
      </c>
    </row>
    <row r="133" spans="1:10" x14ac:dyDescent="0.2">
      <c r="A133" s="648" t="s">
        <v>96</v>
      </c>
      <c r="B133" s="640"/>
      <c r="C133" s="640"/>
      <c r="D133" s="641"/>
      <c r="E133" s="659" t="s">
        <v>175</v>
      </c>
      <c r="F133" s="660"/>
      <c r="G133" s="661"/>
      <c r="H133" s="15" t="str">
        <f>IF('0) Signal List'!H133="","",'0) Signal List'!H133)</f>
        <v/>
      </c>
      <c r="I133" s="24" t="str">
        <f>IF('0) Signal List'!I133="","",'0) Signal List'!I133)</f>
        <v/>
      </c>
    </row>
    <row r="134" spans="1:10" ht="12.75" customHeight="1" x14ac:dyDescent="0.2">
      <c r="A134" s="642"/>
      <c r="B134" s="643"/>
      <c r="C134" s="643"/>
      <c r="D134" s="644"/>
      <c r="E134" s="662"/>
      <c r="F134" s="663"/>
      <c r="G134" s="664"/>
      <c r="H134" s="15" t="str">
        <f>IF('0) Signal List'!H134="","",'0) Signal List'!H134)</f>
        <v/>
      </c>
      <c r="I134" s="24" t="str">
        <f>IF('0) Signal List'!I134="","",'0) Signal List'!I134)</f>
        <v/>
      </c>
    </row>
    <row r="135" spans="1:10" ht="11.25" customHeight="1" thickBot="1" x14ac:dyDescent="0.25">
      <c r="A135" s="645"/>
      <c r="B135" s="646"/>
      <c r="C135" s="646"/>
      <c r="D135" s="647"/>
      <c r="E135" s="665"/>
      <c r="F135" s="666"/>
      <c r="G135" s="667"/>
      <c r="H135" s="15" t="str">
        <f>IF('0) Signal List'!H135="","",'0) Signal List'!H135)</f>
        <v/>
      </c>
      <c r="I135" s="24" t="str">
        <f>IF('0) Signal List'!I135="","",'0) Signal List'!I135)</f>
        <v/>
      </c>
    </row>
    <row r="136" spans="1:10" x14ac:dyDescent="0.2">
      <c r="A136" s="648" t="s">
        <v>97</v>
      </c>
      <c r="B136" s="640"/>
      <c r="C136" s="640"/>
      <c r="D136" s="641"/>
      <c r="E136" s="659" t="s">
        <v>175</v>
      </c>
      <c r="F136" s="660"/>
      <c r="G136" s="661"/>
      <c r="H136" s="15" t="str">
        <f>IF('0) Signal List'!H136="","",'0) Signal List'!H136)</f>
        <v/>
      </c>
      <c r="I136" s="24" t="str">
        <f>IF('0) Signal List'!I136="","",'0) Signal List'!I136)</f>
        <v/>
      </c>
    </row>
    <row r="137" spans="1:10" ht="12.75" customHeight="1" x14ac:dyDescent="0.2">
      <c r="A137" s="642"/>
      <c r="B137" s="643"/>
      <c r="C137" s="643"/>
      <c r="D137" s="644"/>
      <c r="E137" s="662"/>
      <c r="F137" s="663"/>
      <c r="G137" s="664"/>
      <c r="H137" s="15" t="str">
        <f>IF('0) Signal List'!H137="","",'0) Signal List'!H137)</f>
        <v/>
      </c>
      <c r="I137" s="24" t="str">
        <f>IF('0) Signal List'!I137="","",'0) Signal List'!I137)</f>
        <v/>
      </c>
    </row>
    <row r="138" spans="1:10" ht="16.5" customHeight="1" thickBot="1" x14ac:dyDescent="0.25">
      <c r="A138" s="645"/>
      <c r="B138" s="646"/>
      <c r="C138" s="646"/>
      <c r="D138" s="647"/>
      <c r="E138" s="665"/>
      <c r="F138" s="666"/>
      <c r="G138" s="667"/>
      <c r="H138" s="15" t="str">
        <f>IF('0) Signal List'!H138="","",'0) Signal List'!H138)</f>
        <v/>
      </c>
      <c r="I138" s="24" t="str">
        <f>IF('0) Signal List'!I138="","",'0) Signal List'!I138)</f>
        <v/>
      </c>
    </row>
    <row r="139" spans="1:10" ht="13.5" thickBot="1" x14ac:dyDescent="0.25">
      <c r="A139" t="str">
        <f>IF('0) Signal List'!A139="","",'0) Signal List'!A139)</f>
        <v/>
      </c>
      <c r="B139" s="35" t="str">
        <f>IF('0) Signal List'!B139="","",'0) Signal List'!B139)</f>
        <v/>
      </c>
      <c r="C139" s="35" t="str">
        <f>IF('0) Signal List'!C139="","",'0) Signal List'!C139)</f>
        <v/>
      </c>
      <c r="D139" s="35" t="str">
        <f>IF('0) Signal List'!D139="","",'0) Signal List'!D139)</f>
        <v/>
      </c>
      <c r="E139" s="28" t="str">
        <f>IF('0) Signal List'!E139="","",'0) Signal List'!E139)</f>
        <v/>
      </c>
      <c r="F139" s="35" t="str">
        <f>IF('0) Signal List'!F139="","",'0) Signal List'!F139)</f>
        <v/>
      </c>
      <c r="G139" s="15" t="str">
        <f>IF('0) Signal List'!G139="","",'0) Signal List'!G139)</f>
        <v/>
      </c>
      <c r="H139" s="15" t="str">
        <f>IF('0) Signal List'!H139="","",'0) Signal List'!H139)</f>
        <v/>
      </c>
      <c r="I139" s="24" t="str">
        <f>IF('0) Signal List'!I139="","",'0) Signal List'!I139)</f>
        <v/>
      </c>
    </row>
    <row r="140" spans="1:10" ht="52.5" customHeight="1" thickBot="1" x14ac:dyDescent="0.45">
      <c r="A140" s="670" t="s">
        <v>295</v>
      </c>
      <c r="B140" s="671"/>
      <c r="C140" s="671"/>
      <c r="D140" s="672"/>
      <c r="E140" s="28" t="str">
        <f>IF('0) Signal List'!E140="","",'0) Signal List'!E140)</f>
        <v/>
      </c>
      <c r="F140" s="35" t="str">
        <f>IF('0) Signal List'!F140="","",'0) Signal List'!F140)</f>
        <v/>
      </c>
      <c r="G140" s="15" t="str">
        <f>IF('0) Signal List'!G140="","",'0) Signal List'!G140)</f>
        <v/>
      </c>
      <c r="H140" s="196" t="s">
        <v>199</v>
      </c>
      <c r="I140" s="668">
        <f>'1a) Inst.Info &amp; Contact Details'!E24</f>
        <v>0</v>
      </c>
      <c r="J140" s="669"/>
    </row>
    <row r="141" spans="1:10" ht="38.25" customHeight="1" x14ac:dyDescent="0.4">
      <c r="A141" t="str">
        <f>IF('0) Signal List'!A141="","",'0) Signal List'!A141)</f>
        <v/>
      </c>
      <c r="B141" s="35" t="str">
        <f>IF('0) Signal List'!B141="","",'0) Signal List'!B141)</f>
        <v/>
      </c>
      <c r="C141" s="35" t="str">
        <f>IF('0) Signal List'!C141="","",'0) Signal List'!C141)</f>
        <v/>
      </c>
      <c r="D141" s="35" t="str">
        <f>IF('0) Signal List'!D141="","",'0) Signal List'!D141)</f>
        <v/>
      </c>
      <c r="E141" s="28" t="str">
        <f>IF('0) Signal List'!E141="","",'0) Signal List'!E141)</f>
        <v/>
      </c>
      <c r="F141" s="35" t="str">
        <f>IF('0) Signal List'!F141="","",'0) Signal List'!F141)</f>
        <v/>
      </c>
      <c r="G141" s="15" t="str">
        <f>IF('0) Signal List'!G141="","",'0) Signal List'!G141)</f>
        <v/>
      </c>
      <c r="H141" s="162" t="s">
        <v>142</v>
      </c>
      <c r="I141" s="655"/>
      <c r="J141" s="656"/>
    </row>
    <row r="142" spans="1:10" ht="41.25" customHeight="1" thickBot="1" x14ac:dyDescent="0.45">
      <c r="A142" t="str">
        <f>IF('0) Signal List'!A142="","",'0) Signal List'!A142)</f>
        <v/>
      </c>
      <c r="B142" s="35" t="str">
        <f>IF('0) Signal List'!B142="","",'0) Signal List'!B142)</f>
        <v/>
      </c>
      <c r="C142" s="35" t="str">
        <f>IF('0) Signal List'!C142="","",'0) Signal List'!C142)</f>
        <v/>
      </c>
      <c r="D142" s="35" t="str">
        <f>IF('0) Signal List'!D142="","",'0) Signal List'!D142)</f>
        <v/>
      </c>
      <c r="E142" s="28" t="str">
        <f>IF('0) Signal List'!E142="","",'0) Signal List'!E142)</f>
        <v/>
      </c>
      <c r="F142" s="35" t="str">
        <f>IF('0) Signal List'!F142="","",'0) Signal List'!F142)</f>
        <v/>
      </c>
      <c r="G142" s="15" t="str">
        <f>IF('0) Signal List'!G142="","",'0) Signal List'!G142)</f>
        <v/>
      </c>
      <c r="H142" s="163" t="s">
        <v>140</v>
      </c>
      <c r="I142" s="657"/>
      <c r="J142" s="658"/>
    </row>
    <row r="143" spans="1:10" x14ac:dyDescent="0.2">
      <c r="A143" t="str">
        <f>IF('0) Signal List'!A143="","",'0) Signal List'!A143)</f>
        <v/>
      </c>
      <c r="B143" s="35" t="str">
        <f>IF('0) Signal List'!B143="","",'0) Signal List'!B143)</f>
        <v/>
      </c>
      <c r="C143" s="35" t="str">
        <f>IF('0) Signal List'!C143="","",'0) Signal List'!C143)</f>
        <v/>
      </c>
      <c r="D143" s="35" t="str">
        <f>IF('0) Signal List'!D143="","",'0) Signal List'!D143)</f>
        <v/>
      </c>
      <c r="E143" s="28" t="str">
        <f>IF('0) Signal List'!E143="","",'0) Signal List'!E143)</f>
        <v/>
      </c>
      <c r="F143" s="35" t="str">
        <f>IF('0) Signal List'!F143="","",'0) Signal List'!F143)</f>
        <v/>
      </c>
      <c r="G143" s="15" t="str">
        <f>IF('0) Signal List'!G143="","",'0) Signal List'!G143)</f>
        <v/>
      </c>
      <c r="H143" s="15" t="str">
        <f>IF('0) Signal List'!H143="","",'0) Signal List'!H143)</f>
        <v/>
      </c>
      <c r="I143" s="24" t="str">
        <f>IF('0) Signal List'!I143="","",'0) Signal List'!I143)</f>
        <v/>
      </c>
    </row>
    <row r="144" spans="1:10" x14ac:dyDescent="0.2">
      <c r="A144" s="4" t="str">
        <f>IF('0) Signal List'!A144="","",'0) Signal List'!A144)</f>
        <v/>
      </c>
      <c r="B144" s="35" t="str">
        <f>IF('0) Signal List'!B144="","",'0) Signal List'!B144)</f>
        <v/>
      </c>
      <c r="C144" s="35" t="str">
        <f>IF('0) Signal List'!C144="","",'0) Signal List'!C144)</f>
        <v/>
      </c>
      <c r="D144" s="35" t="str">
        <f>IF('0) Signal List'!D144="","",'0) Signal List'!D144)</f>
        <v/>
      </c>
      <c r="E144" s="28" t="str">
        <f>IF('0) Signal List'!E144="","",'0) Signal List'!E144)</f>
        <v/>
      </c>
      <c r="F144" s="35" t="str">
        <f>IF('0) Signal List'!F144="","",'0) Signal List'!F144)</f>
        <v/>
      </c>
      <c r="G144" s="15" t="str">
        <f>IF('0) Signal List'!G144="","",'0) Signal List'!G144)</f>
        <v/>
      </c>
      <c r="H144" s="15" t="str">
        <f>IF('0) Signal List'!H144="","",'0) Signal List'!H144)</f>
        <v/>
      </c>
      <c r="I144" s="24" t="str">
        <f>IF('0) Signal List'!I144="","",'0) Signal List'!I144)</f>
        <v/>
      </c>
    </row>
    <row r="145" spans="1:9" x14ac:dyDescent="0.2">
      <c r="A145" s="4" t="str">
        <f>IF('0) Signal List'!A145="","",'0) Signal List'!A145)</f>
        <v/>
      </c>
      <c r="B145" s="35" t="str">
        <f>IF('0) Signal List'!B145="","",'0) Signal List'!B145)</f>
        <v/>
      </c>
      <c r="C145" s="35" t="str">
        <f>IF('0) Signal List'!C145="","",'0) Signal List'!C145)</f>
        <v/>
      </c>
      <c r="D145" s="35" t="str">
        <f>IF('0) Signal List'!D145="","",'0) Signal List'!D145)</f>
        <v/>
      </c>
      <c r="E145" s="28" t="str">
        <f>IF('0) Signal List'!E145="","",'0) Signal List'!E145)</f>
        <v/>
      </c>
      <c r="F145" s="35" t="str">
        <f>IF('0) Signal List'!F145="","",'0) Signal List'!F145)</f>
        <v/>
      </c>
      <c r="G145" s="15" t="str">
        <f>IF('0) Signal List'!G145="","",'0) Signal List'!G145)</f>
        <v/>
      </c>
      <c r="H145" s="15" t="str">
        <f>IF('0) Signal List'!H145="","",'0) Signal List'!H145)</f>
        <v/>
      </c>
      <c r="I145" s="24" t="str">
        <f>IF('0) Signal List'!I145="","",'0) Signal List'!I145)</f>
        <v/>
      </c>
    </row>
    <row r="146" spans="1:9" x14ac:dyDescent="0.2">
      <c r="A146" s="4" t="str">
        <f>IF('0) Signal List'!A146="","",'0) Signal List'!A146)</f>
        <v/>
      </c>
      <c r="B146" s="35" t="str">
        <f>IF('0) Signal List'!B146="","",'0) Signal List'!B146)</f>
        <v/>
      </c>
      <c r="C146" s="35" t="str">
        <f>IF('0) Signal List'!C146="","",'0) Signal List'!C146)</f>
        <v/>
      </c>
      <c r="D146" s="35" t="str">
        <f>IF('0) Signal List'!D146="","",'0) Signal List'!D146)</f>
        <v/>
      </c>
      <c r="E146" s="28" t="str">
        <f>IF('0) Signal List'!E146="","",'0) Signal List'!E146)</f>
        <v/>
      </c>
      <c r="F146" s="35" t="str">
        <f>IF('0) Signal List'!F146="","",'0) Signal List'!F146)</f>
        <v/>
      </c>
      <c r="G146" s="15" t="str">
        <f>IF('0) Signal List'!G146="","",'0) Signal List'!G146)</f>
        <v/>
      </c>
      <c r="H146" s="15" t="str">
        <f>IF('0) Signal List'!H146="","",'0) Signal List'!H146)</f>
        <v/>
      </c>
      <c r="I146" s="24" t="str">
        <f>IF('0) Signal List'!I146="","",'0) Signal List'!I146)</f>
        <v/>
      </c>
    </row>
    <row r="147" spans="1:9" x14ac:dyDescent="0.2">
      <c r="A147" s="4" t="str">
        <f>IF('0) Signal List'!A147="","",'0) Signal List'!A147)</f>
        <v/>
      </c>
      <c r="B147" s="35" t="str">
        <f>IF('0) Signal List'!B147="","",'0) Signal List'!B147)</f>
        <v/>
      </c>
      <c r="C147" s="35" t="str">
        <f>IF('0) Signal List'!C147="","",'0) Signal List'!C147)</f>
        <v/>
      </c>
      <c r="D147" s="35" t="str">
        <f>IF('0) Signal List'!D147="","",'0) Signal List'!D147)</f>
        <v/>
      </c>
      <c r="E147" s="28" t="str">
        <f>IF('0) Signal List'!E147="","",'0) Signal List'!E147)</f>
        <v/>
      </c>
      <c r="F147" s="35" t="str">
        <f>IF('0) Signal List'!F147="","",'0) Signal List'!F147)</f>
        <v/>
      </c>
      <c r="G147" s="15" t="str">
        <f>IF('0) Signal List'!G147="","",'0) Signal List'!G147)</f>
        <v/>
      </c>
      <c r="H147" s="15" t="str">
        <f>IF('0) Signal List'!H147="","",'0) Signal List'!H147)</f>
        <v/>
      </c>
      <c r="I147" s="24" t="str">
        <f>IF('0) Signal List'!I147="","",'0) Signal List'!I147)</f>
        <v/>
      </c>
    </row>
    <row r="148" spans="1:9" x14ac:dyDescent="0.2">
      <c r="A148" s="4" t="str">
        <f>IF('0) Signal List'!A148="","",'0) Signal List'!A148)</f>
        <v/>
      </c>
      <c r="B148" s="35" t="str">
        <f>IF('0) Signal List'!B148="","",'0) Signal List'!B148)</f>
        <v/>
      </c>
      <c r="C148" s="35" t="str">
        <f>IF('0) Signal List'!C148="","",'0) Signal List'!C148)</f>
        <v/>
      </c>
      <c r="D148" s="35" t="str">
        <f>IF('0) Signal List'!D148="","",'0) Signal List'!D148)</f>
        <v/>
      </c>
      <c r="E148" s="28" t="str">
        <f>IF('0) Signal List'!E148="","",'0) Signal List'!E148)</f>
        <v/>
      </c>
      <c r="F148" s="35" t="str">
        <f>IF('0) Signal List'!F148="","",'0) Signal List'!F148)</f>
        <v/>
      </c>
      <c r="G148" s="15" t="str">
        <f>IF('0) Signal List'!G148="","",'0) Signal List'!G148)</f>
        <v/>
      </c>
      <c r="H148" s="15" t="str">
        <f>IF('0) Signal List'!H148="","",'0) Signal List'!H148)</f>
        <v/>
      </c>
      <c r="I148" s="24" t="str">
        <f>IF('0) Signal List'!I148="","",'0) Signal List'!I148)</f>
        <v/>
      </c>
    </row>
  </sheetData>
  <customSheetViews>
    <customSheetView guid="{87DE1C7C-F92F-4056-9C7F-506D880140E3}" scale="70" fitToPage="1" topLeftCell="A79">
      <selection activeCell="H139" sqref="H139"/>
      <pageMargins left="0.23622047244094491" right="0.23622047244094491" top="0.74803149606299213" bottom="0.74803149606299213" header="0.31496062992125984" footer="0.31496062992125984"/>
      <printOptions horizontalCentered="1" verticalCentered="1"/>
      <pageSetup paperSize="9" scale="35" orientation="portrait" r:id="rId1"/>
      <headerFooter alignWithMargins="0">
        <oddHeader>&amp;L&amp;G&amp;C&amp;24IPP Wiring Completion Cert</oddHeader>
        <oddFooter>&amp;L&amp;"Arial,Bold"&amp;14EIRGRID Confidential - &amp;F&amp;C
&amp;R&amp;14Page &amp;P
&amp;D</oddFooter>
      </headerFooter>
    </customSheetView>
  </customSheetViews>
  <mergeCells count="26">
    <mergeCell ref="A140:D140"/>
    <mergeCell ref="A133:D135"/>
    <mergeCell ref="A136:D138"/>
    <mergeCell ref="I121:J123"/>
    <mergeCell ref="I124:J129"/>
    <mergeCell ref="I141:J141"/>
    <mergeCell ref="I142:J142"/>
    <mergeCell ref="E121:G123"/>
    <mergeCell ref="E124:G126"/>
    <mergeCell ref="E127:G129"/>
    <mergeCell ref="E130:G132"/>
    <mergeCell ref="E133:G135"/>
    <mergeCell ref="E136:G138"/>
    <mergeCell ref="I140:J140"/>
    <mergeCell ref="A1:B1"/>
    <mergeCell ref="A121:D123"/>
    <mergeCell ref="A124:D126"/>
    <mergeCell ref="A127:D129"/>
    <mergeCell ref="A130:D132"/>
    <mergeCell ref="C7:F7"/>
    <mergeCell ref="B42:E42"/>
    <mergeCell ref="B77:E77"/>
    <mergeCell ref="B116:E116"/>
    <mergeCell ref="C81:F81"/>
    <mergeCell ref="B105:F105"/>
    <mergeCell ref="B60:C60"/>
  </mergeCells>
  <printOptions horizontalCentered="1" verticalCentered="1"/>
  <pageMargins left="0.23622047244094491" right="0.23622047244094491" top="0.74803149606299213" bottom="0.74803149606299213" header="0.31496062992125984" footer="0.31496062992125984"/>
  <pageSetup paperSize="8" scale="49" orientation="portrait" r:id="rId2"/>
  <headerFooter alignWithMargins="0">
    <oddHeader>&amp;L&amp;G&amp;C&amp;24IPP Wiring Completion Cert</oddHeader>
    <oddFooter>&amp;L&amp;"Arial,Bold"&amp;14EIRGRID Confidential - &amp;F&amp;C
&amp;R&amp;14Page &amp;P
&amp;D</oddFooter>
  </headerFooter>
  <legacyDrawing r:id="rId3"/>
  <legacyDrawingHF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J158"/>
  <sheetViews>
    <sheetView view="pageBreakPreview" zoomScale="70" zoomScaleNormal="85" zoomScaleSheetLayoutView="70" workbookViewId="0">
      <selection activeCell="H1" sqref="H1"/>
    </sheetView>
  </sheetViews>
  <sheetFormatPr defaultRowHeight="12.75" x14ac:dyDescent="0.2"/>
  <cols>
    <col min="1" max="1" width="16.28515625" style="4" customWidth="1"/>
    <col min="2" max="2" width="56.5703125" style="35" customWidth="1"/>
    <col min="3" max="3" width="13.42578125" style="35" bestFit="1" customWidth="1"/>
    <col min="4" max="4" width="10" style="35" bestFit="1" customWidth="1"/>
    <col min="5" max="5" width="12" style="28" bestFit="1" customWidth="1"/>
    <col min="6" max="6" width="18" style="35" customWidth="1"/>
    <col min="7" max="7" width="13.5703125" style="15" customWidth="1"/>
    <col min="8" max="8" width="29.140625" style="15" customWidth="1"/>
    <col min="9" max="9" width="43" style="23" customWidth="1"/>
    <col min="10" max="16384" width="9.140625" style="23"/>
  </cols>
  <sheetData>
    <row r="1" spans="1:9" s="11" customFormat="1" ht="53.25" customHeight="1" x14ac:dyDescent="0.4">
      <c r="A1" s="637" t="str">
        <f>IF('0) Signal List'!A1="","",'0) Signal List'!A1)</f>
        <v>WINDFARM NAME</v>
      </c>
      <c r="B1" s="638" t="str">
        <f>IF('0) Signal List'!B1="","",'0) Signal List'!B1)</f>
        <v/>
      </c>
      <c r="C1" s="10" t="str">
        <f>IF('0) Signal List'!C1="","",'0) Signal List'!C1)</f>
        <v>Type</v>
      </c>
      <c r="D1" s="10" t="str">
        <f>IF('0) Signal List'!D1="","",'0) Signal List'!D1)</f>
        <v>A</v>
      </c>
      <c r="E1" s="9" t="str">
        <f>'0) Signal List'!E1</f>
        <v>XX</v>
      </c>
      <c r="F1" s="10" t="str">
        <f>IF('0) Signal List'!F1="","",'0) Signal List'!F1)</f>
        <v>MW</v>
      </c>
      <c r="G1" s="9" t="str">
        <f>'0) Signal List'!G1</f>
        <v>v0.2</v>
      </c>
      <c r="H1" s="9"/>
      <c r="I1" s="145" t="s">
        <v>164</v>
      </c>
    </row>
    <row r="2" spans="1:9" ht="26.25" x14ac:dyDescent="0.4">
      <c r="A2" s="689" t="str">
        <f>IF('0) Signal List'!A2="","",'0) Signal List'!A2)</f>
        <v>EirGrid Signals, Command &amp; Control Specification</v>
      </c>
      <c r="B2" s="690" t="str">
        <f>IF('0) Signal List'!B2="","",'0) Signal List'!B2)</f>
        <v/>
      </c>
      <c r="C2" s="690" t="str">
        <f>IF('0) Signal List'!C2="","",'0) Signal List'!C2)</f>
        <v/>
      </c>
      <c r="D2" s="690" t="str">
        <f>IF('0) Signal List'!D2="","",'0) Signal List'!D2)</f>
        <v/>
      </c>
      <c r="E2" s="690" t="str">
        <f>IF('0) Signal List'!E2="","",'0) Signal List'!E2)</f>
        <v/>
      </c>
      <c r="F2" s="690" t="str">
        <f>IF('0) Signal List'!F2="","",'0) Signal List'!F2)</f>
        <v/>
      </c>
      <c r="G2" s="585"/>
      <c r="H2" s="585"/>
      <c r="I2" s="146" t="s">
        <v>272</v>
      </c>
    </row>
    <row r="3" spans="1:9" ht="33.75" x14ac:dyDescent="0.5">
      <c r="A3" s="228" t="s">
        <v>276</v>
      </c>
      <c r="B3" s="60"/>
      <c r="C3" s="60"/>
      <c r="D3" s="60"/>
      <c r="E3" s="60"/>
      <c r="F3" s="60"/>
      <c r="G3" s="61"/>
      <c r="H3" s="61"/>
      <c r="I3" s="148"/>
    </row>
    <row r="4" spans="1:9" ht="14.25" customHeight="1" x14ac:dyDescent="0.2">
      <c r="A4" s="7" t="str">
        <f>IF('0) Signal List'!A4="","",'0) Signal List'!A4)</f>
        <v/>
      </c>
      <c r="B4" s="23" t="str">
        <f>IF('0) Signal List'!B4="","",'0) Signal List'!B4)</f>
        <v/>
      </c>
      <c r="C4" s="23" t="str">
        <f>IF('0) Signal List'!C4="","",'0) Signal List'!C4)</f>
        <v/>
      </c>
      <c r="D4" s="23" t="str">
        <f>IF('0) Signal List'!D4="","",'0) Signal List'!D4)</f>
        <v/>
      </c>
      <c r="E4" s="3" t="str">
        <f>IF('0) Signal List'!E4="","",'0) Signal List'!E4)</f>
        <v/>
      </c>
      <c r="F4" s="23" t="str">
        <f>IF('0) Signal List'!F4="","",'0) Signal List'!F4)</f>
        <v/>
      </c>
      <c r="G4" s="15" t="str">
        <f>IF('0) Signal List'!G4="","",'0) Signal List'!G4)</f>
        <v/>
      </c>
      <c r="H4" s="15" t="str">
        <f>IF('0) Signal List'!H4="","",'0) Signal List'!H4)</f>
        <v/>
      </c>
      <c r="I4" s="149"/>
    </row>
    <row r="5" spans="1:9" ht="15.75" thickBot="1" x14ac:dyDescent="0.3">
      <c r="A5" s="78" t="str">
        <f>IF('0) Signal List'!A5="","",'0) Signal List'!A5)</f>
        <v>ETIE Ref</v>
      </c>
      <c r="B5" s="79" t="str">
        <f>IF('0) Signal List'!B5="","",'0) Signal List'!B5)</f>
        <v>Digital Input Signals (signals sent to EirGrid)</v>
      </c>
      <c r="C5" s="80" t="str">
        <f>IF('0) Signal List'!C5="","",'0) Signal List'!C5)</f>
        <v/>
      </c>
      <c r="D5" s="80" t="str">
        <f>IF('0) Signal List'!D5="","",'0) Signal List'!D5)</f>
        <v/>
      </c>
      <c r="E5" s="81" t="str">
        <f>IF('0) Signal List'!E5="","",'0) Signal List'!E5)</f>
        <v/>
      </c>
      <c r="F5" s="80" t="str">
        <f>IF('0) Signal List'!F5="","",'0) Signal List'!F5)</f>
        <v/>
      </c>
      <c r="G5" s="82" t="str">
        <f>IF('0) Signal List'!G5="","",'0) Signal List'!G5)</f>
        <v>Provided by</v>
      </c>
      <c r="H5" s="128" t="str">
        <f>IF('0) Signal List'!H5="","",'0) Signal List'!H5)</f>
        <v>TSO Pass-through to</v>
      </c>
      <c r="I5" s="147"/>
    </row>
    <row r="6" spans="1:9" ht="14.25" customHeight="1" thickTop="1" x14ac:dyDescent="0.25">
      <c r="A6" s="83" t="str">
        <f>IF('0) Signal List'!A6="","",'0) Signal List'!A6)</f>
        <v/>
      </c>
      <c r="B6" s="84" t="str">
        <f>IF('0) Signal List'!B6="","",'0) Signal List'!B6)</f>
        <v/>
      </c>
      <c r="C6" s="84" t="str">
        <f>IF('0) Signal List'!C6="","",'0) Signal List'!C6)</f>
        <v/>
      </c>
      <c r="D6" s="84" t="str">
        <f>IF('0) Signal List'!D6="","",'0) Signal List'!D6)</f>
        <v/>
      </c>
      <c r="E6" s="85" t="str">
        <f>IF('0) Signal List'!E6="","",'0) Signal List'!E6)</f>
        <v/>
      </c>
      <c r="F6" s="84" t="str">
        <f>IF('0) Signal List'!F6="","",'0) Signal List'!F6)</f>
        <v/>
      </c>
      <c r="G6" s="86" t="str">
        <f>IF('0) Signal List'!G6="","",'0) Signal List'!G6)</f>
        <v/>
      </c>
      <c r="H6" s="130" t="str">
        <f>IF('0) Signal List'!H6="","",'0) Signal List'!H6)</f>
        <v/>
      </c>
      <c r="I6" s="152"/>
    </row>
    <row r="7" spans="1:9" ht="14.25" customHeight="1" x14ac:dyDescent="0.25">
      <c r="A7" s="83" t="str">
        <f>IF('0) Signal List'!A7="","",'0) Signal List'!A7)</f>
        <v/>
      </c>
      <c r="B7" s="88" t="str">
        <f>IF('0) Signal List'!B7="","",'0) Signal List'!B7)</f>
        <v>Double Point Status Indications</v>
      </c>
      <c r="C7" s="649" t="str">
        <f>IF('0) Signal List'!C7="","",'0) Signal List'!C7)</f>
        <v>(each individual input identified separately for clarity)</v>
      </c>
      <c r="D7" s="650"/>
      <c r="E7" s="650"/>
      <c r="F7" s="651"/>
      <c r="G7" s="89" t="str">
        <f>IF('0) Signal List'!G7="","",'0) Signal List'!G7)</f>
        <v/>
      </c>
      <c r="H7" s="134" t="str">
        <f>IF('0) Signal List'!H7="","",'0) Signal List'!H7)</f>
        <v/>
      </c>
      <c r="I7" s="152"/>
    </row>
    <row r="8" spans="1:9" ht="14.25" customHeight="1" x14ac:dyDescent="0.25">
      <c r="A8" s="83" t="str">
        <f>IF('0) Signal List'!A8="","",'0) Signal List'!A8)</f>
        <v/>
      </c>
      <c r="B8" s="281" t="str">
        <f>IF('0) Signal List'!B8="","",'0) Signal List'!B8)</f>
        <v>Digital Input Signals from Sub Station to EirGrid</v>
      </c>
      <c r="C8" s="84" t="str">
        <f>IF('0) Signal List'!C8="","",'0) Signal List'!C8)</f>
        <v/>
      </c>
      <c r="D8" s="84" t="str">
        <f>IF('0) Signal List'!D8="","",'0) Signal List'!D8)</f>
        <v/>
      </c>
      <c r="E8" s="85" t="str">
        <f>IF('0) Signal List'!E8="","",'0) Signal List'!E8)</f>
        <v/>
      </c>
      <c r="F8" s="84" t="str">
        <f>IF('0) Signal List'!F8="","",'0) Signal List'!F8)</f>
        <v/>
      </c>
      <c r="G8" s="89" t="str">
        <f>IF('0) Signal List'!G8="","",'0) Signal List'!G8)</f>
        <v/>
      </c>
      <c r="H8" s="135" t="str">
        <f>IF('0) Signal List'!H8="","",'0) Signal List'!H8)</f>
        <v/>
      </c>
      <c r="I8" s="152"/>
    </row>
    <row r="9" spans="1:9" ht="14.25" customHeight="1" x14ac:dyDescent="0.2">
      <c r="A9" s="83" t="str">
        <f>IF('0) Signal List'!A9="","",'0) Signal List'!A9)</f>
        <v>A1</v>
      </c>
      <c r="B9" s="84" t="str">
        <f>IF('0) Signal List'!B9="","",'0) Signal List'!B9)</f>
        <v>WINDFARM T121 IPP 20 kV CB</v>
      </c>
      <c r="C9" s="84" t="str">
        <f>IF('0) Signal List'!C9="","",'0) Signal List'!C9)</f>
        <v/>
      </c>
      <c r="D9" s="84" t="str">
        <f>IF('0) Signal List'!D9="","",'0) Signal List'!D9)</f>
        <v>open</v>
      </c>
      <c r="E9" s="85" t="str">
        <f>IF('0) Signal List'!E9="","",'0) Signal List'!E9)</f>
        <v/>
      </c>
      <c r="F9" s="84" t="str">
        <f>IF('0) Signal List'!F9="","",'0) Signal List'!F9)</f>
        <v/>
      </c>
      <c r="G9" s="90" t="str">
        <f>IF('0) Signal List'!G9="","",'0) Signal List'!G9)</f>
        <v>IPP</v>
      </c>
      <c r="H9" s="135" t="str">
        <f>IF('0) Signal List'!H9="","",'0) Signal List'!H9)</f>
        <v xml:space="preserve">N/A </v>
      </c>
      <c r="I9" s="152"/>
    </row>
    <row r="10" spans="1:9" ht="14.25" customHeight="1" x14ac:dyDescent="0.2">
      <c r="A10" s="83" t="str">
        <f>IF('0) Signal List'!A10="","",'0) Signal List'!A10)</f>
        <v>A2</v>
      </c>
      <c r="B10" s="84" t="str">
        <f>IF('0) Signal List'!B10="","",'0) Signal List'!B10)</f>
        <v>WINDFARM T121 IPP 20 kV CB</v>
      </c>
      <c r="C10" s="84" t="str">
        <f>IF('0) Signal List'!C10="","",'0) Signal List'!C10)</f>
        <v/>
      </c>
      <c r="D10" s="84" t="str">
        <f>IF('0) Signal List'!D10="","",'0) Signal List'!D10)</f>
        <v>closed</v>
      </c>
      <c r="E10" s="85" t="str">
        <f>IF('0) Signal List'!E10="","",'0) Signal List'!E10)</f>
        <v/>
      </c>
      <c r="F10" s="84" t="str">
        <f>IF('0) Signal List'!F10="","",'0) Signal List'!F10)</f>
        <v/>
      </c>
      <c r="G10" s="90" t="str">
        <f>IF('0) Signal List'!G10="","",'0) Signal List'!G10)</f>
        <v>IPP</v>
      </c>
      <c r="H10" s="135" t="str">
        <f>IF('0) Signal List'!H10="","",'0) Signal List'!H10)</f>
        <v xml:space="preserve">N/A </v>
      </c>
      <c r="I10" s="152"/>
    </row>
    <row r="11" spans="1:9" ht="14.25" customHeight="1" x14ac:dyDescent="0.2">
      <c r="A11" s="83" t="str">
        <f>IF('0) Signal List'!A11="","",'0) Signal List'!A11)</f>
        <v>A3</v>
      </c>
      <c r="B11" s="84" t="str">
        <f>IF('0) Signal List'!B11="","",'0) Signal List'!B11)</f>
        <v>WINDFARM Feeder 1 20 kV CB</v>
      </c>
      <c r="C11" s="84" t="str">
        <f>IF('0) Signal List'!C11="","",'0) Signal List'!C11)</f>
        <v/>
      </c>
      <c r="D11" s="84" t="str">
        <f>IF('0) Signal List'!D11="","",'0) Signal List'!D11)</f>
        <v>open</v>
      </c>
      <c r="E11" s="85" t="str">
        <f>IF('0) Signal List'!E11="","",'0) Signal List'!E11)</f>
        <v/>
      </c>
      <c r="F11" s="84" t="str">
        <f>IF('0) Signal List'!F11="","",'0) Signal List'!F11)</f>
        <v/>
      </c>
      <c r="G11" s="90" t="str">
        <f>IF('0) Signal List'!G11="","",'0) Signal List'!G11)</f>
        <v>IPP</v>
      </c>
      <c r="H11" s="135" t="str">
        <f>IF('0) Signal List'!H11="","",'0) Signal List'!H11)</f>
        <v xml:space="preserve">N/A </v>
      </c>
      <c r="I11" s="152"/>
    </row>
    <row r="12" spans="1:9" ht="14.25" customHeight="1" x14ac:dyDescent="0.2">
      <c r="A12" s="83" t="str">
        <f>IF('0) Signal List'!A12="","",'0) Signal List'!A12)</f>
        <v>A4</v>
      </c>
      <c r="B12" s="84" t="str">
        <f>IF('0) Signal List'!B12="","",'0) Signal List'!B12)</f>
        <v>WINDFARM Feeder 1 20 kV CB</v>
      </c>
      <c r="C12" s="84" t="str">
        <f>IF('0) Signal List'!C12="","",'0) Signal List'!C12)</f>
        <v/>
      </c>
      <c r="D12" s="84" t="str">
        <f>IF('0) Signal List'!D12="","",'0) Signal List'!D12)</f>
        <v>closed</v>
      </c>
      <c r="E12" s="85" t="str">
        <f>IF('0) Signal List'!E12="","",'0) Signal List'!E12)</f>
        <v/>
      </c>
      <c r="F12" s="84" t="str">
        <f>IF('0) Signal List'!F12="","",'0) Signal List'!F12)</f>
        <v/>
      </c>
      <c r="G12" s="90" t="str">
        <f>IF('0) Signal List'!G12="","",'0) Signal List'!G12)</f>
        <v>IPP</v>
      </c>
      <c r="H12" s="135" t="str">
        <f>IF('0) Signal List'!H12="","",'0) Signal List'!H12)</f>
        <v xml:space="preserve">N/A </v>
      </c>
      <c r="I12" s="152"/>
    </row>
    <row r="13" spans="1:9" ht="14.25" customHeight="1" x14ac:dyDescent="0.2">
      <c r="A13" s="83" t="str">
        <f>IF('0) Signal List'!A13="","",'0) Signal List'!A13)</f>
        <v>A5</v>
      </c>
      <c r="B13" s="84" t="str">
        <f>IF('0) Signal List'!B13="","",'0) Signal List'!B13)</f>
        <v>WINDFARM Feeder 2 20 kV CB</v>
      </c>
      <c r="C13" s="84" t="str">
        <f>IF('0) Signal List'!C13="","",'0) Signal List'!C13)</f>
        <v/>
      </c>
      <c r="D13" s="84" t="str">
        <f>IF('0) Signal List'!D13="","",'0) Signal List'!D13)</f>
        <v>open</v>
      </c>
      <c r="E13" s="85" t="str">
        <f>IF('0) Signal List'!E13="","",'0) Signal List'!E13)</f>
        <v/>
      </c>
      <c r="F13" s="84" t="str">
        <f>IF('0) Signal List'!F13="","",'0) Signal List'!F13)</f>
        <v/>
      </c>
      <c r="G13" s="90" t="str">
        <f>IF('0) Signal List'!G13="","",'0) Signal List'!G13)</f>
        <v>IPP</v>
      </c>
      <c r="H13" s="135" t="str">
        <f>IF('0) Signal List'!H13="","",'0) Signal List'!H13)</f>
        <v xml:space="preserve">N/A </v>
      </c>
      <c r="I13" s="152"/>
    </row>
    <row r="14" spans="1:9" ht="14.25" customHeight="1" x14ac:dyDescent="0.2">
      <c r="A14" s="83" t="str">
        <f>IF('0) Signal List'!A14="","",'0) Signal List'!A14)</f>
        <v>A6</v>
      </c>
      <c r="B14" s="84" t="str">
        <f>IF('0) Signal List'!B14="","",'0) Signal List'!B14)</f>
        <v>WINDFARM Feeder 2 20 kV CB</v>
      </c>
      <c r="C14" s="84" t="str">
        <f>IF('0) Signal List'!C14="","",'0) Signal List'!C14)</f>
        <v/>
      </c>
      <c r="D14" s="84" t="str">
        <f>IF('0) Signal List'!D14="","",'0) Signal List'!D14)</f>
        <v>closed</v>
      </c>
      <c r="E14" s="85" t="str">
        <f>IF('0) Signal List'!E14="","",'0) Signal List'!E14)</f>
        <v/>
      </c>
      <c r="F14" s="84" t="str">
        <f>IF('0) Signal List'!F14="","",'0) Signal List'!F14)</f>
        <v/>
      </c>
      <c r="G14" s="90" t="str">
        <f>IF('0) Signal List'!G14="","",'0) Signal List'!G14)</f>
        <v>IPP</v>
      </c>
      <c r="H14" s="135" t="str">
        <f>IF('0) Signal List'!H14="","",'0) Signal List'!H14)</f>
        <v xml:space="preserve">N/A </v>
      </c>
      <c r="I14" s="152"/>
    </row>
    <row r="15" spans="1:9" ht="14.25" customHeight="1" x14ac:dyDescent="0.2">
      <c r="A15" s="83" t="str">
        <f>IF('0) Signal List'!A15="","",'0) Signal List'!A15)</f>
        <v>A7</v>
      </c>
      <c r="B15" s="84" t="str">
        <f>IF('0) Signal List'!B15="","",'0) Signal List'!B15)</f>
        <v>WINDFARM Feeder 3 20 kV CB</v>
      </c>
      <c r="C15" s="84" t="str">
        <f>IF('0) Signal List'!C15="","",'0) Signal List'!C15)</f>
        <v/>
      </c>
      <c r="D15" s="84" t="str">
        <f>IF('0) Signal List'!D15="","",'0) Signal List'!D15)</f>
        <v>open</v>
      </c>
      <c r="E15" s="85" t="str">
        <f>IF('0) Signal List'!E15="","",'0) Signal List'!E15)</f>
        <v/>
      </c>
      <c r="F15" s="84" t="str">
        <f>IF('0) Signal List'!F15="","",'0) Signal List'!F15)</f>
        <v/>
      </c>
      <c r="G15" s="90" t="str">
        <f>IF('0) Signal List'!G15="","",'0) Signal List'!G15)</f>
        <v>IPP</v>
      </c>
      <c r="H15" s="135" t="str">
        <f>IF('0) Signal List'!H15="","",'0) Signal List'!H15)</f>
        <v xml:space="preserve">N/A </v>
      </c>
      <c r="I15" s="152"/>
    </row>
    <row r="16" spans="1:9" ht="14.25" customHeight="1" x14ac:dyDescent="0.2">
      <c r="A16" s="83" t="str">
        <f>IF('0) Signal List'!A16="","",'0) Signal List'!A16)</f>
        <v>A8</v>
      </c>
      <c r="B16" s="84" t="str">
        <f>IF('0) Signal List'!B16="","",'0) Signal List'!B16)</f>
        <v>WINDFARM Feeder 3 20 kV CB</v>
      </c>
      <c r="C16" s="84" t="str">
        <f>IF('0) Signal List'!C16="","",'0) Signal List'!C16)</f>
        <v/>
      </c>
      <c r="D16" s="84" t="str">
        <f>IF('0) Signal List'!D16="","",'0) Signal List'!D16)</f>
        <v>closed</v>
      </c>
      <c r="E16" s="85" t="str">
        <f>IF('0) Signal List'!E16="","",'0) Signal List'!E16)</f>
        <v/>
      </c>
      <c r="F16" s="84" t="str">
        <f>IF('0) Signal List'!F16="","",'0) Signal List'!F16)</f>
        <v/>
      </c>
      <c r="G16" s="90" t="str">
        <f>IF('0) Signal List'!G16="","",'0) Signal List'!G16)</f>
        <v>IPP</v>
      </c>
      <c r="H16" s="135" t="str">
        <f>IF('0) Signal List'!H16="","",'0) Signal List'!H16)</f>
        <v xml:space="preserve">N/A </v>
      </c>
      <c r="I16" s="152"/>
    </row>
    <row r="17" spans="1:9" ht="14.25" customHeight="1" x14ac:dyDescent="0.2">
      <c r="A17" s="83" t="str">
        <f>IF('0) Signal List'!A17="","",'0) Signal List'!A17)</f>
        <v>A9</v>
      </c>
      <c r="B17" s="84" t="str">
        <f>IF('0) Signal List'!B17="","",'0) Signal List'!B17)</f>
        <v>WINDFARM Feeder 4 20 kV CB</v>
      </c>
      <c r="C17" s="84" t="str">
        <f>IF('0) Signal List'!C17="","",'0) Signal List'!C17)</f>
        <v/>
      </c>
      <c r="D17" s="84" t="str">
        <f>IF('0) Signal List'!D17="","",'0) Signal List'!D17)</f>
        <v>open</v>
      </c>
      <c r="E17" s="85" t="str">
        <f>IF('0) Signal List'!E17="","",'0) Signal List'!E17)</f>
        <v/>
      </c>
      <c r="F17" s="84" t="str">
        <f>IF('0) Signal List'!F17="","",'0) Signal List'!F17)</f>
        <v/>
      </c>
      <c r="G17" s="90" t="str">
        <f>IF('0) Signal List'!G17="","",'0) Signal List'!G17)</f>
        <v>IPP</v>
      </c>
      <c r="H17" s="135" t="str">
        <f>IF('0) Signal List'!H17="","",'0) Signal List'!H17)</f>
        <v xml:space="preserve">N/A </v>
      </c>
      <c r="I17" s="152"/>
    </row>
    <row r="18" spans="1:9" ht="14.25" customHeight="1" x14ac:dyDescent="0.2">
      <c r="A18" s="83" t="str">
        <f>IF('0) Signal List'!A18="","",'0) Signal List'!A18)</f>
        <v>A10</v>
      </c>
      <c r="B18" s="84" t="str">
        <f>IF('0) Signal List'!B18="","",'0) Signal List'!B18)</f>
        <v>WINDFARM Feeder 4 20 kV CB</v>
      </c>
      <c r="C18" s="84" t="str">
        <f>IF('0) Signal List'!C18="","",'0) Signal List'!C18)</f>
        <v/>
      </c>
      <c r="D18" s="84" t="str">
        <f>IF('0) Signal List'!D18="","",'0) Signal List'!D18)</f>
        <v>closed</v>
      </c>
      <c r="E18" s="85" t="str">
        <f>IF('0) Signal List'!E18="","",'0) Signal List'!E18)</f>
        <v/>
      </c>
      <c r="F18" s="84" t="str">
        <f>IF('0) Signal List'!F18="","",'0) Signal List'!F18)</f>
        <v/>
      </c>
      <c r="G18" s="90" t="str">
        <f>IF('0) Signal List'!G18="","",'0) Signal List'!G18)</f>
        <v>IPP</v>
      </c>
      <c r="H18" s="135" t="str">
        <f>IF('0) Signal List'!H18="","",'0) Signal List'!H18)</f>
        <v xml:space="preserve">N/A </v>
      </c>
      <c r="I18" s="152"/>
    </row>
    <row r="19" spans="1:9" ht="14.25" customHeight="1" x14ac:dyDescent="0.2">
      <c r="A19" s="83" t="str">
        <f>IF('0) Signal List'!A19="","",'0) Signal List'!A19)</f>
        <v>A11</v>
      </c>
      <c r="B19" s="84" t="str">
        <f>IF('0) Signal List'!B19="","",'0) Signal List'!B19)</f>
        <v>WINDFARM Feeder 5 20 kV CB</v>
      </c>
      <c r="C19" s="84" t="str">
        <f>IF('0) Signal List'!C19="","",'0) Signal List'!C19)</f>
        <v/>
      </c>
      <c r="D19" s="84" t="str">
        <f>IF('0) Signal List'!D19="","",'0) Signal List'!D19)</f>
        <v>open</v>
      </c>
      <c r="E19" s="85" t="str">
        <f>IF('0) Signal List'!E19="","",'0) Signal List'!E19)</f>
        <v/>
      </c>
      <c r="F19" s="84" t="str">
        <f>IF('0) Signal List'!F19="","",'0) Signal List'!F19)</f>
        <v/>
      </c>
      <c r="G19" s="90" t="str">
        <f>IF('0) Signal List'!G19="","",'0) Signal List'!G19)</f>
        <v>IPP</v>
      </c>
      <c r="H19" s="135" t="str">
        <f>IF('0) Signal List'!H19="","",'0) Signal List'!H19)</f>
        <v xml:space="preserve">N/A </v>
      </c>
      <c r="I19" s="152"/>
    </row>
    <row r="20" spans="1:9" ht="14.25" customHeight="1" x14ac:dyDescent="0.2">
      <c r="A20" s="83" t="str">
        <f>IF('0) Signal List'!A20="","",'0) Signal List'!A20)</f>
        <v>A12</v>
      </c>
      <c r="B20" s="84" t="str">
        <f>IF('0) Signal List'!B20="","",'0) Signal List'!B20)</f>
        <v>WINDFARM Feeder 5 20 kV CB</v>
      </c>
      <c r="C20" s="84" t="str">
        <f>IF('0) Signal List'!C20="","",'0) Signal List'!C20)</f>
        <v/>
      </c>
      <c r="D20" s="84" t="str">
        <f>IF('0) Signal List'!D20="","",'0) Signal List'!D20)</f>
        <v>closed</v>
      </c>
      <c r="E20" s="85" t="str">
        <f>IF('0) Signal List'!E20="","",'0) Signal List'!E20)</f>
        <v/>
      </c>
      <c r="F20" s="84" t="str">
        <f>IF('0) Signal List'!F20="","",'0) Signal List'!F20)</f>
        <v/>
      </c>
      <c r="G20" s="90" t="str">
        <f>IF('0) Signal List'!G20="","",'0) Signal List'!G20)</f>
        <v>IPP</v>
      </c>
      <c r="H20" s="135" t="str">
        <f>IF('0) Signal List'!H20="","",'0) Signal List'!H20)</f>
        <v xml:space="preserve">N/A </v>
      </c>
      <c r="I20" s="152"/>
    </row>
    <row r="21" spans="1:9" ht="14.25" customHeight="1" x14ac:dyDescent="0.2">
      <c r="A21" s="83" t="str">
        <f>IF('0) Signal List'!A21="","",'0) Signal List'!A21)</f>
        <v>A13</v>
      </c>
      <c r="B21" s="84" t="str">
        <f>IF('0) Signal List'!B21="","",'0) Signal List'!B21)</f>
        <v>EirGrid Sub-Remote Control</v>
      </c>
      <c r="C21" s="84" t="str">
        <f>IF('0) Signal List'!C21="","",'0) Signal List'!C21)</f>
        <v/>
      </c>
      <c r="D21" s="84" t="str">
        <f>IF('0) Signal List'!D21="","",'0) Signal List'!D21)</f>
        <v>off</v>
      </c>
      <c r="E21" s="85" t="str">
        <f>IF('0) Signal List'!E21="","",'0) Signal List'!E21)</f>
        <v/>
      </c>
      <c r="F21" s="84" t="str">
        <f>IF('0) Signal List'!F21="","",'0) Signal List'!F21)</f>
        <v/>
      </c>
      <c r="G21" s="90" t="str">
        <f>IF('0) Signal List'!G21="","",'0) Signal List'!G21)</f>
        <v>IPP</v>
      </c>
      <c r="H21" s="135" t="str">
        <f>IF('0) Signal List'!H21="","",'0) Signal List'!H21)</f>
        <v xml:space="preserve">N/A </v>
      </c>
      <c r="I21" s="152"/>
    </row>
    <row r="22" spans="1:9" ht="14.25" customHeight="1" x14ac:dyDescent="0.2">
      <c r="A22" s="83" t="str">
        <f>IF('0) Signal List'!A22="","",'0) Signal List'!A22)</f>
        <v>A14</v>
      </c>
      <c r="B22" s="84" t="str">
        <f>IF('0) Signal List'!B22="","",'0) Signal List'!B22)</f>
        <v>EirGrid Sub-Remote Control</v>
      </c>
      <c r="C22" s="84" t="str">
        <f>IF('0) Signal List'!C22="","",'0) Signal List'!C22)</f>
        <v/>
      </c>
      <c r="D22" s="84" t="str">
        <f>IF('0) Signal List'!D22="","",'0) Signal List'!D22)</f>
        <v>on</v>
      </c>
      <c r="E22" s="85" t="str">
        <f>IF('0) Signal List'!E22="","",'0) Signal List'!E22)</f>
        <v/>
      </c>
      <c r="F22" s="84" t="str">
        <f>IF('0) Signal List'!F22="","",'0) Signal List'!F22)</f>
        <v/>
      </c>
      <c r="G22" s="90" t="str">
        <f>IF('0) Signal List'!G22="","",'0) Signal List'!G22)</f>
        <v>IPP</v>
      </c>
      <c r="H22" s="135" t="str">
        <f>IF('0) Signal List'!H22="","",'0) Signal List'!H22)</f>
        <v xml:space="preserve">N/A </v>
      </c>
      <c r="I22" s="152"/>
    </row>
    <row r="23" spans="1:9" ht="14.25" customHeight="1" x14ac:dyDescent="0.2">
      <c r="A23" s="83" t="str">
        <f>IF('0) Signal List'!A23="","",'0) Signal List'!A23)</f>
        <v>A15</v>
      </c>
      <c r="B23" s="132" t="str">
        <f>IF('0) Signal List'!B23="","",'0) Signal List'!B23)</f>
        <v>Blackstart Shutdown</v>
      </c>
      <c r="C23" s="91" t="str">
        <f>IF('0) Signal List'!C23="","",'0) Signal List'!C23)</f>
        <v/>
      </c>
      <c r="D23" s="92" t="str">
        <f>IF('0) Signal List'!D23="","",'0) Signal List'!D23)</f>
        <v>off</v>
      </c>
      <c r="E23" s="93" t="str">
        <f>IF('0) Signal List'!E23="","",'0) Signal List'!E23)</f>
        <v/>
      </c>
      <c r="F23" s="84" t="str">
        <f>IF('0) Signal List'!F23="","",'0) Signal List'!F23)</f>
        <v/>
      </c>
      <c r="G23" s="90" t="str">
        <f>IF('0) Signal List'!G23="","",'0) Signal List'!G23)</f>
        <v>IPP</v>
      </c>
      <c r="H23" s="135" t="str">
        <f>IF('0) Signal List'!H23="","",'0) Signal List'!H23)</f>
        <v xml:space="preserve">N/A </v>
      </c>
      <c r="I23" s="152"/>
    </row>
    <row r="24" spans="1:9" ht="14.25" customHeight="1" x14ac:dyDescent="0.2">
      <c r="A24" s="83" t="str">
        <f>IF('0) Signal List'!A24="","",'0) Signal List'!A24)</f>
        <v>A16</v>
      </c>
      <c r="B24" s="132" t="str">
        <f>IF('0) Signal List'!B24="","",'0) Signal List'!B24)</f>
        <v>Blackstart Shutdown</v>
      </c>
      <c r="C24" s="91" t="str">
        <f>IF('0) Signal List'!C24="","",'0) Signal List'!C24)</f>
        <v/>
      </c>
      <c r="D24" s="92" t="str">
        <f>IF('0) Signal List'!D24="","",'0) Signal List'!D24)</f>
        <v>on</v>
      </c>
      <c r="E24" s="93" t="str">
        <f>IF('0) Signal List'!E24="","",'0) Signal List'!E24)</f>
        <v/>
      </c>
      <c r="F24" s="84" t="str">
        <f>IF('0) Signal List'!F24="","",'0) Signal List'!F24)</f>
        <v/>
      </c>
      <c r="G24" s="90" t="str">
        <f>IF('0) Signal List'!G24="","",'0) Signal List'!G24)</f>
        <v>IPP</v>
      </c>
      <c r="H24" s="135" t="str">
        <f>IF('0) Signal List'!H24="","",'0) Signal List'!H24)</f>
        <v xml:space="preserve">N/A </v>
      </c>
      <c r="I24" s="152"/>
    </row>
    <row r="25" spans="1:9" ht="14.25" customHeight="1" x14ac:dyDescent="0.2">
      <c r="A25" s="83" t="str">
        <f>IF('0) Signal List'!A25="","",'0) Signal List'!A25)</f>
        <v>A17</v>
      </c>
      <c r="B25" s="132" t="str">
        <f>IF('0) Signal List'!B25="","",'0) Signal List'!B25)</f>
        <v>Reactive Device &gt;5 Mvar 1</v>
      </c>
      <c r="C25" s="91" t="str">
        <f>IF('0) Signal List'!C25="","",'0) Signal List'!C25)</f>
        <v/>
      </c>
      <c r="D25" s="319" t="str">
        <f>IF('0) Signal List'!D25="","",'0) Signal List'!D25)</f>
        <v>off</v>
      </c>
      <c r="E25" s="93" t="str">
        <f>IF('0) Signal List'!E25="","",'0) Signal List'!E25)</f>
        <v/>
      </c>
      <c r="F25" s="84" t="str">
        <f>IF('0) Signal List'!F25="","",'0) Signal List'!F25)</f>
        <v/>
      </c>
      <c r="G25" s="90" t="str">
        <f>IF('0) Signal List'!G25="","",'0) Signal List'!G25)</f>
        <v>IPP</v>
      </c>
      <c r="H25" s="318" t="str">
        <f>IF('0) Signal List'!H25="","",'0) Signal List'!H25)</f>
        <v xml:space="preserve">N/A </v>
      </c>
      <c r="I25" s="152"/>
    </row>
    <row r="26" spans="1:9" ht="14.25" customHeight="1" x14ac:dyDescent="0.2">
      <c r="A26" s="83" t="str">
        <f>IF('0) Signal List'!A26="","",'0) Signal List'!A26)</f>
        <v>A18</v>
      </c>
      <c r="B26" s="132" t="str">
        <f>IF('0) Signal List'!B26="","",'0) Signal List'!B26)</f>
        <v>Reactive Device &gt;5 Mvar 1</v>
      </c>
      <c r="C26" s="91" t="str">
        <f>IF('0) Signal List'!C26="","",'0) Signal List'!C26)</f>
        <v/>
      </c>
      <c r="D26" s="319" t="str">
        <f>IF('0) Signal List'!D26="","",'0) Signal List'!D26)</f>
        <v>on</v>
      </c>
      <c r="E26" s="93" t="str">
        <f>IF('0) Signal List'!E26="","",'0) Signal List'!E26)</f>
        <v/>
      </c>
      <c r="F26" s="84" t="str">
        <f>IF('0) Signal List'!F26="","",'0) Signal List'!F26)</f>
        <v/>
      </c>
      <c r="G26" s="90" t="str">
        <f>IF('0) Signal List'!G26="","",'0) Signal List'!G26)</f>
        <v>IPP</v>
      </c>
      <c r="H26" s="318" t="str">
        <f>IF('0) Signal List'!H26="","",'0) Signal List'!H26)</f>
        <v xml:space="preserve">N/A </v>
      </c>
      <c r="I26" s="152"/>
    </row>
    <row r="27" spans="1:9" ht="14.25" customHeight="1" x14ac:dyDescent="0.2">
      <c r="A27" s="83" t="str">
        <f>IF('0) Signal List'!A27="","",'0) Signal List'!A27)</f>
        <v/>
      </c>
      <c r="B27" s="84" t="str">
        <f>IF('0) Signal List'!B27="","",'0) Signal List'!B27)</f>
        <v/>
      </c>
      <c r="C27" s="84" t="str">
        <f>IF('0) Signal List'!C27="","",'0) Signal List'!C27)</f>
        <v/>
      </c>
      <c r="D27" s="84" t="str">
        <f>IF('0) Signal List'!D27="","",'0) Signal List'!D27)</f>
        <v/>
      </c>
      <c r="E27" s="85" t="str">
        <f>IF('0) Signal List'!E27="","",'0) Signal List'!E27)</f>
        <v/>
      </c>
      <c r="F27" s="84" t="str">
        <f>IF('0) Signal List'!F27="","",'0) Signal List'!F27)</f>
        <v/>
      </c>
      <c r="G27" s="90" t="str">
        <f>IF('0) Signal List'!G27="","",'0) Signal List'!G27)</f>
        <v/>
      </c>
      <c r="H27" s="135" t="str">
        <f>IF('0) Signal List'!H27="","",'0) Signal List'!H27)</f>
        <v/>
      </c>
      <c r="I27" s="152"/>
    </row>
    <row r="28" spans="1:9" ht="14.25" customHeight="1" x14ac:dyDescent="0.2">
      <c r="A28" s="83" t="str">
        <f>IF('0) Signal List'!A28="","",'0) Signal List'!A28)</f>
        <v/>
      </c>
      <c r="B28" s="281" t="str">
        <f>IF('0) Signal List'!B28="","",'0) Signal List'!B28)</f>
        <v>Digital Input Signals from WTG  System to EirGrid</v>
      </c>
      <c r="C28" s="84" t="str">
        <f>IF('0) Signal List'!C28="","",'0) Signal List'!C28)</f>
        <v/>
      </c>
      <c r="D28" s="84" t="str">
        <f>IF('0) Signal List'!D28="","",'0) Signal List'!D28)</f>
        <v/>
      </c>
      <c r="E28" s="85" t="str">
        <f>IF('0) Signal List'!E28="","",'0) Signal List'!E28)</f>
        <v/>
      </c>
      <c r="F28" s="84" t="str">
        <f>IF('0) Signal List'!F28="","",'0) Signal List'!F28)</f>
        <v/>
      </c>
      <c r="G28" s="90" t="str">
        <f>IF('0) Signal List'!G28="","",'0) Signal List'!G28)</f>
        <v/>
      </c>
      <c r="H28" s="135" t="str">
        <f>IF('0) Signal List'!H28="","",'0) Signal List'!H28)</f>
        <v/>
      </c>
      <c r="I28" s="152"/>
    </row>
    <row r="29" spans="1:9" ht="14.25" customHeight="1" x14ac:dyDescent="0.2">
      <c r="A29" s="83" t="str">
        <f>IF('0) Signal List'!A29="","",'0) Signal List'!A29)</f>
        <v>B1</v>
      </c>
      <c r="B29" s="84" t="str">
        <f>IF('0) Signal List'!B29="","",'0) Signal List'!B29)</f>
        <v>Active Power Control facility status (feedback)</v>
      </c>
      <c r="C29" s="84" t="str">
        <f>IF('0) Signal List'!C29="","",'0) Signal List'!C29)</f>
        <v/>
      </c>
      <c r="D29" s="84" t="str">
        <f>IF('0) Signal List'!D29="","",'0) Signal List'!D29)</f>
        <v>off</v>
      </c>
      <c r="E29" s="85" t="str">
        <f>IF('0) Signal List'!E29="","",'0) Signal List'!E29)</f>
        <v/>
      </c>
      <c r="F29" s="84" t="str">
        <f>IF('0) Signal List'!F29="","",'0) Signal List'!F29)</f>
        <v/>
      </c>
      <c r="G29" s="90" t="str">
        <f>IF('0) Signal List'!G29="","",'0) Signal List'!G29)</f>
        <v>IPP</v>
      </c>
      <c r="H29" s="135" t="str">
        <f>IF('0) Signal List'!H29="","",'0) Signal List'!H29)</f>
        <v xml:space="preserve">N/A </v>
      </c>
      <c r="I29" s="152"/>
    </row>
    <row r="30" spans="1:9" ht="14.25" customHeight="1" x14ac:dyDescent="0.2">
      <c r="A30" s="83" t="str">
        <f>IF('0) Signal List'!A30="","",'0) Signal List'!A30)</f>
        <v>B2</v>
      </c>
      <c r="B30" s="84" t="str">
        <f>IF('0) Signal List'!B30="","",'0) Signal List'!B30)</f>
        <v>Active Power Control facility status (feedback)</v>
      </c>
      <c r="C30" s="84" t="str">
        <f>IF('0) Signal List'!C30="","",'0) Signal List'!C30)</f>
        <v/>
      </c>
      <c r="D30" s="84" t="str">
        <f>IF('0) Signal List'!D30="","",'0) Signal List'!D30)</f>
        <v>on</v>
      </c>
      <c r="E30" s="85" t="str">
        <f>IF('0) Signal List'!E30="","",'0) Signal List'!E30)</f>
        <v/>
      </c>
      <c r="F30" s="84" t="str">
        <f>IF('0) Signal List'!F30="","",'0) Signal List'!F30)</f>
        <v/>
      </c>
      <c r="G30" s="90" t="str">
        <f>IF('0) Signal List'!G30="","",'0) Signal List'!G30)</f>
        <v>IPP</v>
      </c>
      <c r="H30" s="135" t="str">
        <f>IF('0) Signal List'!H30="","",'0) Signal List'!H30)</f>
        <v xml:space="preserve">N/A </v>
      </c>
      <c r="I30" s="152"/>
    </row>
    <row r="31" spans="1:9" ht="14.25" customHeight="1" x14ac:dyDescent="0.2">
      <c r="A31" s="83" t="str">
        <f>IF('0) Signal List'!A31="","",'0) Signal List'!A31)</f>
        <v>B3</v>
      </c>
      <c r="B31" s="84" t="str">
        <f>IF('0) Signal List'!B31="","",'0) Signal List'!B31)</f>
        <v>Frequency Response System Mode Status (feedback)</v>
      </c>
      <c r="C31" s="84" t="str">
        <f>IF('0) Signal List'!C31="","",'0) Signal List'!C31)</f>
        <v/>
      </c>
      <c r="D31" s="84" t="str">
        <f>IF('0) Signal List'!D31="","",'0) Signal List'!D31)</f>
        <v>off</v>
      </c>
      <c r="E31" s="85" t="str">
        <f>IF('0) Signal List'!E31="","",'0) Signal List'!E31)</f>
        <v/>
      </c>
      <c r="F31" s="84" t="str">
        <f>IF('0) Signal List'!F31="","",'0) Signal List'!F31)</f>
        <v/>
      </c>
      <c r="G31" s="90" t="str">
        <f>IF('0) Signal List'!G31="","",'0) Signal List'!G31)</f>
        <v>IPP</v>
      </c>
      <c r="H31" s="325" t="str">
        <f>IF('0) Signal List'!H31="","",'0) Signal List'!H31)</f>
        <v xml:space="preserve">N/A </v>
      </c>
      <c r="I31" s="152"/>
    </row>
    <row r="32" spans="1:9" ht="14.25" customHeight="1" x14ac:dyDescent="0.2">
      <c r="A32" s="83" t="str">
        <f>IF('0) Signal List'!A32="","",'0) Signal List'!A32)</f>
        <v>B4</v>
      </c>
      <c r="B32" s="84" t="str">
        <f>IF('0) Signal List'!B32="","",'0) Signal List'!B32)</f>
        <v>Frequency Response System Mode Status (feedback)</v>
      </c>
      <c r="C32" s="84" t="str">
        <f>IF('0) Signal List'!C32="","",'0) Signal List'!C32)</f>
        <v/>
      </c>
      <c r="D32" s="84" t="str">
        <f>IF('0) Signal List'!D32="","",'0) Signal List'!D32)</f>
        <v>on</v>
      </c>
      <c r="E32" s="85" t="str">
        <f>IF('0) Signal List'!E32="","",'0) Signal List'!E32)</f>
        <v/>
      </c>
      <c r="F32" s="84" t="str">
        <f>IF('0) Signal List'!F32="","",'0) Signal List'!F32)</f>
        <v/>
      </c>
      <c r="G32" s="90" t="str">
        <f>IF('0) Signal List'!G32="","",'0) Signal List'!G32)</f>
        <v>IPP</v>
      </c>
      <c r="H32" s="90" t="str">
        <f>IF('0) Signal List'!H32="","",'0) Signal List'!H32)</f>
        <v xml:space="preserve">N/A </v>
      </c>
      <c r="I32" s="152"/>
    </row>
    <row r="33" spans="1:9" ht="14.25" customHeight="1" x14ac:dyDescent="0.2">
      <c r="A33" s="83" t="str">
        <f>IF('0) Signal List'!A33="","",'0) Signal List'!A33)</f>
        <v>B5</v>
      </c>
      <c r="B33" s="84" t="str">
        <f>IF('0) Signal List'!B33="","",'0) Signal List'!B33)</f>
        <v>Frequency Response Curve (feedback)</v>
      </c>
      <c r="C33" s="91" t="str">
        <f>IF('0) Signal List'!C33="","",'0) Signal List'!C33)</f>
        <v/>
      </c>
      <c r="D33" s="92" t="str">
        <f>IF('0) Signal List'!D33="","",'0) Signal List'!D33)</f>
        <v>Curve 1</v>
      </c>
      <c r="E33" s="93" t="str">
        <f>IF('0) Signal List'!E33="","",'0) Signal List'!E33)</f>
        <v/>
      </c>
      <c r="F33" s="84" t="str">
        <f>IF('0) Signal List'!F33="","",'0) Signal List'!F33)</f>
        <v/>
      </c>
      <c r="G33" s="90" t="str">
        <f>IF('0) Signal List'!G33="","",'0) Signal List'!G33)</f>
        <v>IPP</v>
      </c>
      <c r="H33" s="90" t="str">
        <f>IF('0) Signal List'!H33="","",'0) Signal List'!H33)</f>
        <v xml:space="preserve">N/A </v>
      </c>
      <c r="I33" s="152"/>
    </row>
    <row r="34" spans="1:9" ht="14.25" customHeight="1" x14ac:dyDescent="0.2">
      <c r="A34" s="83" t="str">
        <f>IF('0) Signal List'!A34="","",'0) Signal List'!A34)</f>
        <v>B6</v>
      </c>
      <c r="B34" s="84" t="str">
        <f>IF('0) Signal List'!B34="","",'0) Signal List'!B34)</f>
        <v>Frequency Response Curve (feedback)</v>
      </c>
      <c r="C34" s="84" t="str">
        <f>IF('0) Signal List'!C34="","",'0) Signal List'!C34)</f>
        <v/>
      </c>
      <c r="D34" s="84" t="str">
        <f>IF('0) Signal List'!D34="","",'0) Signal List'!D34)</f>
        <v>Curve 2</v>
      </c>
      <c r="E34" s="85" t="str">
        <f>IF('0) Signal List'!E34="","",'0) Signal List'!E34)</f>
        <v/>
      </c>
      <c r="F34" s="84" t="str">
        <f>IF('0) Signal List'!F34="","",'0) Signal List'!F34)</f>
        <v/>
      </c>
      <c r="G34" s="90" t="str">
        <f>IF('0) Signal List'!G34="","",'0) Signal List'!G34)</f>
        <v>IPP</v>
      </c>
      <c r="H34" s="90" t="str">
        <f>IF('0) Signal List'!H34="","",'0) Signal List'!H34)</f>
        <v xml:space="preserve">N/A </v>
      </c>
      <c r="I34" s="152"/>
    </row>
    <row r="35" spans="1:9" ht="14.25" customHeight="1" x14ac:dyDescent="0.2">
      <c r="A35" s="83" t="str">
        <f>IF('0) Signal List'!A35="","",'0) Signal List'!A35)</f>
        <v>B7</v>
      </c>
      <c r="B35" s="132" t="str">
        <f>IF('0) Signal List'!B35="","",'0) Signal List'!B35)</f>
        <v>AVR (kV) Control facility status (feedback)</v>
      </c>
      <c r="C35" s="84" t="str">
        <f>IF('0) Signal List'!C35="","",'0) Signal List'!C35)</f>
        <v/>
      </c>
      <c r="D35" s="84" t="str">
        <f>IF('0) Signal List'!D35="","",'0) Signal List'!D35)</f>
        <v>off</v>
      </c>
      <c r="E35" s="85" t="str">
        <f>IF('0) Signal List'!E35="","",'0) Signal List'!E35)</f>
        <v/>
      </c>
      <c r="F35" s="84" t="str">
        <f>IF('0) Signal List'!F35="","",'0) Signal List'!F35)</f>
        <v/>
      </c>
      <c r="G35" s="90" t="str">
        <f>IF('0) Signal List'!G35="","",'0) Signal List'!G35)</f>
        <v>IPP</v>
      </c>
      <c r="H35" s="90" t="str">
        <f>IF('0) Signal List'!H35="","",'0) Signal List'!H35)</f>
        <v xml:space="preserve">N/A </v>
      </c>
      <c r="I35" s="152"/>
    </row>
    <row r="36" spans="1:9" ht="14.25" customHeight="1" x14ac:dyDescent="0.2">
      <c r="A36" s="83" t="str">
        <f>IF('0) Signal List'!A36="","",'0) Signal List'!A36)</f>
        <v>B8</v>
      </c>
      <c r="B36" s="132" t="str">
        <f>IF('0) Signal List'!B36="","",'0) Signal List'!B36)</f>
        <v>AVR (kV) Control facility status (feedback)</v>
      </c>
      <c r="C36" s="84" t="str">
        <f>IF('0) Signal List'!C36="","",'0) Signal List'!C36)</f>
        <v/>
      </c>
      <c r="D36" s="84" t="str">
        <f>IF('0) Signal List'!D36="","",'0) Signal List'!D36)</f>
        <v>on</v>
      </c>
      <c r="E36" s="85" t="str">
        <f>IF('0) Signal List'!E36="","",'0) Signal List'!E36)</f>
        <v/>
      </c>
      <c r="F36" s="84" t="str">
        <f>IF('0) Signal List'!F36="","",'0) Signal List'!F36)</f>
        <v/>
      </c>
      <c r="G36" s="90" t="str">
        <f>IF('0) Signal List'!G36="","",'0) Signal List'!G36)</f>
        <v>IPP</v>
      </c>
      <c r="H36" s="135" t="str">
        <f>IF('0) Signal List'!H36="","",'0) Signal List'!H36)</f>
        <v xml:space="preserve">N/A </v>
      </c>
      <c r="I36" s="152"/>
    </row>
    <row r="37" spans="1:9" ht="14.25" customHeight="1" x14ac:dyDescent="0.2">
      <c r="A37" s="83" t="str">
        <f>IF('0) Signal List'!A37="","",'0) Signal List'!A37)</f>
        <v>B9</v>
      </c>
      <c r="B37" s="84" t="str">
        <f>IF('0) Signal List'!B37="","",'0) Signal List'!B37)</f>
        <v>Q (Mvar) Control facility status (feedback)</v>
      </c>
      <c r="C37" s="84" t="str">
        <f>IF('0) Signal List'!C37="","",'0) Signal List'!C37)</f>
        <v/>
      </c>
      <c r="D37" s="84" t="str">
        <f>IF('0) Signal List'!D37="","",'0) Signal List'!D37)</f>
        <v>off</v>
      </c>
      <c r="E37" s="85" t="str">
        <f>IF('0) Signal List'!E37="","",'0) Signal List'!E37)</f>
        <v/>
      </c>
      <c r="F37" s="84" t="str">
        <f>IF('0) Signal List'!F37="","",'0) Signal List'!F37)</f>
        <v/>
      </c>
      <c r="G37" s="90" t="str">
        <f>IF('0) Signal List'!G37="","",'0) Signal List'!G37)</f>
        <v>IPP</v>
      </c>
      <c r="H37" s="135" t="str">
        <f>IF('0) Signal List'!H37="","",'0) Signal List'!H37)</f>
        <v xml:space="preserve">N/A </v>
      </c>
      <c r="I37" s="152"/>
    </row>
    <row r="38" spans="1:9" ht="14.25" customHeight="1" x14ac:dyDescent="0.2">
      <c r="A38" s="83" t="str">
        <f>IF('0) Signal List'!A38="","",'0) Signal List'!A38)</f>
        <v>B10</v>
      </c>
      <c r="B38" s="84" t="str">
        <f>IF('0) Signal List'!B38="","",'0) Signal List'!B38)</f>
        <v>Q (Mvar) Control facility status (feedback)</v>
      </c>
      <c r="C38" s="84" t="str">
        <f>IF('0) Signal List'!C38="","",'0) Signal List'!C38)</f>
        <v/>
      </c>
      <c r="D38" s="84" t="str">
        <f>IF('0) Signal List'!D38="","",'0) Signal List'!D38)</f>
        <v>on</v>
      </c>
      <c r="E38" s="85" t="str">
        <f>IF('0) Signal List'!E38="","",'0) Signal List'!E38)</f>
        <v/>
      </c>
      <c r="F38" s="84" t="str">
        <f>IF('0) Signal List'!F38="","",'0) Signal List'!F38)</f>
        <v/>
      </c>
      <c r="G38" s="90" t="str">
        <f>IF('0) Signal List'!G38="","",'0) Signal List'!G38)</f>
        <v>IPP</v>
      </c>
      <c r="H38" s="135" t="str">
        <f>IF('0) Signal List'!H38="","",'0) Signal List'!H38)</f>
        <v xml:space="preserve">N/A </v>
      </c>
      <c r="I38" s="152"/>
    </row>
    <row r="39" spans="1:9" ht="14.25" customHeight="1" x14ac:dyDescent="0.2">
      <c r="A39" s="83" t="str">
        <f>IF('0) Signal List'!A39="","",'0) Signal List'!A39)</f>
        <v>B11</v>
      </c>
      <c r="B39" s="84" t="str">
        <f>IF('0) Signal List'!B39="","",'0) Signal List'!B39)</f>
        <v>Power Factor (PF) Control facility status (feedback)</v>
      </c>
      <c r="C39" s="84" t="str">
        <f>IF('0) Signal List'!C39="","",'0) Signal List'!C39)</f>
        <v/>
      </c>
      <c r="D39" s="84" t="str">
        <f>IF('0) Signal List'!D39="","",'0) Signal List'!D39)</f>
        <v>off</v>
      </c>
      <c r="E39" s="85" t="str">
        <f>IF('0) Signal List'!E39="","",'0) Signal List'!E39)</f>
        <v/>
      </c>
      <c r="F39" s="84" t="str">
        <f>IF('0) Signal List'!F39="","",'0) Signal List'!F39)</f>
        <v/>
      </c>
      <c r="G39" s="90" t="str">
        <f>IF('0) Signal List'!G39="","",'0) Signal List'!G39)</f>
        <v>IPP</v>
      </c>
      <c r="H39" s="135" t="str">
        <f>IF('0) Signal List'!H39="","",'0) Signal List'!H39)</f>
        <v xml:space="preserve">N/A </v>
      </c>
      <c r="I39" s="152"/>
    </row>
    <row r="40" spans="1:9" ht="14.25" customHeight="1" x14ac:dyDescent="0.2">
      <c r="A40" s="83" t="str">
        <f>IF('0) Signal List'!A40="","",'0) Signal List'!A40)</f>
        <v>B12</v>
      </c>
      <c r="B40" s="84" t="str">
        <f>IF('0) Signal List'!B40="","",'0) Signal List'!B40)</f>
        <v>Power Factor (PF) Control facility status (feedback)</v>
      </c>
      <c r="C40" s="84" t="str">
        <f>IF('0) Signal List'!C40="","",'0) Signal List'!C40)</f>
        <v/>
      </c>
      <c r="D40" s="84" t="str">
        <f>IF('0) Signal List'!D40="","",'0) Signal List'!D40)</f>
        <v>on</v>
      </c>
      <c r="E40" s="85" t="str">
        <f>IF('0) Signal List'!E40="","",'0) Signal List'!E40)</f>
        <v/>
      </c>
      <c r="F40" s="84" t="str">
        <f>IF('0) Signal List'!F40="","",'0) Signal List'!F40)</f>
        <v/>
      </c>
      <c r="G40" s="90" t="str">
        <f>IF('0) Signal List'!G40="","",'0) Signal List'!G40)</f>
        <v>IPP</v>
      </c>
      <c r="H40" s="135" t="str">
        <f>IF('0) Signal List'!H40="","",'0) Signal List'!H40)</f>
        <v xml:space="preserve">N/A </v>
      </c>
      <c r="I40" s="152"/>
    </row>
    <row r="41" spans="1:9" ht="14.25" customHeight="1" x14ac:dyDescent="0.25">
      <c r="A41" s="83" t="str">
        <f>IF('0) Signal List'!A41="","",'0) Signal List'!A41)</f>
        <v/>
      </c>
      <c r="B41" s="84" t="str">
        <f>IF('0) Signal List'!B41="","",'0) Signal List'!B41)</f>
        <v/>
      </c>
      <c r="C41" s="84" t="str">
        <f>IF('0) Signal List'!C41="","",'0) Signal List'!C41)</f>
        <v/>
      </c>
      <c r="D41" s="84" t="str">
        <f>IF('0) Signal List'!D41="","",'0) Signal List'!D41)</f>
        <v/>
      </c>
      <c r="E41" s="85" t="str">
        <f>IF('0) Signal List'!E41="","",'0) Signal List'!E41)</f>
        <v/>
      </c>
      <c r="F41" s="84" t="str">
        <f>IF('0) Signal List'!F41="","",'0) Signal List'!F41)</f>
        <v/>
      </c>
      <c r="G41" s="89" t="str">
        <f>IF('0) Signal List'!G41="","",'0) Signal List'!G41)</f>
        <v/>
      </c>
      <c r="H41" s="134" t="str">
        <f>IF('0) Signal List'!H41="","",'0) Signal List'!H41)</f>
        <v/>
      </c>
      <c r="I41" s="152"/>
    </row>
    <row r="42" spans="1:9" ht="14.25" customHeight="1" x14ac:dyDescent="0.25">
      <c r="A42" s="83" t="str">
        <f>IF('0) Signal List'!A42="","",'0) Signal List'!A42)</f>
        <v/>
      </c>
      <c r="B42" s="652" t="str">
        <f>IF('0) Signal List'!B42="","",'0) Signal List'!B42)</f>
        <v>Recommended cable 15-pair, 15 x 2 x 0.6sqmm, Twisted-Pair (TP), stranded</v>
      </c>
      <c r="C42" s="650"/>
      <c r="D42" s="650"/>
      <c r="E42" s="650"/>
      <c r="F42" s="84" t="str">
        <f>IF('0) Signal List'!F42="","",'0) Signal List'!F42)</f>
        <v/>
      </c>
      <c r="G42" s="89" t="str">
        <f>IF('0) Signal List'!G42="","",'0) Signal List'!G42)</f>
        <v/>
      </c>
      <c r="H42" s="134" t="str">
        <f>IF('0) Signal List'!H42="","",'0) Signal List'!H42)</f>
        <v/>
      </c>
      <c r="I42" s="152"/>
    </row>
    <row r="43" spans="1:9" ht="14.25" customHeight="1" x14ac:dyDescent="0.25">
      <c r="A43" s="83" t="str">
        <f>IF('0) Signal List'!A43="","",'0) Signal List'!A43)</f>
        <v/>
      </c>
      <c r="B43" s="84" t="str">
        <f>IF('0) Signal List'!B43="","",'0) Signal List'!B43)</f>
        <v/>
      </c>
      <c r="C43" s="84" t="str">
        <f>IF('0) Signal List'!C43="","",'0) Signal List'!C43)</f>
        <v/>
      </c>
      <c r="D43" s="84" t="str">
        <f>IF('0) Signal List'!D43="","",'0) Signal List'!D43)</f>
        <v/>
      </c>
      <c r="E43" s="85" t="str">
        <f>IF('0) Signal List'!E43="","",'0) Signal List'!E43)</f>
        <v/>
      </c>
      <c r="F43" s="84" t="str">
        <f>IF('0) Signal List'!F43="","",'0) Signal List'!F43)</f>
        <v/>
      </c>
      <c r="G43" s="89" t="str">
        <f>IF('0) Signal List'!G43="","",'0) Signal List'!G43)</f>
        <v/>
      </c>
      <c r="H43" s="134" t="str">
        <f>IF('0) Signal List'!H43="","",'0) Signal List'!H43)</f>
        <v/>
      </c>
      <c r="I43" s="152"/>
    </row>
    <row r="44" spans="1:9" ht="15.75" thickBot="1" x14ac:dyDescent="0.3">
      <c r="A44" s="78" t="str">
        <f>IF('0) Signal List'!A44="","",'0) Signal List'!A44)</f>
        <v>ETIE Ref</v>
      </c>
      <c r="B44" s="79" t="str">
        <f>IF('0) Signal List'!B44="","",'0) Signal List'!B44)</f>
        <v>Analogue Input Signals (to EirGrid)</v>
      </c>
      <c r="C44" s="80" t="str">
        <f>IF('0) Signal List'!C44="","",'0) Signal List'!C44)</f>
        <v/>
      </c>
      <c r="D44" s="80" t="str">
        <f>IF('0) Signal List'!D44="","",'0) Signal List'!D44)</f>
        <v/>
      </c>
      <c r="E44" s="81" t="str">
        <f>IF('0) Signal List'!E44="","",'0) Signal List'!E44)</f>
        <v/>
      </c>
      <c r="F44" s="80" t="str">
        <f>IF('0) Signal List'!F44="","",'0) Signal List'!F44)</f>
        <v/>
      </c>
      <c r="G44" s="82" t="str">
        <f>IF('0) Signal List'!G44="","",'0) Signal List'!G44)</f>
        <v>Provided by</v>
      </c>
      <c r="H44" s="128" t="str">
        <f>IF('0) Signal List'!H44="","",'0) Signal List'!H44)</f>
        <v>TSO Pass-through to</v>
      </c>
      <c r="I44" s="147"/>
    </row>
    <row r="45" spans="1:9" ht="14.25" customHeight="1" thickTop="1" x14ac:dyDescent="0.25">
      <c r="A45" s="95" t="str">
        <f>IF('0) Signal List'!A45="","",'0) Signal List'!A45)</f>
        <v/>
      </c>
      <c r="B45" s="84" t="str">
        <f>IF('0) Signal List'!B45="","",'0) Signal List'!B45)</f>
        <v/>
      </c>
      <c r="C45" s="84" t="str">
        <f>IF('0) Signal List'!C45="","",'0) Signal List'!C45)</f>
        <v/>
      </c>
      <c r="D45" s="84" t="str">
        <f>IF('0) Signal List'!D45="","",'0) Signal List'!D45)</f>
        <v/>
      </c>
      <c r="E45" s="85" t="str">
        <f>IF('0) Signal List'!E45="","",'0) Signal List'!E45)</f>
        <v/>
      </c>
      <c r="F45" s="84" t="str">
        <f>IF('0) Signal List'!F45="","",'0) Signal List'!F45)</f>
        <v/>
      </c>
      <c r="G45" s="86" t="str">
        <f>IF('0) Signal List'!G45="","",'0) Signal List'!G45)</f>
        <v/>
      </c>
      <c r="H45" s="130" t="str">
        <f>IF('0) Signal List'!H45="","",'0) Signal List'!H45)</f>
        <v/>
      </c>
      <c r="I45" s="152"/>
    </row>
    <row r="46" spans="1:9" ht="14.25" customHeight="1" x14ac:dyDescent="0.25">
      <c r="A46" s="95" t="str">
        <f>IF('0) Signal List'!A46="","",'0) Signal List'!A46)</f>
        <v/>
      </c>
      <c r="B46" s="281" t="str">
        <f>IF('0) Signal List'!B46="","",'0) Signal List'!B46)</f>
        <v>Analogue Input Signals from Sub Station to EirGrid</v>
      </c>
      <c r="C46" s="84" t="str">
        <f>IF('0) Signal List'!C46="","",'0) Signal List'!C46)</f>
        <v/>
      </c>
      <c r="D46" s="84" t="str">
        <f>IF('0) Signal List'!D46="","",'0) Signal List'!D46)</f>
        <v/>
      </c>
      <c r="E46" s="85" t="str">
        <f>IF('0) Signal List'!E46="","",'0) Signal List'!E46)</f>
        <v/>
      </c>
      <c r="F46" s="84" t="str">
        <f>IF('0) Signal List'!F46="","",'0) Signal List'!F46)</f>
        <v/>
      </c>
      <c r="G46" s="89" t="str">
        <f>IF('0) Signal List'!G46="","",'0) Signal List'!G46)</f>
        <v/>
      </c>
      <c r="H46" s="134" t="str">
        <f>IF('0) Signal List'!H46="","",'0) Signal List'!H46)</f>
        <v/>
      </c>
      <c r="I46" s="152"/>
    </row>
    <row r="47" spans="1:9" ht="14.25" customHeight="1" x14ac:dyDescent="0.2">
      <c r="A47" s="83" t="str">
        <f>IF('0) Signal List'!A47="","",'0) Signal List'!A47)</f>
        <v>C1</v>
      </c>
      <c r="B47" s="84" t="str">
        <f>IF('0) Signal List'!B47="","",'0) Signal List'!B47)</f>
        <v>Active Power Output at LV side of Grid Connected Transformer</v>
      </c>
      <c r="C47" s="84" t="str">
        <f>IF('0) Signal List'!C47="","",'0) Signal List'!C47)</f>
        <v>-10 to 0 to 10</v>
      </c>
      <c r="D47" s="84" t="str">
        <f>IF('0) Signal List'!D47="","",'0) Signal List'!D47)</f>
        <v>mA</v>
      </c>
      <c r="E47" s="85" t="e">
        <f>IF('0) Signal List'!E47="","",'0) Signal List'!E47)</f>
        <v>#VALUE!</v>
      </c>
      <c r="F47" s="84" t="str">
        <f>IF('0) Signal List'!F47="","",'0) Signal List'!F47)</f>
        <v>MW</v>
      </c>
      <c r="G47" s="90" t="str">
        <f>IF('0) Signal List'!G47="","",'0) Signal List'!G47)</f>
        <v>IPP</v>
      </c>
      <c r="H47" s="135" t="str">
        <f>IF('0) Signal List'!H47="","",'0) Signal List'!H47)</f>
        <v xml:space="preserve">N/A </v>
      </c>
      <c r="I47" s="152"/>
    </row>
    <row r="48" spans="1:9" ht="14.25" customHeight="1" x14ac:dyDescent="0.2">
      <c r="A48" s="83" t="str">
        <f>IF('0) Signal List'!A48="","",'0) Signal List'!A48)</f>
        <v>C2</v>
      </c>
      <c r="B48" s="84" t="str">
        <f>IF('0) Signal List'!B48="","",'0) Signal List'!B48)</f>
        <v>Reactive Power at LV side of Grid Connected Transformer</v>
      </c>
      <c r="C48" s="84" t="str">
        <f>IF('0) Signal List'!C48="","",'0) Signal List'!C48)</f>
        <v>-10 to 0 to 10</v>
      </c>
      <c r="D48" s="84" t="str">
        <f>IF('0) Signal List'!D48="","",'0) Signal List'!D48)</f>
        <v>mA</v>
      </c>
      <c r="E48" s="85" t="e">
        <f>IF('0) Signal List'!E48="","",'0) Signal List'!E48)</f>
        <v>#VALUE!</v>
      </c>
      <c r="F48" s="84" t="str">
        <f>IF('0) Signal List'!F48="","",'0) Signal List'!F48)</f>
        <v>Mvar</v>
      </c>
      <c r="G48" s="90" t="str">
        <f>IF('0) Signal List'!G48="","",'0) Signal List'!G48)</f>
        <v>IPP</v>
      </c>
      <c r="H48" s="135" t="str">
        <f>IF('0) Signal List'!H48="","",'0) Signal List'!H48)</f>
        <v xml:space="preserve">N/A </v>
      </c>
      <c r="I48" s="152"/>
    </row>
    <row r="49" spans="1:9" ht="14.25" customHeight="1" x14ac:dyDescent="0.2">
      <c r="A49" s="83" t="str">
        <f>IF('0) Signal List'!A49="","",'0) Signal List'!A49)</f>
        <v>C3</v>
      </c>
      <c r="B49" s="84" t="str">
        <f>IF('0) Signal List'!B49="","",'0) Signal List'!B49)</f>
        <v>Voltage at LV side of Grid Connected Transformer</v>
      </c>
      <c r="C49" s="84" t="str">
        <f>IF('0) Signal List'!C49="","",'0) Signal List'!C49)</f>
        <v>0-10</v>
      </c>
      <c r="D49" s="84" t="str">
        <f>IF('0) Signal List'!D49="","",'0) Signal List'!D49)</f>
        <v>mA</v>
      </c>
      <c r="E49" s="85" t="str">
        <f>IF('0) Signal List'!E49="","",'0) Signal List'!E49)</f>
        <v>0 - 132</v>
      </c>
      <c r="F49" s="84" t="str">
        <f>IF('0) Signal List'!F49="","",'0) Signal List'!F49)</f>
        <v>kV</v>
      </c>
      <c r="G49" s="90" t="str">
        <f>IF('0) Signal List'!G49="","",'0) Signal List'!G49)</f>
        <v>IPP</v>
      </c>
      <c r="H49" s="135" t="str">
        <f>IF('0) Signal List'!H49="","",'0) Signal List'!H49)</f>
        <v xml:space="preserve">N/A </v>
      </c>
      <c r="I49" s="152"/>
    </row>
    <row r="50" spans="1:9" ht="14.25" customHeight="1" x14ac:dyDescent="0.2">
      <c r="A50" s="83" t="str">
        <f>IF('0) Signal List'!A50="","",'0) Signal List'!A50)</f>
        <v/>
      </c>
      <c r="B50" s="84" t="str">
        <f>IF('0) Signal List'!B50="","",'0) Signal List'!B50)</f>
        <v/>
      </c>
      <c r="C50" s="84" t="str">
        <f>IF('0) Signal List'!C50="","",'0) Signal List'!C50)</f>
        <v/>
      </c>
      <c r="D50" s="84" t="str">
        <f>IF('0) Signal List'!D50="","",'0) Signal List'!D50)</f>
        <v/>
      </c>
      <c r="E50" s="85" t="str">
        <f>IF('0) Signal List'!E50="","",'0) Signal List'!E50)</f>
        <v/>
      </c>
      <c r="F50" s="84" t="str">
        <f>IF('0) Signal List'!F50="","",'0) Signal List'!F50)</f>
        <v/>
      </c>
      <c r="G50" s="90" t="str">
        <f>IF('0) Signal List'!G50="","",'0) Signal List'!G50)</f>
        <v/>
      </c>
      <c r="H50" s="135" t="str">
        <f>IF('0) Signal List'!H50="","",'0) Signal List'!H50)</f>
        <v/>
      </c>
      <c r="I50" s="152"/>
    </row>
    <row r="51" spans="1:9" ht="14.25" customHeight="1" x14ac:dyDescent="0.2">
      <c r="A51" s="97" t="str">
        <f>IF('0) Signal List'!A51="","",'0) Signal List'!A51)</f>
        <v/>
      </c>
      <c r="B51" s="281" t="str">
        <f>IF('0) Signal List'!B51="","",'0) Signal List'!B51)</f>
        <v>Analogue Input Signals from WTG System to EirGrid</v>
      </c>
      <c r="C51" s="84" t="str">
        <f>IF('0) Signal List'!C51="","",'0) Signal List'!C51)</f>
        <v/>
      </c>
      <c r="D51" s="84" t="str">
        <f>IF('0) Signal List'!D51="","",'0) Signal List'!D51)</f>
        <v/>
      </c>
      <c r="E51" s="85" t="str">
        <f>IF('0) Signal List'!E51="","",'0) Signal List'!E51)</f>
        <v/>
      </c>
      <c r="F51" s="84" t="str">
        <f>IF('0) Signal List'!F51="","",'0) Signal List'!F51)</f>
        <v/>
      </c>
      <c r="G51" s="90" t="str">
        <f>IF('0) Signal List'!G51="","",'0) Signal List'!G51)</f>
        <v/>
      </c>
      <c r="H51" s="135" t="str">
        <f>IF('0) Signal List'!H51="","",'0) Signal List'!H51)</f>
        <v/>
      </c>
      <c r="I51" s="152"/>
    </row>
    <row r="52" spans="1:9" ht="14.25" customHeight="1" x14ac:dyDescent="0.2">
      <c r="A52" s="83" t="str">
        <f>IF('0) Signal List'!A52="","",'0) Signal List'!A52)</f>
        <v>D1</v>
      </c>
      <c r="B52" s="84" t="str">
        <f>IF('0) Signal List'!B52="","",'0) Signal List'!B52)</f>
        <v>Available Active Power</v>
      </c>
      <c r="C52" s="84" t="str">
        <f>IF('0) Signal List'!C52="","",'0) Signal List'!C52)</f>
        <v>0-10</v>
      </c>
      <c r="D52" s="84" t="str">
        <f>IF('0) Signal List'!D52="","",'0) Signal List'!D52)</f>
        <v>mA</v>
      </c>
      <c r="E52" s="85" t="e">
        <f>IF('0) Signal List'!E52="","",'0) Signal List'!E52)</f>
        <v>#VALUE!</v>
      </c>
      <c r="F52" s="84" t="str">
        <f>IF('0) Signal List'!F52="","",'0) Signal List'!F52)</f>
        <v>MW</v>
      </c>
      <c r="G52" s="90" t="str">
        <f>IF('0) Signal List'!G52="","",'0) Signal List'!G52)</f>
        <v>IPP</v>
      </c>
      <c r="H52" s="135" t="str">
        <f>IF('0) Signal List'!H52="","",'0) Signal List'!H52)</f>
        <v xml:space="preserve">N/A </v>
      </c>
      <c r="I52" s="152"/>
    </row>
    <row r="53" spans="1:9" ht="14.25" customHeight="1" x14ac:dyDescent="0.2">
      <c r="A53" s="83" t="str">
        <f>IF('0) Signal List'!A53="","",'0) Signal List'!A53)</f>
        <v>D2</v>
      </c>
      <c r="B53" s="84" t="str">
        <f>IF('0) Signal List'!B53="","",'0) Signal List'!B53)</f>
        <v>Active Power Control Setpoint (feedback)</v>
      </c>
      <c r="C53" s="84" t="str">
        <f>IF('0) Signal List'!C53="","",'0) Signal List'!C53)</f>
        <v>0-10</v>
      </c>
      <c r="D53" s="84" t="str">
        <f>IF('0) Signal List'!D53="","",'0) Signal List'!D53)</f>
        <v>mA</v>
      </c>
      <c r="E53" s="85" t="e">
        <f>IF('0) Signal List'!E53="","",'0) Signal List'!E53)</f>
        <v>#VALUE!</v>
      </c>
      <c r="F53" s="84" t="str">
        <f>IF('0) Signal List'!F53="","",'0) Signal List'!F53)</f>
        <v>MW</v>
      </c>
      <c r="G53" s="90" t="str">
        <f>IF('0) Signal List'!G53="","",'0) Signal List'!G53)</f>
        <v>IPP</v>
      </c>
      <c r="H53" s="135" t="str">
        <f>IF('0) Signal List'!H53="","",'0) Signal List'!H53)</f>
        <v xml:space="preserve">N/A </v>
      </c>
      <c r="I53" s="152"/>
    </row>
    <row r="54" spans="1:9" ht="14.25" customHeight="1" x14ac:dyDescent="0.2">
      <c r="A54" s="83" t="str">
        <f>IF('0) Signal List'!A54="","",'0) Signal List'!A54)</f>
        <v>D3</v>
      </c>
      <c r="B54" s="84" t="str">
        <f>IF('0) Signal List'!B54="","",'0) Signal List'!B54)</f>
        <v>Voltage Control Setpoint (feedback)</v>
      </c>
      <c r="C54" s="84" t="str">
        <f>IF('0) Signal List'!C54="","",'0) Signal List'!C54)</f>
        <v>0-10</v>
      </c>
      <c r="D54" s="84" t="str">
        <f>IF('0) Signal List'!D54="","",'0) Signal List'!D54)</f>
        <v>mA</v>
      </c>
      <c r="E54" s="85" t="str">
        <f>IF('0) Signal List'!E54="","",'0) Signal List'!E54)</f>
        <v>99 - 132</v>
      </c>
      <c r="F54" s="84" t="str">
        <f>IF('0) Signal List'!F54="","",'0) Signal List'!F54)</f>
        <v>kV</v>
      </c>
      <c r="G54" s="90" t="str">
        <f>IF('0) Signal List'!G54="","",'0) Signal List'!G54)</f>
        <v>IPP</v>
      </c>
      <c r="H54" s="390" t="str">
        <f>IF('0) Signal List'!H54="","",'0) Signal List'!H54)</f>
        <v xml:space="preserve">N/A </v>
      </c>
      <c r="I54" s="152"/>
    </row>
    <row r="55" spans="1:9" ht="14.25" customHeight="1" x14ac:dyDescent="0.2">
      <c r="A55" s="83" t="str">
        <f>IF('0) Signal List'!A55="","",'0) Signal List'!A55)</f>
        <v>D4</v>
      </c>
      <c r="B55" s="84" t="str">
        <f>IF('0) Signal List'!B55="","",'0) Signal List'!B55)</f>
        <v>Mvar (Q) Control Setpoint (feedback)</v>
      </c>
      <c r="C55" s="84" t="str">
        <f>IF('0) Signal List'!C55="","",'0) Signal List'!C55)</f>
        <v>-10 to 0 to 10</v>
      </c>
      <c r="D55" s="84" t="str">
        <f>IF('0) Signal List'!D55="","",'0) Signal List'!D55)</f>
        <v>mA</v>
      </c>
      <c r="E55" s="85" t="e">
        <f>IF('0) Signal List'!E55="","",'0) Signal List'!E55)</f>
        <v>#VALUE!</v>
      </c>
      <c r="F55" s="84" t="str">
        <f>IF('0) Signal List'!F55="","",'0) Signal List'!F55)</f>
        <v>Mvar</v>
      </c>
      <c r="G55" s="90" t="str">
        <f>IF('0) Signal List'!G55="","",'0) Signal List'!G55)</f>
        <v>IPP</v>
      </c>
      <c r="H55" s="390" t="str">
        <f>IF('0) Signal List'!H55="","",'0) Signal List'!H55)</f>
        <v xml:space="preserve">N/A </v>
      </c>
      <c r="I55" s="152"/>
    </row>
    <row r="56" spans="1:9" ht="14.25" customHeight="1" x14ac:dyDescent="0.2">
      <c r="A56" s="83" t="str">
        <f>IF('0) Signal List'!A56="","",'0) Signal List'!A56)</f>
        <v>D5</v>
      </c>
      <c r="B56" s="84" t="str">
        <f>IF('0) Signal List'!B56="","",'0) Signal List'!B56)</f>
        <v>Power Factor (PF) Control Setpoint (feedback)</v>
      </c>
      <c r="C56" s="84" t="str">
        <f>IF('0) Signal List'!C56="","",'0) Signal List'!C56)</f>
        <v>-10 to 0 to 10</v>
      </c>
      <c r="D56" s="84" t="str">
        <f>IF('0) Signal List'!D56="","",'0) Signal List'!D56)</f>
        <v>mA</v>
      </c>
      <c r="E56" s="85" t="str">
        <f>IF('0) Signal List'!E56="","",'0) Signal List'!E56)</f>
        <v xml:space="preserve"> +/- 90</v>
      </c>
      <c r="F56" s="84" t="str">
        <f>IF('0) Signal List'!F56="","",'0) Signal List'!F56)</f>
        <v>degrees</v>
      </c>
      <c r="G56" s="90" t="str">
        <f>IF('0) Signal List'!G56="","",'0) Signal List'!G56)</f>
        <v>IPP</v>
      </c>
      <c r="H56" s="390" t="str">
        <f>IF('0) Signal List'!H56="","",'0) Signal List'!H56)</f>
        <v xml:space="preserve">N/A </v>
      </c>
      <c r="I56" s="152"/>
    </row>
    <row r="57" spans="1:9" ht="14.25" customHeight="1" x14ac:dyDescent="0.2">
      <c r="A57" s="83" t="str">
        <f>IF('0) Signal List'!A57="","",'0) Signal List'!A57)</f>
        <v>D6</v>
      </c>
      <c r="B57" s="84" t="str">
        <f>IF('0) Signal List'!B57="","",'0) Signal List'!B57)</f>
        <v>Frequency Droop Setting (feedback)</v>
      </c>
      <c r="C57" s="84" t="str">
        <f>IF('0) Signal List'!C57="","",'0) Signal List'!C57)</f>
        <v>0-10</v>
      </c>
      <c r="D57" s="84" t="str">
        <f>IF('0) Signal List'!D57="","",'0) Signal List'!D57)</f>
        <v>mA</v>
      </c>
      <c r="E57" s="85" t="str">
        <f>IF('0) Signal List'!E57="","",'0) Signal List'!E57)</f>
        <v xml:space="preserve"> 0-12</v>
      </c>
      <c r="F57" s="84" t="str">
        <f>IF('0) Signal List'!F57="","",'0) Signal List'!F57)</f>
        <v>%</v>
      </c>
      <c r="G57" s="90" t="str">
        <f>IF('0) Signal List'!G57="","",'0) Signal List'!G57)</f>
        <v>IPP</v>
      </c>
      <c r="H57" s="405" t="str">
        <f>IF('0) Signal List'!H57="","",'0) Signal List'!H57)</f>
        <v xml:space="preserve">N/A </v>
      </c>
      <c r="I57" s="152"/>
    </row>
    <row r="58" spans="1:9" ht="14.25" customHeight="1" x14ac:dyDescent="0.2">
      <c r="A58" s="83" t="str">
        <f>IF('0) Signal List'!A58="","",'0) Signal List'!A58)</f>
        <v>D7</v>
      </c>
      <c r="B58" s="84" t="str">
        <f>IF('0) Signal List'!B58="","",'0) Signal List'!B58)</f>
        <v>Transformer Tap Position</v>
      </c>
      <c r="C58" s="84" t="str">
        <f>IF('0) Signal List'!C58="","",'0) Signal List'!C58)</f>
        <v>0-10</v>
      </c>
      <c r="D58" s="84" t="str">
        <f>IF('0) Signal List'!D58="","",'0) Signal List'!D58)</f>
        <v>mA</v>
      </c>
      <c r="E58" s="85" t="str">
        <f>IF('0) Signal List'!E58="","",'0) Signal List'!E58)</f>
        <v>0-21</v>
      </c>
      <c r="F58" s="84" t="str">
        <f>IF('0) Signal List'!F58="","",'0) Signal List'!F58)</f>
        <v>Tap</v>
      </c>
      <c r="G58" s="90" t="str">
        <f>IF('0) Signal List'!G58="","",'0) Signal List'!G58)</f>
        <v>IPP</v>
      </c>
      <c r="H58" s="390" t="str">
        <f>IF('0) Signal List'!H58="","",'0) Signal List'!H58)</f>
        <v xml:space="preserve">N/A </v>
      </c>
      <c r="I58" s="152"/>
    </row>
    <row r="59" spans="1:9" ht="14.25" customHeight="1" x14ac:dyDescent="0.2">
      <c r="A59" s="83" t="str">
        <f>IF('0) Signal List'!A59="","",'0) Signal List'!A59)</f>
        <v/>
      </c>
      <c r="B59" s="84" t="str">
        <f>IF('0) Signal List'!B59="","",'0) Signal List'!B59)</f>
        <v/>
      </c>
      <c r="C59" s="84" t="str">
        <f>IF('0) Signal List'!C59="","",'0) Signal List'!C59)</f>
        <v/>
      </c>
      <c r="D59" s="84" t="str">
        <f>IF('0) Signal List'!D59="","",'0) Signal List'!D59)</f>
        <v/>
      </c>
      <c r="E59" s="85" t="str">
        <f>IF('0) Signal List'!E59="","",'0) Signal List'!E59)</f>
        <v/>
      </c>
      <c r="F59" s="84" t="str">
        <f>IF('0) Signal List'!F59="","",'0) Signal List'!F59)</f>
        <v/>
      </c>
      <c r="G59" s="90" t="str">
        <f>IF('0) Signal List'!G59="","",'0) Signal List'!G59)</f>
        <v/>
      </c>
      <c r="H59" s="135" t="str">
        <f>IF('0) Signal List'!H59="","",'0) Signal List'!H59)</f>
        <v/>
      </c>
      <c r="I59" s="152"/>
    </row>
    <row r="60" spans="1:9" ht="14.25" customHeight="1" x14ac:dyDescent="0.2">
      <c r="A60" s="83" t="str">
        <f>IF('0) Signal List'!A60="","",'0) Signal List'!A60)</f>
        <v/>
      </c>
      <c r="B60" s="281" t="str">
        <f>IF('0) Signal List'!B60="","",'0) Signal List'!B60)</f>
        <v>Analogue WTG Availability</v>
      </c>
      <c r="C60" s="84" t="str">
        <f>IF('0) Signal List'!C60="","",'0) Signal List'!C60)</f>
        <v/>
      </c>
      <c r="D60" s="84" t="str">
        <f>IF('0) Signal List'!D60="","",'0) Signal List'!D60)</f>
        <v/>
      </c>
      <c r="E60" s="85" t="str">
        <f>IF('0) Signal List'!E60="","",'0) Signal List'!E60)</f>
        <v/>
      </c>
      <c r="F60" s="84" t="str">
        <f>IF('0) Signal List'!F60="","",'0) Signal List'!F60)</f>
        <v/>
      </c>
      <c r="G60" s="90" t="str">
        <f>IF('0) Signal List'!G60="","",'0) Signal List'!G60)</f>
        <v/>
      </c>
      <c r="H60" s="135" t="str">
        <f>IF('0) Signal List'!H60="","",'0) Signal List'!H60)</f>
        <v/>
      </c>
      <c r="I60" s="152"/>
    </row>
    <row r="61" spans="1:9" ht="14.25" customHeight="1" x14ac:dyDescent="0.2">
      <c r="A61" s="83" t="str">
        <f>IF('0) Signal List'!A61="","",'0) Signal List'!A61)</f>
        <v>D8</v>
      </c>
      <c r="B61" s="84" t="str">
        <f>IF('0) Signal List'!B61="","",'0) Signal List'!B61)</f>
        <v>%WTG not generating due to high wind</v>
      </c>
      <c r="C61" s="84" t="str">
        <f>IF('0) Signal List'!C61="","",'0) Signal List'!C61)</f>
        <v>0-10</v>
      </c>
      <c r="D61" s="84" t="str">
        <f>IF('0) Signal List'!D61="","",'0) Signal List'!D61)</f>
        <v>mA</v>
      </c>
      <c r="E61" s="85" t="str">
        <f>IF('0) Signal List'!E61="","",'0) Signal List'!E61)</f>
        <v>0-110</v>
      </c>
      <c r="F61" s="84" t="str">
        <f>IF('0) Signal List'!F61="","",'0) Signal List'!F61)</f>
        <v>%</v>
      </c>
      <c r="G61" s="90" t="str">
        <f>IF('0) Signal List'!G61="","",'0) Signal List'!G61)</f>
        <v>IPP</v>
      </c>
      <c r="H61" s="135" t="str">
        <f>IF('0) Signal List'!H61="","",'0) Signal List'!H61)</f>
        <v xml:space="preserve">N/A </v>
      </c>
      <c r="I61" s="152"/>
    </row>
    <row r="62" spans="1:9" ht="14.25" customHeight="1" x14ac:dyDescent="0.2">
      <c r="A62" s="83" t="str">
        <f>IF('0) Signal List'!A62="","",'0) Signal List'!A62)</f>
        <v>D9</v>
      </c>
      <c r="B62" s="84" t="str">
        <f>IF('0) Signal List'!B62="","",'0) Signal List'!B62)</f>
        <v xml:space="preserve">%WTG not generating due to low wind </v>
      </c>
      <c r="C62" s="84" t="str">
        <f>IF('0) Signal List'!C62="","",'0) Signal List'!C62)</f>
        <v>0-10</v>
      </c>
      <c r="D62" s="84" t="str">
        <f>IF('0) Signal List'!D62="","",'0) Signal List'!D62)</f>
        <v>mA</v>
      </c>
      <c r="E62" s="85" t="str">
        <f>IF('0) Signal List'!E62="","",'0) Signal List'!E62)</f>
        <v>0-110</v>
      </c>
      <c r="F62" s="84" t="str">
        <f>IF('0) Signal List'!F62="","",'0) Signal List'!F62)</f>
        <v>%</v>
      </c>
      <c r="G62" s="90" t="str">
        <f>IF('0) Signal List'!G62="","",'0) Signal List'!G62)</f>
        <v>IPP</v>
      </c>
      <c r="H62" s="135" t="str">
        <f>IF('0) Signal List'!H62="","",'0) Signal List'!H62)</f>
        <v xml:space="preserve">N/A </v>
      </c>
      <c r="I62" s="152"/>
    </row>
    <row r="63" spans="1:9" ht="14.25" customHeight="1" x14ac:dyDescent="0.2">
      <c r="A63" s="83" t="str">
        <f>IF('0) Signal List'!A63="","",'0) Signal List'!A63)</f>
        <v>D10</v>
      </c>
      <c r="B63" s="84" t="str">
        <f>IF('0) Signal List'!B63="","",'0) Signal List'!B63)</f>
        <v>Wind Farm Availability</v>
      </c>
      <c r="C63" s="84" t="str">
        <f>IF('0) Signal List'!C63="","",'0) Signal List'!C63)</f>
        <v>0-10</v>
      </c>
      <c r="D63" s="84" t="str">
        <f>IF('0) Signal List'!D63="","",'0) Signal List'!D63)</f>
        <v>mA</v>
      </c>
      <c r="E63" s="85" t="str">
        <f>IF('0) Signal List'!E63="","",'0) Signal List'!E63)</f>
        <v>0-110</v>
      </c>
      <c r="F63" s="84" t="str">
        <f>IF('0) Signal List'!F63="","",'0) Signal List'!F63)</f>
        <v>%</v>
      </c>
      <c r="G63" s="90" t="str">
        <f>IF('0) Signal List'!G63="","",'0) Signal List'!G63)</f>
        <v>IPP</v>
      </c>
      <c r="H63" s="135" t="str">
        <f>IF('0) Signal List'!H63="","",'0) Signal List'!H63)</f>
        <v xml:space="preserve">N/A </v>
      </c>
      <c r="I63" s="152"/>
    </row>
    <row r="64" spans="1:9" ht="14.25" customHeight="1" x14ac:dyDescent="0.2">
      <c r="A64" s="83" t="str">
        <f>IF('0) Signal List'!A64="","",'0) Signal List'!A64)</f>
        <v/>
      </c>
      <c r="B64" s="84" t="str">
        <f>IF('0) Signal List'!B64="","",'0) Signal List'!B64)</f>
        <v/>
      </c>
      <c r="C64" s="84" t="str">
        <f>IF('0) Signal List'!C64="","",'0) Signal List'!C64)</f>
        <v/>
      </c>
      <c r="D64" s="84" t="str">
        <f>IF('0) Signal List'!D64="","",'0) Signal List'!D64)</f>
        <v/>
      </c>
      <c r="E64" s="85" t="str">
        <f>IF('0) Signal List'!E64="","",'0) Signal List'!E64)</f>
        <v/>
      </c>
      <c r="F64" s="84" t="str">
        <f>IF('0) Signal List'!F64="","",'0) Signal List'!F64)</f>
        <v/>
      </c>
      <c r="G64" s="90" t="str">
        <f>IF('0) Signal List'!G64="","",'0) Signal List'!G64)</f>
        <v/>
      </c>
      <c r="H64" s="135" t="str">
        <f>IF('0) Signal List'!H64="","",'0) Signal List'!H64)</f>
        <v/>
      </c>
      <c r="I64" s="152"/>
    </row>
    <row r="65" spans="1:9" ht="14.25" customHeight="1" x14ac:dyDescent="0.2">
      <c r="A65" s="83" t="str">
        <f>IF('0) Signal List'!A65="","",'0) Signal List'!A65)</f>
        <v/>
      </c>
      <c r="B65" s="281" t="str">
        <f>IF('0) Signal List'!B65="","",'0) Signal List'!B65)</f>
        <v>Met 1 (if Registered Capacity &gt;= 10 MW)</v>
      </c>
      <c r="C65" s="84" t="str">
        <f>IF('0) Signal List'!C65="","",'0) Signal List'!C65)</f>
        <v/>
      </c>
      <c r="D65" s="84" t="str">
        <f>IF('0) Signal List'!D65="","",'0) Signal List'!D65)</f>
        <v/>
      </c>
      <c r="E65" s="85" t="str">
        <f>IF('0) Signal List'!E65="","",'0) Signal List'!E65)</f>
        <v/>
      </c>
      <c r="F65" s="84" t="str">
        <f>IF('0) Signal List'!F65="","",'0) Signal List'!F65)</f>
        <v/>
      </c>
      <c r="G65" s="90" t="str">
        <f>IF('0) Signal List'!G65="","",'0) Signal List'!G65)</f>
        <v/>
      </c>
      <c r="H65" s="135" t="str">
        <f>IF('0) Signal List'!H65="","",'0) Signal List'!H65)</f>
        <v/>
      </c>
      <c r="I65" s="152"/>
    </row>
    <row r="66" spans="1:9" ht="14.25" customHeight="1" x14ac:dyDescent="0.2">
      <c r="A66" s="83" t="str">
        <f>IF('0) Signal List'!A66="","",'0) Signal List'!A66)</f>
        <v>D11</v>
      </c>
      <c r="B66" s="84" t="str">
        <f>IF('0) Signal List'!B66="","",'0) Signal List'!B66)</f>
        <v>Wind Speed 1</v>
      </c>
      <c r="C66" s="84" t="str">
        <f>IF('0) Signal List'!C66="","",'0) Signal List'!C66)</f>
        <v>0-10</v>
      </c>
      <c r="D66" s="84" t="str">
        <f>IF('0) Signal List'!D66="","",'0) Signal List'!D66)</f>
        <v>mA</v>
      </c>
      <c r="E66" s="85" t="str">
        <f>IF('0) Signal List'!E66="","",'0) Signal List'!E66)</f>
        <v>0-70</v>
      </c>
      <c r="F66" s="84" t="str">
        <f>IF('0) Signal List'!F66="","",'0) Signal List'!F66)</f>
        <v>m/s</v>
      </c>
      <c r="G66" s="90" t="str">
        <f>IF('0) Signal List'!G66="","",'0) Signal List'!G66)</f>
        <v>IPP</v>
      </c>
      <c r="H66" s="135" t="str">
        <f>IF('0) Signal List'!H66="","",'0) Signal List'!H66)</f>
        <v xml:space="preserve">N/A </v>
      </c>
      <c r="I66" s="152"/>
    </row>
    <row r="67" spans="1:9" ht="14.25" customHeight="1" x14ac:dyDescent="0.2">
      <c r="A67" s="83" t="str">
        <f>IF('0) Signal List'!A67="","",'0) Signal List'!A67)</f>
        <v>D12</v>
      </c>
      <c r="B67" s="84" t="str">
        <f>IF('0) Signal List'!B67="","",'0) Signal List'!B67)</f>
        <v>Wind Direction 1</v>
      </c>
      <c r="C67" s="84" t="str">
        <f>IF('0) Signal List'!C67="","",'0) Signal List'!C67)</f>
        <v>0-10</v>
      </c>
      <c r="D67" s="84" t="str">
        <f>IF('0) Signal List'!D67="","",'0) Signal List'!D67)</f>
        <v>mA</v>
      </c>
      <c r="E67" s="85" t="str">
        <f>IF('0) Signal List'!E67="","",'0) Signal List'!E67)</f>
        <v>0-360</v>
      </c>
      <c r="F67" s="84" t="str">
        <f>IF('0) Signal List'!F67="","",'0) Signal List'!F67)</f>
        <v>deg</v>
      </c>
      <c r="G67" s="90" t="str">
        <f>IF('0) Signal List'!G67="","",'0) Signal List'!G67)</f>
        <v>IPP</v>
      </c>
      <c r="H67" s="135" t="str">
        <f>IF('0) Signal List'!H67="","",'0) Signal List'!H67)</f>
        <v xml:space="preserve">N/A </v>
      </c>
      <c r="I67" s="152"/>
    </row>
    <row r="68" spans="1:9" ht="14.25" customHeight="1" x14ac:dyDescent="0.2">
      <c r="A68" s="83" t="str">
        <f>IF('0) Signal List'!A68="","",'0) Signal List'!A68)</f>
        <v>D13</v>
      </c>
      <c r="B68" s="84" t="str">
        <f>IF('0) Signal List'!B68="","",'0) Signal List'!B68)</f>
        <v>Air Temperature 1</v>
      </c>
      <c r="C68" s="84" t="str">
        <f>IF('0) Signal List'!C68="","",'0) Signal List'!C68)</f>
        <v>0-10</v>
      </c>
      <c r="D68" s="84" t="str">
        <f>IF('0) Signal List'!D68="","",'0) Signal List'!D68)</f>
        <v>mA</v>
      </c>
      <c r="E68" s="85" t="str">
        <f>IF('0) Signal List'!E68="","",'0) Signal List'!E68)</f>
        <v>-40-70</v>
      </c>
      <c r="F68" s="84" t="str">
        <f>IF('0) Signal List'!F68="","",'0) Signal List'!F68)</f>
        <v>C</v>
      </c>
      <c r="G68" s="90" t="str">
        <f>IF('0) Signal List'!G68="","",'0) Signal List'!G68)</f>
        <v>IPP</v>
      </c>
      <c r="H68" s="135" t="str">
        <f>IF('0) Signal List'!H68="","",'0) Signal List'!H68)</f>
        <v xml:space="preserve">N/A </v>
      </c>
      <c r="I68" s="152"/>
    </row>
    <row r="69" spans="1:9" ht="14.25" customHeight="1" x14ac:dyDescent="0.2">
      <c r="A69" s="83" t="str">
        <f>IF('0) Signal List'!A69="","",'0) Signal List'!A69)</f>
        <v>D14</v>
      </c>
      <c r="B69" s="84" t="str">
        <f>IF('0) Signal List'!B69="","",'0) Signal List'!B69)</f>
        <v>Air Pressure 1</v>
      </c>
      <c r="C69" s="84" t="str">
        <f>IF('0) Signal List'!C69="","",'0) Signal List'!C69)</f>
        <v>0-10</v>
      </c>
      <c r="D69" s="84" t="str">
        <f>IF('0) Signal List'!D69="","",'0) Signal List'!D69)</f>
        <v>mA</v>
      </c>
      <c r="E69" s="85" t="str">
        <f>IF('0) Signal List'!E69="","",'0) Signal List'!E69)</f>
        <v>735-1060</v>
      </c>
      <c r="F69" s="84" t="str">
        <f>IF('0) Signal List'!F69="","",'0) Signal List'!F69)</f>
        <v>mBar</v>
      </c>
      <c r="G69" s="90" t="str">
        <f>IF('0) Signal List'!G69="","",'0) Signal List'!G69)</f>
        <v>IPP</v>
      </c>
      <c r="H69" s="135" t="str">
        <f>IF('0) Signal List'!H69="","",'0) Signal List'!H69)</f>
        <v xml:space="preserve">N/A </v>
      </c>
      <c r="I69" s="152"/>
    </row>
    <row r="70" spans="1:9" ht="14.25" customHeight="1" x14ac:dyDescent="0.2">
      <c r="A70" s="83" t="str">
        <f>IF('0) Signal List'!A70="","",'0) Signal List'!A70)</f>
        <v/>
      </c>
      <c r="B70" s="84" t="str">
        <f>IF('0) Signal List'!B70="","",'0) Signal List'!B70)</f>
        <v/>
      </c>
      <c r="C70" s="84" t="str">
        <f>IF('0) Signal List'!C70="","",'0) Signal List'!C70)</f>
        <v/>
      </c>
      <c r="D70" s="84" t="str">
        <f>IF('0) Signal List'!D70="","",'0) Signal List'!D70)</f>
        <v/>
      </c>
      <c r="E70" s="85" t="str">
        <f>IF('0) Signal List'!E70="","",'0) Signal List'!E70)</f>
        <v/>
      </c>
      <c r="F70" s="84" t="str">
        <f>IF('0) Signal List'!F70="","",'0) Signal List'!F70)</f>
        <v/>
      </c>
      <c r="G70" s="90" t="str">
        <f>IF('0) Signal List'!G70="","",'0) Signal List'!G70)</f>
        <v/>
      </c>
      <c r="H70" s="135" t="str">
        <f>IF('0) Signal List'!H70="","",'0) Signal List'!H70)</f>
        <v/>
      </c>
      <c r="I70" s="152"/>
    </row>
    <row r="71" spans="1:9" ht="14.25" customHeight="1" x14ac:dyDescent="0.2">
      <c r="A71" s="83" t="str">
        <f>IF('0) Signal List'!A71="","",'0) Signal List'!A71)</f>
        <v/>
      </c>
      <c r="B71" s="281" t="str">
        <f>IF('0) Signal List'!B71="","",'0) Signal List'!B71)</f>
        <v>Met N (if Registered Capacity &gt;= 10 MW)</v>
      </c>
      <c r="C71" s="84" t="str">
        <f>IF('0) Signal List'!C71="","",'0) Signal List'!C71)</f>
        <v/>
      </c>
      <c r="D71" s="84" t="str">
        <f>IF('0) Signal List'!D71="","",'0) Signal List'!D71)</f>
        <v/>
      </c>
      <c r="E71" s="85" t="str">
        <f>IF('0) Signal List'!E71="","",'0) Signal List'!E71)</f>
        <v/>
      </c>
      <c r="F71" s="84" t="str">
        <f>IF('0) Signal List'!F71="","",'0) Signal List'!F71)</f>
        <v/>
      </c>
      <c r="G71" s="90" t="str">
        <f>IF('0) Signal List'!G71="","",'0) Signal List'!G71)</f>
        <v/>
      </c>
      <c r="H71" s="135" t="str">
        <f>IF('0) Signal List'!H71="","",'0) Signal List'!H71)</f>
        <v/>
      </c>
      <c r="I71" s="152"/>
    </row>
    <row r="72" spans="1:9" ht="14.25" customHeight="1" x14ac:dyDescent="0.2">
      <c r="A72" s="83" t="str">
        <f>IF('0) Signal List'!A72="","",'0) Signal List'!A72)</f>
        <v>D15</v>
      </c>
      <c r="B72" s="84" t="str">
        <f>IF('0) Signal List'!B72="","",'0) Signal List'!B72)</f>
        <v>Wind Speed N</v>
      </c>
      <c r="C72" s="84" t="str">
        <f>IF('0) Signal List'!C72="","",'0) Signal List'!C72)</f>
        <v>0-10</v>
      </c>
      <c r="D72" s="84" t="str">
        <f>IF('0) Signal List'!D72="","",'0) Signal List'!D72)</f>
        <v>mA</v>
      </c>
      <c r="E72" s="85" t="str">
        <f>IF('0) Signal List'!E72="","",'0) Signal List'!E72)</f>
        <v>0-70</v>
      </c>
      <c r="F72" s="84" t="str">
        <f>IF('0) Signal List'!F72="","",'0) Signal List'!F72)</f>
        <v>m/s</v>
      </c>
      <c r="G72" s="90" t="str">
        <f>IF('0) Signal List'!G72="","",'0) Signal List'!G72)</f>
        <v>IPP</v>
      </c>
      <c r="H72" s="135" t="str">
        <f>IF('0) Signal List'!H72="","",'0) Signal List'!H72)</f>
        <v xml:space="preserve">N/A </v>
      </c>
      <c r="I72" s="152"/>
    </row>
    <row r="73" spans="1:9" ht="14.25" customHeight="1" x14ac:dyDescent="0.2">
      <c r="A73" s="83" t="str">
        <f>IF('0) Signal List'!A73="","",'0) Signal List'!A73)</f>
        <v>D16</v>
      </c>
      <c r="B73" s="84" t="str">
        <f>IF('0) Signal List'!B73="","",'0) Signal List'!B73)</f>
        <v>Wind Direction  N</v>
      </c>
      <c r="C73" s="84" t="str">
        <f>IF('0) Signal List'!C73="","",'0) Signal List'!C73)</f>
        <v>0-10</v>
      </c>
      <c r="D73" s="84" t="str">
        <f>IF('0) Signal List'!D73="","",'0) Signal List'!D73)</f>
        <v>mA</v>
      </c>
      <c r="E73" s="85" t="str">
        <f>IF('0) Signal List'!E73="","",'0) Signal List'!E73)</f>
        <v>0-360</v>
      </c>
      <c r="F73" s="84" t="str">
        <f>IF('0) Signal List'!F73="","",'0) Signal List'!F73)</f>
        <v>deg</v>
      </c>
      <c r="G73" s="90" t="str">
        <f>IF('0) Signal List'!G73="","",'0) Signal List'!G73)</f>
        <v>IPP</v>
      </c>
      <c r="H73" s="135" t="str">
        <f>IF('0) Signal List'!H73="","",'0) Signal List'!H73)</f>
        <v xml:space="preserve">N/A </v>
      </c>
      <c r="I73" s="152"/>
    </row>
    <row r="74" spans="1:9" ht="14.25" customHeight="1" x14ac:dyDescent="0.2">
      <c r="A74" s="83" t="str">
        <f>IF('0) Signal List'!A74="","",'0) Signal List'!A74)</f>
        <v>D17</v>
      </c>
      <c r="B74" s="84" t="str">
        <f>IF('0) Signal List'!B74="","",'0) Signal List'!B74)</f>
        <v>Air Temperature N</v>
      </c>
      <c r="C74" s="84" t="str">
        <f>IF('0) Signal List'!C74="","",'0) Signal List'!C74)</f>
        <v>0-10</v>
      </c>
      <c r="D74" s="84" t="str">
        <f>IF('0) Signal List'!D74="","",'0) Signal List'!D74)</f>
        <v>mA</v>
      </c>
      <c r="E74" s="85" t="str">
        <f>IF('0) Signal List'!E74="","",'0) Signal List'!E74)</f>
        <v>-40-70</v>
      </c>
      <c r="F74" s="84" t="str">
        <f>IF('0) Signal List'!F74="","",'0) Signal List'!F74)</f>
        <v>C</v>
      </c>
      <c r="G74" s="90" t="str">
        <f>IF('0) Signal List'!G74="","",'0) Signal List'!G74)</f>
        <v>IPP</v>
      </c>
      <c r="H74" s="135" t="str">
        <f>IF('0) Signal List'!H74="","",'0) Signal List'!H74)</f>
        <v xml:space="preserve">N/A </v>
      </c>
      <c r="I74" s="152"/>
    </row>
    <row r="75" spans="1:9" ht="14.25" customHeight="1" x14ac:dyDescent="0.2">
      <c r="A75" s="83" t="str">
        <f>IF('0) Signal List'!A75="","",'0) Signal List'!A75)</f>
        <v>D18</v>
      </c>
      <c r="B75" s="84" t="str">
        <f>IF('0) Signal List'!B75="","",'0) Signal List'!B75)</f>
        <v>Air Pressure N</v>
      </c>
      <c r="C75" s="84" t="str">
        <f>IF('0) Signal List'!C75="","",'0) Signal List'!C75)</f>
        <v>0-10</v>
      </c>
      <c r="D75" s="84" t="str">
        <f>IF('0) Signal List'!D75="","",'0) Signal List'!D75)</f>
        <v>mA</v>
      </c>
      <c r="E75" s="85" t="str">
        <f>IF('0) Signal List'!E75="","",'0) Signal List'!E75)</f>
        <v>735-1060</v>
      </c>
      <c r="F75" s="84" t="str">
        <f>IF('0) Signal List'!F75="","",'0) Signal List'!F75)</f>
        <v>mBar</v>
      </c>
      <c r="G75" s="90" t="str">
        <f>IF('0) Signal List'!G75="","",'0) Signal List'!G75)</f>
        <v>IPP</v>
      </c>
      <c r="H75" s="135" t="str">
        <f>IF('0) Signal List'!H75="","",'0) Signal List'!H75)</f>
        <v xml:space="preserve">N/A </v>
      </c>
      <c r="I75" s="152"/>
    </row>
    <row r="76" spans="1:9" ht="14.25" customHeight="1" x14ac:dyDescent="0.2">
      <c r="A76" s="83" t="str">
        <f>IF('0) Signal List'!A76="","",'0) Signal List'!A76)</f>
        <v/>
      </c>
      <c r="B76" s="84" t="str">
        <f>IF('0) Signal List'!B76="","",'0) Signal List'!B76)</f>
        <v/>
      </c>
      <c r="C76" s="84" t="str">
        <f>IF('0) Signal List'!C76="","",'0) Signal List'!C76)</f>
        <v/>
      </c>
      <c r="D76" s="84" t="str">
        <f>IF('0) Signal List'!D76="","",'0) Signal List'!D76)</f>
        <v/>
      </c>
      <c r="E76" s="85" t="str">
        <f>IF('0) Signal List'!E76="","",'0) Signal List'!E76)</f>
        <v/>
      </c>
      <c r="F76" s="84" t="str">
        <f>IF('0) Signal List'!F76="","",'0) Signal List'!F76)</f>
        <v/>
      </c>
      <c r="G76" s="90" t="str">
        <f>IF('0) Signal List'!G76="","",'0) Signal List'!G76)</f>
        <v/>
      </c>
      <c r="H76" s="254" t="str">
        <f>IF('0) Signal List'!H76="","",'0) Signal List'!H76)</f>
        <v/>
      </c>
      <c r="I76" s="152"/>
    </row>
    <row r="77" spans="1:9" ht="14.25" customHeight="1" x14ac:dyDescent="0.25">
      <c r="A77" s="83" t="str">
        <f>IF('0) Signal List'!A77="","",'0) Signal List'!A77)</f>
        <v/>
      </c>
      <c r="B77" s="652" t="str">
        <f>IF('0) Signal List'!B77="","",'0) Signal List'!B77)</f>
        <v>Recommended cable 25-pair cable: 25 x 2 x 0.6sqmm TP, stranded, individually screened pairs. Screens to be terminated by IPP.</v>
      </c>
      <c r="C77" s="649"/>
      <c r="D77" s="649"/>
      <c r="E77" s="649"/>
      <c r="F77" s="691"/>
      <c r="G77" s="89" t="str">
        <f>IF('0) Signal List'!G77="","",'0) Signal List'!G77)</f>
        <v/>
      </c>
      <c r="H77" s="134" t="str">
        <f>IF('0) Signal List'!H77="","",'0) Signal List'!H77)</f>
        <v/>
      </c>
      <c r="I77" s="152"/>
    </row>
    <row r="78" spans="1:9" ht="14.25" customHeight="1" x14ac:dyDescent="0.25">
      <c r="A78" s="83" t="str">
        <f>IF('0) Signal List'!A78="","",'0) Signal List'!A78)</f>
        <v/>
      </c>
      <c r="B78" s="84" t="str">
        <f>IF('0) Signal List'!B78="","",'0) Signal List'!B78)</f>
        <v/>
      </c>
      <c r="C78" s="84" t="str">
        <f>IF('0) Signal List'!C78="","",'0) Signal List'!C78)</f>
        <v/>
      </c>
      <c r="D78" s="84" t="str">
        <f>IF('0) Signal List'!D78="","",'0) Signal List'!D78)</f>
        <v/>
      </c>
      <c r="E78" s="85" t="str">
        <f>IF('0) Signal List'!E78="","",'0) Signal List'!E78)</f>
        <v/>
      </c>
      <c r="F78" s="84" t="str">
        <f>IF('0) Signal List'!F78="","",'0) Signal List'!F78)</f>
        <v/>
      </c>
      <c r="G78" s="89" t="str">
        <f>IF('0) Signal List'!G78="","",'0) Signal List'!G78)</f>
        <v/>
      </c>
      <c r="H78" s="134" t="str">
        <f>IF('0) Signal List'!H78="","",'0) Signal List'!H78)</f>
        <v/>
      </c>
      <c r="I78" s="152"/>
    </row>
    <row r="79" spans="1:9" ht="15.75" thickBot="1" x14ac:dyDescent="0.3">
      <c r="A79" s="78" t="str">
        <f>IF('0) Signal List'!A79="","",'0) Signal List'!A79)</f>
        <v>ETIE Ref</v>
      </c>
      <c r="B79" s="79" t="str">
        <f>IF('0) Signal List'!B79="","",'0) Signal List'!B79)</f>
        <v>Digital Output Signals (from EirGrid)</v>
      </c>
      <c r="C79" s="99" t="str">
        <f>IF('0) Signal List'!C79="","",'0) Signal List'!C79)</f>
        <v/>
      </c>
      <c r="D79" s="80" t="str">
        <f>IF('0) Signal List'!D79="","",'0) Signal List'!D79)</f>
        <v/>
      </c>
      <c r="E79" s="81" t="str">
        <f>IF('0) Signal List'!E79="","",'0) Signal List'!E79)</f>
        <v/>
      </c>
      <c r="F79" s="80" t="str">
        <f>IF('0) Signal List'!F79="","",'0) Signal List'!F79)</f>
        <v/>
      </c>
      <c r="G79" s="82" t="str">
        <f>IF('0) Signal List'!G79="","",'0) Signal List'!G79)</f>
        <v>Provided to</v>
      </c>
      <c r="H79" s="82" t="str">
        <f>IF('0) Signal List'!H79="","",'0) Signal List'!H79)</f>
        <v>TSO Pass-through to</v>
      </c>
      <c r="I79" s="147"/>
    </row>
    <row r="80" spans="1:9" ht="14.25" customHeight="1" thickTop="1" x14ac:dyDescent="0.25">
      <c r="A80" s="83" t="str">
        <f>IF('0) Signal List'!A80="","",'0) Signal List'!A80)</f>
        <v/>
      </c>
      <c r="B80" s="84" t="str">
        <f>IF('0) Signal List'!B80="","",'0) Signal List'!B80)</f>
        <v/>
      </c>
      <c r="C80" s="100" t="str">
        <f>IF('0) Signal List'!C80="","",'0) Signal List'!C80)</f>
        <v/>
      </c>
      <c r="D80" s="84" t="str">
        <f>IF('0) Signal List'!D80="","",'0) Signal List'!D80)</f>
        <v/>
      </c>
      <c r="E80" s="85" t="str">
        <f>IF('0) Signal List'!E80="","",'0) Signal List'!E80)</f>
        <v/>
      </c>
      <c r="F80" s="84" t="str">
        <f>IF('0) Signal List'!F80="","",'0) Signal List'!F80)</f>
        <v/>
      </c>
      <c r="G80" s="86" t="str">
        <f>IF('0) Signal List'!G80="","",'0) Signal List'!G80)</f>
        <v/>
      </c>
      <c r="H80" s="130" t="str">
        <f>IF('0) Signal List'!H80="","",'0) Signal List'!H80)</f>
        <v/>
      </c>
      <c r="I80" s="152"/>
    </row>
    <row r="81" spans="1:9" ht="14.25" customHeight="1" x14ac:dyDescent="0.25">
      <c r="A81" s="83" t="str">
        <f>IF('0) Signal List'!A81="","",'0) Signal List'!A81)</f>
        <v/>
      </c>
      <c r="B81" s="88" t="str">
        <f>IF('0) Signal List'!B81="","",'0) Signal List'!B81)</f>
        <v>Double Command Outputs</v>
      </c>
      <c r="C81" s="649" t="str">
        <f>IF('0) Signal List'!C81="","",'0) Signal List'!C81)</f>
        <v>(each individual relay output identified separately)</v>
      </c>
      <c r="D81" s="585"/>
      <c r="E81" s="585"/>
      <c r="F81" s="586"/>
      <c r="G81" s="89" t="str">
        <f>IF('0) Signal List'!G81="","",'0) Signal List'!G81)</f>
        <v/>
      </c>
      <c r="H81" s="134" t="str">
        <f>IF('0) Signal List'!H81="","",'0) Signal List'!H81)</f>
        <v/>
      </c>
      <c r="I81" s="152"/>
    </row>
    <row r="82" spans="1:9" ht="14.25" customHeight="1" x14ac:dyDescent="0.25">
      <c r="A82" s="83" t="str">
        <f>IF('0) Signal List'!A82="","",'0) Signal List'!A82)</f>
        <v/>
      </c>
      <c r="B82" s="281" t="str">
        <f>IF('0) Signal List'!B82="","",'0) Signal List'!B82)</f>
        <v>Digital Output Signals from EirGrid to WTG System</v>
      </c>
      <c r="C82" s="100" t="str">
        <f>IF('0) Signal List'!C82="","",'0) Signal List'!C82)</f>
        <v/>
      </c>
      <c r="D82" s="84" t="str">
        <f>IF('0) Signal List'!D82="","",'0) Signal List'!D82)</f>
        <v/>
      </c>
      <c r="E82" s="85" t="str">
        <f>IF('0) Signal List'!E82="","",'0) Signal List'!E82)</f>
        <v/>
      </c>
      <c r="F82" s="84" t="str">
        <f>IF('0) Signal List'!F82="","",'0) Signal List'!F82)</f>
        <v/>
      </c>
      <c r="G82" s="89" t="str">
        <f>IF('0) Signal List'!G82="","",'0) Signal List'!G82)</f>
        <v/>
      </c>
      <c r="H82" s="134" t="str">
        <f>IF('0) Signal List'!H82="","",'0) Signal List'!H82)</f>
        <v/>
      </c>
      <c r="I82" s="152"/>
    </row>
    <row r="83" spans="1:9" ht="14.25" customHeight="1" x14ac:dyDescent="0.2">
      <c r="A83" s="83" t="str">
        <f>IF('0) Signal List'!A83="","",'0) Signal List'!A83)</f>
        <v>E1</v>
      </c>
      <c r="B83" s="132" t="str">
        <f>IF('0) Signal List'!B83="","",'0) Signal List'!B83)</f>
        <v xml:space="preserve">Active Power Control facility status </v>
      </c>
      <c r="C83" s="84" t="str">
        <f>IF('0) Signal List'!C83="","",'0) Signal List'!C83)</f>
        <v/>
      </c>
      <c r="D83" s="84" t="str">
        <f>IF('0) Signal List'!D83="","",'0) Signal List'!D83)</f>
        <v>off</v>
      </c>
      <c r="E83" s="93" t="str">
        <f>IF('0) Signal List'!E83="","",'0) Signal List'!E83)</f>
        <v>pulse</v>
      </c>
      <c r="F83" s="84" t="str">
        <f>IF('0) Signal List'!F83="","",'0) Signal List'!F83)</f>
        <v>0.5 seconds</v>
      </c>
      <c r="G83" s="90" t="str">
        <f>IF('0) Signal List'!G83="","",'0) Signal List'!G83)</f>
        <v>IPP</v>
      </c>
      <c r="H83" s="135" t="str">
        <f>IF('0) Signal List'!H83="","",'0) Signal List'!H83)</f>
        <v xml:space="preserve">N/A </v>
      </c>
      <c r="I83" s="152"/>
    </row>
    <row r="84" spans="1:9" ht="14.25" customHeight="1" x14ac:dyDescent="0.2">
      <c r="A84" s="83" t="str">
        <f>IF('0) Signal List'!A84="","",'0) Signal List'!A84)</f>
        <v>E2</v>
      </c>
      <c r="B84" s="132" t="str">
        <f>IF('0) Signal List'!B84="","",'0) Signal List'!B84)</f>
        <v>Active Power Control facility status</v>
      </c>
      <c r="C84" s="84" t="str">
        <f>IF('0) Signal List'!C84="","",'0) Signal List'!C84)</f>
        <v/>
      </c>
      <c r="D84" s="84" t="str">
        <f>IF('0) Signal List'!D84="","",'0) Signal List'!D84)</f>
        <v>on</v>
      </c>
      <c r="E84" s="93" t="str">
        <f>IF('0) Signal List'!E84="","",'0) Signal List'!E84)</f>
        <v>pulse</v>
      </c>
      <c r="F84" s="84" t="str">
        <f>IF('0) Signal List'!F84="","",'0) Signal List'!F84)</f>
        <v>0.5 seconds</v>
      </c>
      <c r="G84" s="90" t="str">
        <f>IF('0) Signal List'!G84="","",'0) Signal List'!G84)</f>
        <v>IPP</v>
      </c>
      <c r="H84" s="135" t="str">
        <f>IF('0) Signal List'!H84="","",'0) Signal List'!H84)</f>
        <v xml:space="preserve">N/A </v>
      </c>
      <c r="I84" s="152"/>
    </row>
    <row r="85" spans="1:9" ht="14.25" customHeight="1" x14ac:dyDescent="0.2">
      <c r="A85" s="83" t="str">
        <f>IF('0) Signal List'!A85="","",'0) Signal List'!A85)</f>
        <v>E3</v>
      </c>
      <c r="B85" s="84" t="str">
        <f>IF('0) Signal List'!B85="","",'0) Signal List'!B85)</f>
        <v>Frequency Response System Mode Status</v>
      </c>
      <c r="C85" s="84" t="str">
        <f>IF('0) Signal List'!C85="","",'0) Signal List'!C85)</f>
        <v/>
      </c>
      <c r="D85" s="84" t="str">
        <f>IF('0) Signal List'!D85="","",'0) Signal List'!D85)</f>
        <v>off</v>
      </c>
      <c r="E85" s="93" t="str">
        <f>IF('0) Signal List'!E85="","",'0) Signal List'!E85)</f>
        <v>pulse</v>
      </c>
      <c r="F85" s="84" t="str">
        <f>IF('0) Signal List'!F85="","",'0) Signal List'!F85)</f>
        <v>0.5 seconds</v>
      </c>
      <c r="G85" s="90" t="str">
        <f>IF('0) Signal List'!G85="","",'0) Signal List'!G85)</f>
        <v>IPP</v>
      </c>
      <c r="H85" s="135" t="str">
        <f>IF('0) Signal List'!H85="","",'0) Signal List'!H85)</f>
        <v xml:space="preserve">N/A </v>
      </c>
      <c r="I85" s="152"/>
    </row>
    <row r="86" spans="1:9" ht="14.25" customHeight="1" x14ac:dyDescent="0.2">
      <c r="A86" s="83" t="str">
        <f>IF('0) Signal List'!A86="","",'0) Signal List'!A86)</f>
        <v>E4</v>
      </c>
      <c r="B86" s="84" t="str">
        <f>IF('0) Signal List'!B86="","",'0) Signal List'!B86)</f>
        <v>Frequency Response System Mode Status</v>
      </c>
      <c r="C86" s="84" t="str">
        <f>IF('0) Signal List'!C86="","",'0) Signal List'!C86)</f>
        <v/>
      </c>
      <c r="D86" s="84" t="str">
        <f>IF('0) Signal List'!D86="","",'0) Signal List'!D86)</f>
        <v>on</v>
      </c>
      <c r="E86" s="93" t="str">
        <f>IF('0) Signal List'!E86="","",'0) Signal List'!E86)</f>
        <v>pulse</v>
      </c>
      <c r="F86" s="84" t="str">
        <f>IF('0) Signal List'!F86="","",'0) Signal List'!F86)</f>
        <v>0.5 seconds</v>
      </c>
      <c r="G86" s="90" t="str">
        <f>IF('0) Signal List'!G86="","",'0) Signal List'!G86)</f>
        <v>IPP</v>
      </c>
      <c r="H86" s="135" t="str">
        <f>IF('0) Signal List'!H86="","",'0) Signal List'!H86)</f>
        <v xml:space="preserve">N/A </v>
      </c>
      <c r="I86" s="152"/>
    </row>
    <row r="87" spans="1:9" ht="14.25" customHeight="1" x14ac:dyDescent="0.2">
      <c r="A87" s="83" t="str">
        <f>IF('0) Signal List'!A87="","",'0) Signal List'!A87)</f>
        <v>E5</v>
      </c>
      <c r="B87" s="84" t="str">
        <f>IF('0) Signal List'!B87="","",'0) Signal List'!B87)</f>
        <v>Frequency Response Curve Select</v>
      </c>
      <c r="C87" s="84" t="str">
        <f>IF('0) Signal List'!C87="","",'0) Signal List'!C87)</f>
        <v/>
      </c>
      <c r="D87" s="84" t="str">
        <f>IF('0) Signal List'!D87="","",'0) Signal List'!D87)</f>
        <v>Curve 1</v>
      </c>
      <c r="E87" s="93" t="str">
        <f>IF('0) Signal List'!E87="","",'0) Signal List'!E87)</f>
        <v>pulse</v>
      </c>
      <c r="F87" s="84" t="str">
        <f>IF('0) Signal List'!F87="","",'0) Signal List'!F87)</f>
        <v>0.5 seconds</v>
      </c>
      <c r="G87" s="90" t="str">
        <f>IF('0) Signal List'!G87="","",'0) Signal List'!G87)</f>
        <v>IPP</v>
      </c>
      <c r="H87" s="90" t="str">
        <f>IF('0) Signal List'!H87="","",'0) Signal List'!H87)</f>
        <v xml:space="preserve">N/A </v>
      </c>
      <c r="I87" s="152"/>
    </row>
    <row r="88" spans="1:9" ht="14.25" customHeight="1" x14ac:dyDescent="0.2">
      <c r="A88" s="83" t="str">
        <f>IF('0) Signal List'!A88="","",'0) Signal List'!A88)</f>
        <v>E6</v>
      </c>
      <c r="B88" s="84" t="str">
        <f>IF('0) Signal List'!B88="","",'0) Signal List'!B88)</f>
        <v>Frequency Response Curve Select</v>
      </c>
      <c r="C88" s="84" t="str">
        <f>IF('0) Signal List'!C88="","",'0) Signal List'!C88)</f>
        <v/>
      </c>
      <c r="D88" s="84" t="str">
        <f>IF('0) Signal List'!D88="","",'0) Signal List'!D88)</f>
        <v>Curve 2</v>
      </c>
      <c r="E88" s="93" t="str">
        <f>IF('0) Signal List'!E88="","",'0) Signal List'!E88)</f>
        <v>pulse</v>
      </c>
      <c r="F88" s="84" t="str">
        <f>IF('0) Signal List'!F88="","",'0) Signal List'!F88)</f>
        <v>0.5 seconds</v>
      </c>
      <c r="G88" s="90" t="str">
        <f>IF('0) Signal List'!G88="","",'0) Signal List'!G88)</f>
        <v>IPP</v>
      </c>
      <c r="H88" s="90" t="str">
        <f>IF('0) Signal List'!H88="","",'0) Signal List'!H88)</f>
        <v xml:space="preserve">N/A </v>
      </c>
      <c r="I88" s="152"/>
    </row>
    <row r="89" spans="1:9" ht="14.25" customHeight="1" x14ac:dyDescent="0.2">
      <c r="A89" s="83" t="str">
        <f>IF('0) Signal List'!A89="","",'0) Signal List'!A89)</f>
        <v/>
      </c>
      <c r="B89" s="84" t="str">
        <f>IF('0) Signal List'!B89="","",'0) Signal List'!B89)</f>
        <v/>
      </c>
      <c r="C89" s="91" t="str">
        <f>IF('0) Signal List'!C89="","",'0) Signal List'!C89)</f>
        <v/>
      </c>
      <c r="D89" s="319" t="str">
        <f>IF('0) Signal List'!D89="","",'0) Signal List'!D89)</f>
        <v/>
      </c>
      <c r="E89" s="93" t="str">
        <f>IF('0) Signal List'!E89="","",'0) Signal List'!E89)</f>
        <v/>
      </c>
      <c r="F89" s="84" t="str">
        <f>IF('0) Signal List'!F89="","",'0) Signal List'!F89)</f>
        <v/>
      </c>
      <c r="G89" s="90" t="str">
        <f>IF('0) Signal List'!G89="","",'0) Signal List'!G89)</f>
        <v/>
      </c>
      <c r="H89" s="318" t="str">
        <f>IF('0) Signal List'!H89="","",'0) Signal List'!H89)</f>
        <v/>
      </c>
      <c r="I89" s="152"/>
    </row>
    <row r="90" spans="1:9" ht="14.25" customHeight="1" x14ac:dyDescent="0.2">
      <c r="A90" s="83" t="str">
        <f>IF('0) Signal List'!A90="","",'0) Signal List'!A90)</f>
        <v/>
      </c>
      <c r="B90" s="281" t="str">
        <f>IF('0) Signal List'!B90="","",'0) Signal List'!B90)</f>
        <v>Digital Output Signals from EirGrid to Sub Station</v>
      </c>
      <c r="C90" s="91" t="str">
        <f>IF('0) Signal List'!C90="","",'0) Signal List'!C90)</f>
        <v/>
      </c>
      <c r="D90" s="319" t="str">
        <f>IF('0) Signal List'!D90="","",'0) Signal List'!D90)</f>
        <v/>
      </c>
      <c r="E90" s="93" t="str">
        <f>IF('0) Signal List'!E90="","",'0) Signal List'!E90)</f>
        <v/>
      </c>
      <c r="F90" s="84" t="str">
        <f>IF('0) Signal List'!F90="","",'0) Signal List'!F90)</f>
        <v/>
      </c>
      <c r="G90" s="90" t="str">
        <f>IF('0) Signal List'!G90="","",'0) Signal List'!G90)</f>
        <v/>
      </c>
      <c r="H90" s="318" t="str">
        <f>IF('0) Signal List'!H90="","",'0) Signal List'!H90)</f>
        <v/>
      </c>
      <c r="I90" s="152"/>
    </row>
    <row r="91" spans="1:9" ht="14.25" customHeight="1" x14ac:dyDescent="0.2">
      <c r="A91" s="83" t="str">
        <f>IF('0) Signal List'!A91="","",'0) Signal List'!A91)</f>
        <v>F1</v>
      </c>
      <c r="B91" s="84" t="str">
        <f>IF('0) Signal List'!B91="","",'0) Signal List'!B91)</f>
        <v>Blackstart Shutdown</v>
      </c>
      <c r="C91" s="91" t="str">
        <f>IF('0) Signal List'!C91="","",'0) Signal List'!C91)</f>
        <v/>
      </c>
      <c r="D91" s="326" t="str">
        <f>IF('0) Signal List'!D91="","",'0) Signal List'!D91)</f>
        <v xml:space="preserve">off </v>
      </c>
      <c r="E91" s="93" t="str">
        <f>IF('0) Signal List'!E91="","",'0) Signal List'!E91)</f>
        <v>pulse</v>
      </c>
      <c r="F91" s="84" t="str">
        <f>IF('0) Signal List'!F91="","",'0) Signal List'!F91)</f>
        <v>0.5 seconds</v>
      </c>
      <c r="G91" s="90" t="str">
        <f>IF('0) Signal List'!G91="","",'0) Signal List'!G91)</f>
        <v>IPP</v>
      </c>
      <c r="H91" s="325" t="str">
        <f>IF('0) Signal List'!H91="","",'0) Signal List'!H91)</f>
        <v xml:space="preserve">N/A </v>
      </c>
      <c r="I91" s="152"/>
    </row>
    <row r="92" spans="1:9" ht="14.25" customHeight="1" x14ac:dyDescent="0.2">
      <c r="A92" s="83" t="str">
        <f>IF('0) Signal List'!A92="","",'0) Signal List'!A92)</f>
        <v>F2</v>
      </c>
      <c r="B92" s="84" t="str">
        <f>IF('0) Signal List'!B92="","",'0) Signal List'!B92)</f>
        <v>Blackstart Shutdown</v>
      </c>
      <c r="C92" s="91" t="str">
        <f>IF('0) Signal List'!C92="","",'0) Signal List'!C92)</f>
        <v/>
      </c>
      <c r="D92" s="326" t="str">
        <f>IF('0) Signal List'!D92="","",'0) Signal List'!D92)</f>
        <v xml:space="preserve">on </v>
      </c>
      <c r="E92" s="93" t="str">
        <f>IF('0) Signal List'!E92="","",'0) Signal List'!E92)</f>
        <v>pulse</v>
      </c>
      <c r="F92" s="84" t="str">
        <f>IF('0) Signal List'!F92="","",'0) Signal List'!F92)</f>
        <v>0.5 seconds</v>
      </c>
      <c r="G92" s="90" t="str">
        <f>IF('0) Signal List'!G92="","",'0) Signal List'!G92)</f>
        <v>IPP</v>
      </c>
      <c r="H92" s="325" t="str">
        <f>IF('0) Signal List'!H92="","",'0) Signal List'!H92)</f>
        <v xml:space="preserve">N/A </v>
      </c>
      <c r="I92" s="152"/>
    </row>
    <row r="93" spans="1:9" ht="14.25" customHeight="1" x14ac:dyDescent="0.25">
      <c r="A93" s="97" t="str">
        <f>IF('0) Signal List'!A93="","",'0) Signal List'!A93)</f>
        <v/>
      </c>
      <c r="B93" s="84" t="str">
        <f>IF('0) Signal List'!B93="","",'0) Signal List'!B93)</f>
        <v/>
      </c>
      <c r="C93" s="84" t="str">
        <f>IF('0) Signal List'!C93="","",'0) Signal List'!C93)</f>
        <v/>
      </c>
      <c r="D93" s="84" t="str">
        <f>IF('0) Signal List'!D93="","",'0) Signal List'!D93)</f>
        <v/>
      </c>
      <c r="E93" s="93" t="str">
        <f>IF('0) Signal List'!E93="","",'0) Signal List'!E93)</f>
        <v/>
      </c>
      <c r="F93" s="84" t="str">
        <f>IF('0) Signal List'!F93="","",'0) Signal List'!F93)</f>
        <v/>
      </c>
      <c r="G93" s="89" t="str">
        <f>IF('0) Signal List'!G93="","",'0) Signal List'!G93)</f>
        <v/>
      </c>
      <c r="H93" s="134" t="str">
        <f>IF('0) Signal List'!H93="","",'0) Signal List'!H93)</f>
        <v/>
      </c>
      <c r="I93" s="152"/>
    </row>
    <row r="94" spans="1:9" ht="14.25" customHeight="1" x14ac:dyDescent="0.25">
      <c r="A94" s="83" t="str">
        <f>IF('0) Signal List'!A94="","",'0) Signal List'!A94)</f>
        <v/>
      </c>
      <c r="B94" s="88" t="str">
        <f>IF('0) Signal List'!B94="","",'0) Signal List'!B94)</f>
        <v>Strobe Enable Pulse</v>
      </c>
      <c r="C94" s="84" t="str">
        <f>IF('0) Signal List'!C94="","",'0) Signal List'!C94)</f>
        <v/>
      </c>
      <c r="D94" s="84" t="str">
        <f>IF('0) Signal List'!D94="","",'0) Signal List'!D94)</f>
        <v/>
      </c>
      <c r="E94" s="93" t="str">
        <f>IF('0) Signal List'!E94="","",'0) Signal List'!E94)</f>
        <v/>
      </c>
      <c r="F94" s="84" t="str">
        <f>IF('0) Signal List'!F94="","",'0) Signal List'!F94)</f>
        <v/>
      </c>
      <c r="G94" s="89" t="str">
        <f>IF('0) Signal List'!G94="","",'0) Signal List'!G94)</f>
        <v/>
      </c>
      <c r="H94" s="134" t="str">
        <f>IF('0) Signal List'!H94="","",'0) Signal List'!H94)</f>
        <v/>
      </c>
      <c r="I94" s="152"/>
    </row>
    <row r="95" spans="1:9" s="38" customFormat="1" ht="14.25" customHeight="1" x14ac:dyDescent="0.25">
      <c r="A95" s="97" t="str">
        <f>IF('0) Signal List'!A95="","",'0) Signal List'!A95)</f>
        <v/>
      </c>
      <c r="B95" s="281" t="str">
        <f>IF('0) Signal List'!B95="","",'0) Signal List'!B95)</f>
        <v>Digital Output Signals from EirGrid to WTG System</v>
      </c>
      <c r="C95" s="84" t="str">
        <f>IF('0) Signal List'!C95="","",'0) Signal List'!C95)</f>
        <v/>
      </c>
      <c r="D95" s="84" t="str">
        <f>IF('0) Signal List'!D95="","",'0) Signal List'!D95)</f>
        <v/>
      </c>
      <c r="E95" s="93" t="str">
        <f>IF('0) Signal List'!E95="","",'0) Signal List'!E95)</f>
        <v/>
      </c>
      <c r="F95" s="84" t="str">
        <f>IF('0) Signal List'!F95="","",'0) Signal List'!F95)</f>
        <v/>
      </c>
      <c r="G95" s="89" t="str">
        <f>IF('0) Signal List'!G95="","",'0) Signal List'!G95)</f>
        <v/>
      </c>
      <c r="H95" s="134" t="str">
        <f>IF('0) Signal List'!H95="","",'0) Signal List'!H95)</f>
        <v/>
      </c>
      <c r="I95" s="152"/>
    </row>
    <row r="96" spans="1:9" ht="14.25" customHeight="1" x14ac:dyDescent="0.2">
      <c r="A96" s="83" t="str">
        <f>IF('0) Signal List'!A96="","",'0) Signal List'!A96)</f>
        <v>E7</v>
      </c>
      <c r="B96" s="132" t="str">
        <f>IF('0) Signal List'!B96="","",'0) Signal List'!B96)</f>
        <v>Digital Output Active Power Control Setpoint Enable</v>
      </c>
      <c r="C96" s="84" t="str">
        <f>IF('0) Signal List'!C96="","",'0) Signal List'!C96)</f>
        <v/>
      </c>
      <c r="D96" s="84" t="str">
        <f>IF('0) Signal List'!D96="","",'0) Signal List'!D96)</f>
        <v/>
      </c>
      <c r="E96" s="93" t="str">
        <f>IF('0) Signal List'!E96="","",'0) Signal List'!E96)</f>
        <v>pulse</v>
      </c>
      <c r="F96" s="84" t="str">
        <f>IF('0) Signal List'!F96="","",'0) Signal List'!F96)</f>
        <v>0.5 seconds</v>
      </c>
      <c r="G96" s="90" t="str">
        <f>IF('0) Signal List'!G96="","",'0) Signal List'!G96)</f>
        <v>IPP</v>
      </c>
      <c r="H96" s="135" t="str">
        <f>IF('0) Signal List'!H96="","",'0) Signal List'!H96)</f>
        <v xml:space="preserve">N/A </v>
      </c>
      <c r="I96" s="152"/>
    </row>
    <row r="97" spans="1:10" ht="14.25" customHeight="1" x14ac:dyDescent="0.2">
      <c r="A97" s="83" t="str">
        <f>IF('0) Signal List'!A97="","",'0) Signal List'!A97)</f>
        <v>E8</v>
      </c>
      <c r="B97" s="132" t="str">
        <f>IF('0) Signal List'!B97="","",'0) Signal List'!B97)</f>
        <v>Digital Output Voltage Control (kV) Setpoint Enable</v>
      </c>
      <c r="C97" s="84" t="str">
        <f>IF('0) Signal List'!C97="","",'0) Signal List'!C97)</f>
        <v/>
      </c>
      <c r="D97" s="84" t="str">
        <f>IF('0) Signal List'!D97="","",'0) Signal List'!D97)</f>
        <v/>
      </c>
      <c r="E97" s="93" t="str">
        <f>IF('0) Signal List'!E97="","",'0) Signal List'!E97)</f>
        <v>pulse</v>
      </c>
      <c r="F97" s="84" t="str">
        <f>IF('0) Signal List'!F97="","",'0) Signal List'!F97)</f>
        <v>0.5 seconds</v>
      </c>
      <c r="G97" s="90" t="str">
        <f>IF('0) Signal List'!G97="","",'0) Signal List'!G97)</f>
        <v>IPP</v>
      </c>
      <c r="H97" s="390" t="str">
        <f>IF('0) Signal List'!H97="","",'0) Signal List'!H97)</f>
        <v xml:space="preserve">N/A </v>
      </c>
      <c r="I97" s="152"/>
    </row>
    <row r="98" spans="1:10" ht="14.25" customHeight="1" x14ac:dyDescent="0.2">
      <c r="A98" s="83" t="str">
        <f>IF('0) Signal List'!A98="","",'0) Signal List'!A98)</f>
        <v>E9</v>
      </c>
      <c r="B98" s="132" t="str">
        <f>IF('0) Signal List'!B98="","",'0) Signal List'!B98)</f>
        <v>Digital Output Mvar Control (Q) Setpoint Enable</v>
      </c>
      <c r="C98" s="84" t="str">
        <f>IF('0) Signal List'!C98="","",'0) Signal List'!C98)</f>
        <v/>
      </c>
      <c r="D98" s="84" t="str">
        <f>IF('0) Signal List'!D98="","",'0) Signal List'!D98)</f>
        <v/>
      </c>
      <c r="E98" s="93" t="str">
        <f>IF('0) Signal List'!E98="","",'0) Signal List'!E98)</f>
        <v>pulse</v>
      </c>
      <c r="F98" s="84" t="str">
        <f>IF('0) Signal List'!F98="","",'0) Signal List'!F98)</f>
        <v>0.5 seconds</v>
      </c>
      <c r="G98" s="90" t="str">
        <f>IF('0) Signal List'!G98="","",'0) Signal List'!G98)</f>
        <v>IPP</v>
      </c>
      <c r="H98" s="390" t="str">
        <f>IF('0) Signal List'!H98="","",'0) Signal List'!H98)</f>
        <v xml:space="preserve">N/A </v>
      </c>
      <c r="I98" s="152"/>
    </row>
    <row r="99" spans="1:10" ht="14.25" customHeight="1" x14ac:dyDescent="0.2">
      <c r="A99" s="83" t="str">
        <f>IF('0) Signal List'!A99="","",'0) Signal List'!A99)</f>
        <v>E10</v>
      </c>
      <c r="B99" s="132" t="str">
        <f>IF('0) Signal List'!B99="","",'0) Signal List'!B99)</f>
        <v>Digital Output Power Factor Control (PF) Setpoint Enable</v>
      </c>
      <c r="C99" s="84" t="str">
        <f>IF('0) Signal List'!C99="","",'0) Signal List'!C99)</f>
        <v/>
      </c>
      <c r="D99" s="84" t="str">
        <f>IF('0) Signal List'!D99="","",'0) Signal List'!D99)</f>
        <v/>
      </c>
      <c r="E99" s="93" t="str">
        <f>IF('0) Signal List'!E99="","",'0) Signal List'!E99)</f>
        <v>pulse</v>
      </c>
      <c r="F99" s="84" t="str">
        <f>IF('0) Signal List'!F99="","",'0) Signal List'!F99)</f>
        <v>0.5 seconds</v>
      </c>
      <c r="G99" s="90" t="str">
        <f>IF('0) Signal List'!G99="","",'0) Signal List'!G99)</f>
        <v>IPP</v>
      </c>
      <c r="H99" s="390" t="str">
        <f>IF('0) Signal List'!H99="","",'0) Signal List'!H99)</f>
        <v xml:space="preserve">N/A </v>
      </c>
      <c r="I99" s="152"/>
    </row>
    <row r="100" spans="1:10" ht="14.25" customHeight="1" x14ac:dyDescent="0.2">
      <c r="A100" s="83" t="str">
        <f>IF('0) Signal List'!A100="","",'0) Signal List'!A100)</f>
        <v>E11</v>
      </c>
      <c r="B100" s="132" t="str">
        <f>IF('0) Signal List'!B100="","",'0) Signal List'!B100)</f>
        <v>Digital Output Frequency Droop Setting Enable</v>
      </c>
      <c r="C100" s="84" t="str">
        <f>IF('0) Signal List'!C100="","",'0) Signal List'!C100)</f>
        <v/>
      </c>
      <c r="D100" s="84" t="str">
        <f>IF('0) Signal List'!D100="","",'0) Signal List'!D100)</f>
        <v/>
      </c>
      <c r="E100" s="93" t="str">
        <f>IF('0) Signal List'!E100="","",'0) Signal List'!E100)</f>
        <v>pulse</v>
      </c>
      <c r="F100" s="84" t="str">
        <f>IF('0) Signal List'!F100="","",'0) Signal List'!F100)</f>
        <v>0.5 seconds</v>
      </c>
      <c r="G100" s="90" t="str">
        <f>IF('0) Signal List'!G100="","",'0) Signal List'!G100)</f>
        <v>IPP</v>
      </c>
      <c r="H100" s="405" t="str">
        <f>IF('0) Signal List'!H100="","",'0) Signal List'!H100)</f>
        <v xml:space="preserve">N/A </v>
      </c>
      <c r="I100" s="152"/>
    </row>
    <row r="101" spans="1:10" ht="14.25" customHeight="1" x14ac:dyDescent="0.2">
      <c r="A101" s="83" t="str">
        <f>IF('0) Signal List'!A101="","",'0) Signal List'!A101)</f>
        <v/>
      </c>
      <c r="B101" s="88" t="str">
        <f>IF('0) Signal List'!B101="","",'0) Signal List'!B101)</f>
        <v>Single Command Outputs</v>
      </c>
      <c r="C101" s="84" t="str">
        <f>IF('0) Signal List'!C101="","",'0) Signal List'!C101)</f>
        <v/>
      </c>
      <c r="D101" s="84" t="str">
        <f>IF('0) Signal List'!D101="","",'0) Signal List'!D101)</f>
        <v/>
      </c>
      <c r="E101" s="93" t="str">
        <f>IF('0) Signal List'!E101="","",'0) Signal List'!E101)</f>
        <v/>
      </c>
      <c r="F101" s="84" t="str">
        <f>IF('0) Signal List'!F101="","",'0) Signal List'!F101)</f>
        <v/>
      </c>
      <c r="G101" s="90" t="str">
        <f>IF('0) Signal List'!G101="","",'0) Signal List'!G101)</f>
        <v/>
      </c>
      <c r="H101" s="405" t="str">
        <f>IF('0) Signal List'!H101="","",'0) Signal List'!H101)</f>
        <v/>
      </c>
      <c r="I101" s="152"/>
    </row>
    <row r="102" spans="1:10" ht="14.25" customHeight="1" x14ac:dyDescent="0.2">
      <c r="A102" s="83" t="str">
        <f>IF('0) Signal List'!A102="","",'0) Signal List'!A102)</f>
        <v>E12</v>
      </c>
      <c r="B102" s="132" t="str">
        <f>IF('0) Signal List'!B102="","",'0) Signal List'!B102)</f>
        <v>Voltage Control facility status</v>
      </c>
      <c r="C102" s="84" t="str">
        <f>IF('0) Signal List'!C102="","",'0) Signal List'!C102)</f>
        <v/>
      </c>
      <c r="D102" s="84" t="str">
        <f>IF('0) Signal List'!D102="","",'0) Signal List'!D102)</f>
        <v>on</v>
      </c>
      <c r="E102" s="93" t="str">
        <f>IF('0) Signal List'!E102="","",'0) Signal List'!E102)</f>
        <v>pulse</v>
      </c>
      <c r="F102" s="84" t="str">
        <f>IF('0) Signal List'!F102="","",'0) Signal List'!F102)</f>
        <v>0.5 seconds</v>
      </c>
      <c r="G102" s="90" t="str">
        <f>IF('0) Signal List'!G102="","",'0) Signal List'!G102)</f>
        <v>IPP</v>
      </c>
      <c r="H102" s="405" t="str">
        <f>IF('0) Signal List'!H102="","",'0) Signal List'!H102)</f>
        <v xml:space="preserve">N/A </v>
      </c>
      <c r="I102" s="152"/>
    </row>
    <row r="103" spans="1:10" ht="14.25" customHeight="1" x14ac:dyDescent="0.2">
      <c r="A103" s="83" t="str">
        <f>IF('0) Signal List'!A103="","",'0) Signal List'!A103)</f>
        <v>E13</v>
      </c>
      <c r="B103" s="132" t="str">
        <f>IF('0) Signal List'!B103="","",'0) Signal List'!B103)</f>
        <v>Mvar (Q) Control Facility status</v>
      </c>
      <c r="C103" s="84" t="str">
        <f>IF('0) Signal List'!C103="","",'0) Signal List'!C103)</f>
        <v/>
      </c>
      <c r="D103" s="84" t="str">
        <f>IF('0) Signal List'!D103="","",'0) Signal List'!D103)</f>
        <v>on</v>
      </c>
      <c r="E103" s="93" t="str">
        <f>IF('0) Signal List'!E103="","",'0) Signal List'!E103)</f>
        <v>pulse</v>
      </c>
      <c r="F103" s="84" t="str">
        <f>IF('0) Signal List'!F103="","",'0) Signal List'!F103)</f>
        <v>0.5 seconds</v>
      </c>
      <c r="G103" s="90" t="str">
        <f>IF('0) Signal List'!G103="","",'0) Signal List'!G103)</f>
        <v>IPP</v>
      </c>
      <c r="H103" s="405" t="str">
        <f>IF('0) Signal List'!H103="","",'0) Signal List'!H103)</f>
        <v xml:space="preserve">N/A </v>
      </c>
      <c r="I103" s="152"/>
    </row>
    <row r="104" spans="1:10" ht="14.25" customHeight="1" x14ac:dyDescent="0.2">
      <c r="A104" s="83" t="str">
        <f>IF('0) Signal List'!A104="","",'0) Signal List'!A104)</f>
        <v>E14</v>
      </c>
      <c r="B104" s="132" t="str">
        <f>IF('0) Signal List'!B104="","",'0) Signal List'!B104)</f>
        <v>Power Factor (PF) Control facility status</v>
      </c>
      <c r="C104" s="84" t="str">
        <f>IF('0) Signal List'!C104="","",'0) Signal List'!C104)</f>
        <v/>
      </c>
      <c r="D104" s="84" t="str">
        <f>IF('0) Signal List'!D104="","",'0) Signal List'!D104)</f>
        <v>on</v>
      </c>
      <c r="E104" s="93" t="str">
        <f>IF('0) Signal List'!E104="","",'0) Signal List'!E104)</f>
        <v>pulse</v>
      </c>
      <c r="F104" s="84" t="str">
        <f>IF('0) Signal List'!F104="","",'0) Signal List'!F104)</f>
        <v>0.5 seconds</v>
      </c>
      <c r="G104" s="90" t="str">
        <f>IF('0) Signal List'!G104="","",'0) Signal List'!G104)</f>
        <v>IPP</v>
      </c>
      <c r="H104" s="512" t="str">
        <f>IF('0) Signal List'!H104="","",'0) Signal List'!H104)</f>
        <v xml:space="preserve">N/A </v>
      </c>
      <c r="I104" s="152"/>
    </row>
    <row r="105" spans="1:10" ht="14.25" customHeight="1" x14ac:dyDescent="0.2">
      <c r="A105" s="83" t="str">
        <f>IF('0) Signal List'!A105="","",'0) Signal List'!A105)</f>
        <v/>
      </c>
      <c r="B105" s="584" t="str">
        <f>IF('0) Signal List'!B105="","",'0) Signal List'!B105)</f>
        <v>Recommended Cable 15-pair Screened Cable : 15 x 2 x 0.6sqmm, Twisted-Pair ( TP).</v>
      </c>
      <c r="C105" s="585"/>
      <c r="D105" s="585"/>
      <c r="E105" s="585"/>
      <c r="F105" s="586"/>
      <c r="G105" s="90" t="str">
        <f>IF('0) Signal List'!G105="","",'0) Signal List'!G105)</f>
        <v/>
      </c>
      <c r="H105" s="135" t="str">
        <f>IF('0) Signal List'!H105="","",'0) Signal List'!H105)</f>
        <v/>
      </c>
      <c r="I105" s="152"/>
    </row>
    <row r="106" spans="1:10" ht="14.25" customHeight="1" x14ac:dyDescent="0.2">
      <c r="A106" s="83"/>
      <c r="B106" s="276"/>
      <c r="C106" s="279"/>
      <c r="D106" s="279"/>
      <c r="E106" s="279"/>
      <c r="F106" s="279"/>
      <c r="G106" s="280"/>
      <c r="H106" s="280"/>
      <c r="I106" s="152"/>
      <c r="J106" s="351"/>
    </row>
    <row r="107" spans="1:10" ht="15.75" thickBot="1" x14ac:dyDescent="0.3">
      <c r="A107" s="78" t="str">
        <f>IF('0) Signal List'!A107="","",'0) Signal List'!A107)</f>
        <v>ETIE Ref</v>
      </c>
      <c r="B107" s="79" t="str">
        <f>IF('0) Signal List'!B107="","",'0) Signal List'!B107)</f>
        <v>Analogue Output Signals (from EirGrid)</v>
      </c>
      <c r="C107" s="80" t="str">
        <f>IF('0) Signal List'!C107="","",'0) Signal List'!C107)</f>
        <v/>
      </c>
      <c r="D107" s="80" t="str">
        <f>IF('0) Signal List'!D107="","",'0) Signal List'!D107)</f>
        <v/>
      </c>
      <c r="E107" s="81" t="str">
        <f>IF('0) Signal List'!E107="","",'0) Signal List'!E107)</f>
        <v/>
      </c>
      <c r="F107" s="80" t="str">
        <f>IF('0) Signal List'!F107="","",'0) Signal List'!F107)</f>
        <v/>
      </c>
      <c r="G107" s="82" t="str">
        <f>IF('0) Signal List'!G107="","",'0) Signal List'!G107)</f>
        <v>Provided to</v>
      </c>
      <c r="H107" s="128" t="str">
        <f>IF('0) Signal List'!H107="","",'0) Signal List'!H107)</f>
        <v>TSO Pass-through to</v>
      </c>
      <c r="I107" s="147"/>
    </row>
    <row r="108" spans="1:10" ht="14.25" customHeight="1" thickTop="1" x14ac:dyDescent="0.25">
      <c r="A108" s="103" t="str">
        <f>IF('0) Signal List'!A108="","",'0) Signal List'!A108)</f>
        <v/>
      </c>
      <c r="B108" s="84" t="str">
        <f>IF('0) Signal List'!B108="","",'0) Signal List'!B108)</f>
        <v/>
      </c>
      <c r="C108" s="84" t="str">
        <f>IF('0) Signal List'!C108="","",'0) Signal List'!C108)</f>
        <v/>
      </c>
      <c r="D108" s="84" t="str">
        <f>IF('0) Signal List'!D108="","",'0) Signal List'!D108)</f>
        <v/>
      </c>
      <c r="E108" s="85" t="str">
        <f>IF('0) Signal List'!E108="","",'0) Signal List'!E108)</f>
        <v/>
      </c>
      <c r="F108" s="84" t="str">
        <f>IF('0) Signal List'!F108="","",'0) Signal List'!F108)</f>
        <v/>
      </c>
      <c r="G108" s="86" t="str">
        <f>IF('0) Signal List'!G108="","",'0) Signal List'!G108)</f>
        <v/>
      </c>
      <c r="H108" s="130" t="str">
        <f>IF('0) Signal List'!H108="","",'0) Signal List'!H108)</f>
        <v/>
      </c>
      <c r="I108" s="152"/>
    </row>
    <row r="109" spans="1:10" ht="14.25" customHeight="1" x14ac:dyDescent="0.25">
      <c r="A109" s="97" t="str">
        <f>IF('0) Signal List'!A109="","",'0) Signal List'!A109)</f>
        <v/>
      </c>
      <c r="B109" s="281" t="str">
        <f>IF('0) Signal List'!B109="","",'0) Signal List'!B109)</f>
        <v>Analogue Output Signals from EirGrid to WTG System</v>
      </c>
      <c r="C109" s="84" t="str">
        <f>IF('0) Signal List'!C109="","",'0) Signal List'!C109)</f>
        <v/>
      </c>
      <c r="D109" s="84" t="str">
        <f>IF('0) Signal List'!D109="","",'0) Signal List'!D109)</f>
        <v/>
      </c>
      <c r="E109" s="85" t="str">
        <f>IF('0) Signal List'!E109="","",'0) Signal List'!E109)</f>
        <v/>
      </c>
      <c r="F109" s="84" t="str">
        <f>IF('0) Signal List'!F109="","",'0) Signal List'!F109)</f>
        <v/>
      </c>
      <c r="G109" s="89" t="str">
        <f>IF('0) Signal List'!G109="","",'0) Signal List'!G109)</f>
        <v/>
      </c>
      <c r="H109" s="134" t="str">
        <f>IF('0) Signal List'!H109="","",'0) Signal List'!H109)</f>
        <v/>
      </c>
      <c r="I109" s="152"/>
    </row>
    <row r="110" spans="1:10" ht="14.25" customHeight="1" x14ac:dyDescent="0.2">
      <c r="A110" s="83" t="str">
        <f>IF('0) Signal List'!A110="","",'0) Signal List'!A110)</f>
        <v>G1</v>
      </c>
      <c r="B110" s="132" t="str">
        <f>IF('0) Signal List'!B110="","",'0) Signal List'!B110)</f>
        <v>Analogue Output Active Power Control Setpoint</v>
      </c>
      <c r="C110" s="100" t="str">
        <f>IF('0) Signal List'!C110="","",'0) Signal List'!C110)</f>
        <v>4 - 20</v>
      </c>
      <c r="D110" s="84" t="str">
        <f>IF('0) Signal List'!D110="","",'0) Signal List'!D110)</f>
        <v>mA</v>
      </c>
      <c r="E110" s="85" t="e">
        <f>IF('0) Signal List'!E110="","",'0) Signal List'!E110)</f>
        <v>#VALUE!</v>
      </c>
      <c r="F110" s="84" t="str">
        <f>IF('0) Signal List'!F110="","",'0) Signal List'!F110)</f>
        <v>MW</v>
      </c>
      <c r="G110" s="90" t="str">
        <f>IF('0) Signal List'!G110="","",'0) Signal List'!G110)</f>
        <v>IPP</v>
      </c>
      <c r="H110" s="135" t="str">
        <f>IF('0) Signal List'!H110="","",'0) Signal List'!H110)</f>
        <v xml:space="preserve">N/A </v>
      </c>
      <c r="I110" s="152"/>
    </row>
    <row r="111" spans="1:10" ht="14.25" customHeight="1" x14ac:dyDescent="0.2">
      <c r="A111" s="83" t="str">
        <f>IF('0) Signal List'!A111="","",'0) Signal List'!A111)</f>
        <v>G2</v>
      </c>
      <c r="B111" s="132" t="str">
        <f>IF('0) Signal List'!B111="","",'0) Signal List'!B111)</f>
        <v>Analogue Voltage Control Setpoint</v>
      </c>
      <c r="C111" s="100" t="str">
        <f>IF('0) Signal List'!C111="","",'0) Signal List'!C111)</f>
        <v>4 - 20</v>
      </c>
      <c r="D111" s="84" t="str">
        <f>IF('0) Signal List'!D111="","",'0) Signal List'!D111)</f>
        <v>mA</v>
      </c>
      <c r="E111" s="85" t="str">
        <f>IF('0) Signal List'!E111="","",'0) Signal List'!E111)</f>
        <v>99 - 132</v>
      </c>
      <c r="F111" s="84" t="str">
        <f>IF('0) Signal List'!F111="","",'0) Signal List'!F111)</f>
        <v>kV</v>
      </c>
      <c r="G111" s="90" t="str">
        <f>IF('0) Signal List'!G111="","",'0) Signal List'!G111)</f>
        <v>IPP</v>
      </c>
      <c r="H111" s="390" t="str">
        <f>IF('0) Signal List'!H111="","",'0) Signal List'!H111)</f>
        <v xml:space="preserve">N/A </v>
      </c>
      <c r="I111" s="152"/>
    </row>
    <row r="112" spans="1:10" ht="14.25" customHeight="1" x14ac:dyDescent="0.2">
      <c r="A112" s="83" t="str">
        <f>IF('0) Signal List'!A112="","",'0) Signal List'!A112)</f>
        <v>G3</v>
      </c>
      <c r="B112" s="132" t="str">
        <f>IF('0) Signal List'!B112="","",'0) Signal List'!B112)</f>
        <v>Analogue Mvar (Q) Control Setpoint</v>
      </c>
      <c r="C112" s="100" t="str">
        <f>IF('0) Signal List'!C112="","",'0) Signal List'!C112)</f>
        <v>4 - 20</v>
      </c>
      <c r="D112" s="84" t="str">
        <f>IF('0) Signal List'!D112="","",'0) Signal List'!D112)</f>
        <v>mA</v>
      </c>
      <c r="E112" s="85" t="e">
        <f>IF('0) Signal List'!E112="","",'0) Signal List'!E112)</f>
        <v>#VALUE!</v>
      </c>
      <c r="F112" s="84" t="str">
        <f>IF('0) Signal List'!F112="","",'0) Signal List'!F112)</f>
        <v>Mvar</v>
      </c>
      <c r="G112" s="90" t="str">
        <f>IF('0) Signal List'!G112="","",'0) Signal List'!G112)</f>
        <v>IPP</v>
      </c>
      <c r="H112" s="390" t="str">
        <f>IF('0) Signal List'!H112="","",'0) Signal List'!H112)</f>
        <v xml:space="preserve">N/A </v>
      </c>
      <c r="I112" s="152"/>
    </row>
    <row r="113" spans="1:9" ht="14.25" customHeight="1" x14ac:dyDescent="0.2">
      <c r="A113" s="83" t="str">
        <f>IF('0) Signal List'!A113="","",'0) Signal List'!A113)</f>
        <v>G4</v>
      </c>
      <c r="B113" s="132" t="str">
        <f>IF('0) Signal List'!B113="","",'0) Signal List'!B113)</f>
        <v>Analogue Power Factor (PF) Control Setpoint</v>
      </c>
      <c r="C113" s="100" t="str">
        <f>IF('0) Signal List'!C113="","",'0) Signal List'!C113)</f>
        <v>4 - 20</v>
      </c>
      <c r="D113" s="84" t="str">
        <f>IF('0) Signal List'!D113="","",'0) Signal List'!D113)</f>
        <v>mA</v>
      </c>
      <c r="E113" s="85" t="str">
        <f>IF('0) Signal List'!E113="","",'0) Signal List'!E113)</f>
        <v xml:space="preserve"> +/- 90</v>
      </c>
      <c r="F113" s="84" t="str">
        <f>IF('0) Signal List'!F113="","",'0) Signal List'!F113)</f>
        <v>degrees</v>
      </c>
      <c r="G113" s="90" t="str">
        <f>IF('0) Signal List'!G113="","",'0) Signal List'!G113)</f>
        <v>IPP</v>
      </c>
      <c r="H113" s="390" t="str">
        <f>IF('0) Signal List'!H113="","",'0) Signal List'!H113)</f>
        <v xml:space="preserve">N/A </v>
      </c>
      <c r="I113" s="152"/>
    </row>
    <row r="114" spans="1:9" ht="14.25" customHeight="1" x14ac:dyDescent="0.2">
      <c r="A114" s="83" t="str">
        <f>IF('0) Signal List'!A114="","",'0) Signal List'!A114)</f>
        <v>G5</v>
      </c>
      <c r="B114" s="132" t="str">
        <f>IF('0) Signal List'!B114="","",'0) Signal List'!B114)</f>
        <v>Frequency Droop Setting</v>
      </c>
      <c r="C114" s="100" t="str">
        <f>IF('0) Signal List'!C114="","",'0) Signal List'!C114)</f>
        <v>4 - 20</v>
      </c>
      <c r="D114" s="84" t="str">
        <f>IF('0) Signal List'!D114="","",'0) Signal List'!D114)</f>
        <v>mA</v>
      </c>
      <c r="E114" s="85" t="str">
        <f>IF('0) Signal List'!E114="","",'0) Signal List'!E114)</f>
        <v xml:space="preserve"> 0-12</v>
      </c>
      <c r="F114" s="84" t="str">
        <f>IF('0) Signal List'!F114="","",'0) Signal List'!F114)</f>
        <v>%</v>
      </c>
      <c r="G114" s="90" t="str">
        <f>IF('0) Signal List'!G114="","",'0) Signal List'!G114)</f>
        <v>IPP</v>
      </c>
      <c r="H114" s="405" t="str">
        <f>IF('0) Signal List'!H114="","",'0) Signal List'!H114)</f>
        <v xml:space="preserve">N/A </v>
      </c>
      <c r="I114" s="152"/>
    </row>
    <row r="115" spans="1:9" ht="14.25" customHeight="1" x14ac:dyDescent="0.25">
      <c r="A115" s="97" t="str">
        <f>IF('0) Signal List'!A115="","",'0) Signal List'!A115)</f>
        <v/>
      </c>
      <c r="B115" s="84" t="str">
        <f>IF('0) Signal List'!B115="","",'0) Signal List'!B115)</f>
        <v/>
      </c>
      <c r="C115" s="84" t="str">
        <f>IF('0) Signal List'!C115="","",'0) Signal List'!C115)</f>
        <v/>
      </c>
      <c r="D115" s="84" t="str">
        <f>IF('0) Signal List'!D115="","",'0) Signal List'!D115)</f>
        <v/>
      </c>
      <c r="E115" s="85" t="str">
        <f>IF('0) Signal List'!E115="","",'0) Signal List'!E115)</f>
        <v/>
      </c>
      <c r="F115" s="84" t="str">
        <f>IF('0) Signal List'!F115="","",'0) Signal List'!F115)</f>
        <v/>
      </c>
      <c r="G115" s="89" t="str">
        <f>IF('0) Signal List'!G115="","",'0) Signal List'!G115)</f>
        <v/>
      </c>
      <c r="H115" s="134" t="str">
        <f>IF('0) Signal List'!H115="","",'0) Signal List'!H115)</f>
        <v/>
      </c>
      <c r="I115" s="152"/>
    </row>
    <row r="116" spans="1:9" ht="14.25" customHeight="1" x14ac:dyDescent="0.25">
      <c r="A116" s="97" t="str">
        <f>IF('0) Signal List'!A116="","",'0) Signal List'!A116)</f>
        <v/>
      </c>
      <c r="B116" s="652" t="str">
        <f>IF('0) Signal List'!B116="","",'0) Signal List'!B116)</f>
        <v>Recommended cable 5-pair cable: 5 x 2 x 0.6sqmm TP, stranded, individually screened pairs. Screens to be terminated by IPP.</v>
      </c>
      <c r="C116" s="650"/>
      <c r="D116" s="650"/>
      <c r="E116" s="650"/>
      <c r="F116" s="586"/>
      <c r="G116" s="89" t="str">
        <f>IF('0) Signal List'!G116="","",'0) Signal List'!G116)</f>
        <v/>
      </c>
      <c r="H116" s="134" t="str">
        <f>IF('0) Signal List'!H116="","",'0) Signal List'!H116)</f>
        <v/>
      </c>
      <c r="I116" s="152"/>
    </row>
    <row r="117" spans="1:9" ht="14.25" customHeight="1" thickBot="1" x14ac:dyDescent="0.3">
      <c r="A117" s="158" t="str">
        <f>IF('0) Signal List'!A117="","",'0) Signal List'!A117)</f>
        <v/>
      </c>
      <c r="B117" s="107" t="str">
        <f>IF('0) Signal List'!B117="","",'0) Signal List'!B117)</f>
        <v/>
      </c>
      <c r="C117" s="107" t="str">
        <f>IF('0) Signal List'!C117="","",'0) Signal List'!C117)</f>
        <v/>
      </c>
      <c r="D117" s="107" t="str">
        <f>IF('0) Signal List'!D117="","",'0) Signal List'!D117)</f>
        <v/>
      </c>
      <c r="E117" s="160" t="str">
        <f>IF('0) Signal List'!E117="","",'0) Signal List'!E117)</f>
        <v/>
      </c>
      <c r="F117" s="107" t="str">
        <f>IF('0) Signal List'!F117="","",'0) Signal List'!F117)</f>
        <v/>
      </c>
      <c r="G117" s="110" t="str">
        <f>IF('0) Signal List'!G117="","",'0) Signal List'!G117)</f>
        <v/>
      </c>
      <c r="H117" s="161" t="str">
        <f>IF('0) Signal List'!H117="","",'0) Signal List'!H117)</f>
        <v/>
      </c>
      <c r="I117" s="152"/>
    </row>
    <row r="118" spans="1:9" ht="14.25" customHeight="1" thickBot="1" x14ac:dyDescent="0.3">
      <c r="A118" s="321"/>
      <c r="B118" s="84"/>
      <c r="C118" s="84"/>
      <c r="D118" s="84"/>
      <c r="E118" s="93"/>
      <c r="F118" s="84"/>
      <c r="G118" s="322"/>
      <c r="H118" s="322"/>
      <c r="I118" s="197"/>
    </row>
    <row r="119" spans="1:9" ht="14.25" customHeight="1" x14ac:dyDescent="0.25">
      <c r="A119" s="321"/>
      <c r="B119" s="673" t="s">
        <v>593</v>
      </c>
      <c r="C119" s="701"/>
      <c r="D119" s="701"/>
      <c r="E119" s="701"/>
      <c r="F119" s="701"/>
      <c r="G119" s="674"/>
      <c r="H119" s="322"/>
      <c r="I119" s="197"/>
    </row>
    <row r="120" spans="1:9" ht="14.25" customHeight="1" x14ac:dyDescent="0.25">
      <c r="A120" s="321"/>
      <c r="B120" s="675"/>
      <c r="C120" s="702"/>
      <c r="D120" s="702"/>
      <c r="E120" s="702"/>
      <c r="F120" s="702"/>
      <c r="G120" s="676"/>
      <c r="H120" s="322"/>
      <c r="I120" s="197"/>
    </row>
    <row r="121" spans="1:9" ht="14.25" customHeight="1" thickBot="1" x14ac:dyDescent="0.3">
      <c r="A121" s="321"/>
      <c r="B121" s="677"/>
      <c r="C121" s="703"/>
      <c r="D121" s="703"/>
      <c r="E121" s="703"/>
      <c r="F121" s="703"/>
      <c r="G121" s="678"/>
      <c r="H121" s="322"/>
      <c r="I121" s="197"/>
    </row>
    <row r="122" spans="1:9" ht="14.25" customHeight="1" x14ac:dyDescent="0.25">
      <c r="A122" s="321"/>
      <c r="B122" s="692"/>
      <c r="C122" s="693"/>
      <c r="D122" s="693"/>
      <c r="E122" s="693"/>
      <c r="F122" s="693"/>
      <c r="G122" s="694"/>
      <c r="H122" s="322"/>
      <c r="I122" s="197"/>
    </row>
    <row r="123" spans="1:9" ht="14.25" customHeight="1" x14ac:dyDescent="0.25">
      <c r="A123" s="321"/>
      <c r="B123" s="695"/>
      <c r="C123" s="696"/>
      <c r="D123" s="696"/>
      <c r="E123" s="696"/>
      <c r="F123" s="696"/>
      <c r="G123" s="697"/>
      <c r="H123" s="322"/>
      <c r="I123" s="197"/>
    </row>
    <row r="124" spans="1:9" ht="14.25" customHeight="1" x14ac:dyDescent="0.25">
      <c r="A124" s="321"/>
      <c r="B124" s="695"/>
      <c r="C124" s="696"/>
      <c r="D124" s="696"/>
      <c r="E124" s="696"/>
      <c r="F124" s="696"/>
      <c r="G124" s="697"/>
      <c r="H124" s="322"/>
      <c r="I124" s="197"/>
    </row>
    <row r="125" spans="1:9" ht="14.25" customHeight="1" x14ac:dyDescent="0.25">
      <c r="A125" s="321"/>
      <c r="B125" s="695"/>
      <c r="C125" s="696"/>
      <c r="D125" s="696"/>
      <c r="E125" s="696"/>
      <c r="F125" s="696"/>
      <c r="G125" s="697"/>
      <c r="H125" s="322"/>
      <c r="I125" s="197"/>
    </row>
    <row r="126" spans="1:9" ht="14.25" customHeight="1" x14ac:dyDescent="0.25">
      <c r="A126" s="321"/>
      <c r="B126" s="695"/>
      <c r="C126" s="696"/>
      <c r="D126" s="696"/>
      <c r="E126" s="696"/>
      <c r="F126" s="696"/>
      <c r="G126" s="697"/>
      <c r="H126" s="322"/>
      <c r="I126" s="197"/>
    </row>
    <row r="127" spans="1:9" ht="14.25" customHeight="1" thickBot="1" x14ac:dyDescent="0.3">
      <c r="A127" s="321"/>
      <c r="B127" s="698"/>
      <c r="C127" s="699"/>
      <c r="D127" s="699"/>
      <c r="E127" s="699"/>
      <c r="F127" s="699"/>
      <c r="G127" s="700"/>
      <c r="H127" s="322"/>
      <c r="I127" s="197"/>
    </row>
    <row r="128" spans="1:9" ht="14.25" customHeight="1" thickBot="1" x14ac:dyDescent="0.3">
      <c r="A128" s="321"/>
      <c r="B128" s="84"/>
      <c r="C128" s="84"/>
      <c r="D128" s="84"/>
      <c r="E128" s="93"/>
      <c r="F128" s="84"/>
      <c r="G128" s="322"/>
      <c r="H128" s="322"/>
      <c r="I128" s="197"/>
    </row>
    <row r="129" spans="1:9" ht="42" customHeight="1" thickBot="1" x14ac:dyDescent="0.35">
      <c r="A129" s="639" t="s">
        <v>275</v>
      </c>
      <c r="B129" s="640"/>
      <c r="C129" s="640"/>
      <c r="D129" s="641"/>
      <c r="E129" s="659" t="s">
        <v>175</v>
      </c>
      <c r="F129" s="660"/>
      <c r="G129" s="661"/>
      <c r="H129" s="323" t="s">
        <v>198</v>
      </c>
      <c r="I129" s="324" t="str">
        <f>'1a) Inst.Info &amp; Contact Details'!E14</f>
        <v>ESBTS Team</v>
      </c>
    </row>
    <row r="130" spans="1:9" ht="25.5" customHeight="1" thickBot="1" x14ac:dyDescent="0.35">
      <c r="A130" s="642"/>
      <c r="B130" s="643"/>
      <c r="C130" s="643"/>
      <c r="D130" s="644"/>
      <c r="E130" s="662"/>
      <c r="F130" s="663"/>
      <c r="G130" s="664"/>
      <c r="H130" s="116" t="s">
        <v>139</v>
      </c>
      <c r="I130" s="324"/>
    </row>
    <row r="131" spans="1:9" ht="24" customHeight="1" thickBot="1" x14ac:dyDescent="0.35">
      <c r="A131" s="645"/>
      <c r="B131" s="646"/>
      <c r="C131" s="646"/>
      <c r="D131" s="647"/>
      <c r="E131" s="665"/>
      <c r="F131" s="666"/>
      <c r="G131" s="667"/>
      <c r="H131" s="144" t="s">
        <v>140</v>
      </c>
      <c r="I131" s="324"/>
    </row>
    <row r="132" spans="1:9" ht="14.25" customHeight="1" x14ac:dyDescent="0.2">
      <c r="A132" t="str">
        <f>IF('0) Signal List'!A122="","",'0) Signal List'!A122)</f>
        <v/>
      </c>
      <c r="B132" s="239"/>
      <c r="C132" s="35" t="str">
        <f>IF('0) Signal List'!C122="","",'0) Signal List'!C122)</f>
        <v/>
      </c>
      <c r="D132" s="35" t="str">
        <f>IF('0) Signal List'!D122="","",'0) Signal List'!D122)</f>
        <v/>
      </c>
      <c r="E132" s="28" t="str">
        <f>IF('0) Signal List'!E122="","",'0) Signal List'!E122)</f>
        <v/>
      </c>
      <c r="F132" s="35" t="str">
        <f>IF('0) Signal List'!F122="","",'0) Signal List'!F122)</f>
        <v/>
      </c>
      <c r="G132" s="15" t="str">
        <f>IF('0) Signal List'!G122="","",'0) Signal List'!G122)</f>
        <v/>
      </c>
      <c r="H132" s="15" t="str">
        <f>IF('0) Signal List'!H122="","",'0) Signal List'!H122)</f>
        <v/>
      </c>
    </row>
    <row r="133" spans="1:9" ht="14.25" customHeight="1" x14ac:dyDescent="0.2">
      <c r="A133" s="227"/>
      <c r="B133" s="685" t="s">
        <v>200</v>
      </c>
      <c r="C133" s="227"/>
      <c r="D133" s="687" t="s">
        <v>295</v>
      </c>
      <c r="E133" s="688"/>
      <c r="F133" s="688"/>
      <c r="G133" s="688"/>
      <c r="H133" s="583"/>
    </row>
    <row r="134" spans="1:9" ht="14.25" customHeight="1" x14ac:dyDescent="0.2">
      <c r="A134" s="227"/>
      <c r="B134" s="686"/>
      <c r="C134" s="227"/>
      <c r="D134" s="583"/>
      <c r="E134" s="583"/>
      <c r="F134" s="583"/>
      <c r="G134" s="583"/>
      <c r="H134" s="583"/>
    </row>
    <row r="135" spans="1:9" ht="14.25" customHeight="1" x14ac:dyDescent="0.2">
      <c r="A135" s="227"/>
      <c r="B135" s="686"/>
      <c r="C135" s="227"/>
      <c r="D135" s="583"/>
      <c r="E135" s="583"/>
      <c r="F135" s="583"/>
      <c r="G135" s="583"/>
      <c r="H135" s="583"/>
    </row>
    <row r="136" spans="1:9" ht="14.25" customHeight="1" x14ac:dyDescent="0.2">
      <c r="A136" s="4" t="str">
        <f>IF('0) Signal List'!A126="","",'0) Signal List'!A126)</f>
        <v/>
      </c>
      <c r="B136" s="35" t="str">
        <f>IF('0) Signal List'!B126="","",'0) Signal List'!B126)</f>
        <v/>
      </c>
      <c r="C136" s="35" t="str">
        <f>IF('0) Signal List'!C126="","",'0) Signal List'!C126)</f>
        <v/>
      </c>
      <c r="D136" s="35" t="str">
        <f>IF('0) Signal List'!D126="","",'0) Signal List'!D126)</f>
        <v/>
      </c>
      <c r="E136" s="28" t="str">
        <f>IF('0) Signal List'!E126="","",'0) Signal List'!E126)</f>
        <v/>
      </c>
      <c r="F136" s="35" t="str">
        <f>IF('0) Signal List'!F126="","",'0) Signal List'!F126)</f>
        <v/>
      </c>
      <c r="G136" s="15" t="str">
        <f>IF('0) Signal List'!G126="","",'0) Signal List'!G126)</f>
        <v/>
      </c>
      <c r="H136" s="15" t="str">
        <f>IF('0) Signal List'!H126="","",'0) Signal List'!H126)</f>
        <v/>
      </c>
    </row>
    <row r="137" spans="1:9" x14ac:dyDescent="0.2">
      <c r="A137" s="4" t="str">
        <f>IF('0) Signal List'!A127="","",'0) Signal List'!A127)</f>
        <v/>
      </c>
      <c r="B137" s="238"/>
      <c r="C137" s="35" t="str">
        <f>IF('0) Signal List'!C127="","",'0) Signal List'!C127)</f>
        <v/>
      </c>
      <c r="D137" s="35" t="str">
        <f>IF('0) Signal List'!D127="","",'0) Signal List'!D127)</f>
        <v/>
      </c>
      <c r="E137" s="28" t="str">
        <f>IF('0) Signal List'!E127="","",'0) Signal List'!E127)</f>
        <v/>
      </c>
      <c r="F137" s="35" t="str">
        <f>IF('0) Signal List'!F127="","",'0) Signal List'!F127)</f>
        <v/>
      </c>
      <c r="G137" s="15" t="str">
        <f>IF('0) Signal List'!G127="","",'0) Signal List'!G127)</f>
        <v/>
      </c>
      <c r="H137" s="15" t="str">
        <f>IF('0) Signal List'!H127="","",'0) Signal List'!H127)</f>
        <v/>
      </c>
    </row>
    <row r="138" spans="1:9" x14ac:dyDescent="0.2">
      <c r="A138" s="4" t="str">
        <f>IF('0) Signal List'!A128="","",'0) Signal List'!A128)</f>
        <v/>
      </c>
      <c r="B138" s="239"/>
      <c r="C138" s="35" t="str">
        <f>IF('0) Signal List'!C128="","",'0) Signal List'!C128)</f>
        <v/>
      </c>
      <c r="D138" s="35" t="str">
        <f>IF('0) Signal List'!D128="","",'0) Signal List'!D128)</f>
        <v/>
      </c>
      <c r="E138" s="28" t="str">
        <f>IF('0) Signal List'!E128="","",'0) Signal List'!E128)</f>
        <v/>
      </c>
      <c r="F138" s="35" t="str">
        <f>IF('0) Signal List'!F128="","",'0) Signal List'!F128)</f>
        <v/>
      </c>
      <c r="G138" s="15" t="str">
        <f>IF('0) Signal List'!G128="","",'0) Signal List'!G128)</f>
        <v/>
      </c>
      <c r="H138" s="15" t="str">
        <f>IF('0) Signal List'!H128="","",'0) Signal List'!H128)</f>
        <v/>
      </c>
    </row>
    <row r="139" spans="1:9" x14ac:dyDescent="0.2">
      <c r="A139" s="4" t="str">
        <f>IF('0) Signal List'!A129="","",'0) Signal List'!A129)</f>
        <v/>
      </c>
      <c r="B139" s="239"/>
      <c r="C139" s="35" t="str">
        <f>IF('0) Signal List'!C129="","",'0) Signal List'!C129)</f>
        <v/>
      </c>
      <c r="D139" s="35" t="str">
        <f>IF('0) Signal List'!D129="","",'0) Signal List'!D129)</f>
        <v/>
      </c>
      <c r="E139" s="28" t="str">
        <f>IF('0) Signal List'!E129="","",'0) Signal List'!E129)</f>
        <v/>
      </c>
      <c r="F139" s="35" t="str">
        <f>IF('0) Signal List'!F129="","",'0) Signal List'!F129)</f>
        <v/>
      </c>
      <c r="G139" s="15" t="str">
        <f>IF('0) Signal List'!G129="","",'0) Signal List'!G129)</f>
        <v/>
      </c>
      <c r="H139" s="15" t="str">
        <f>IF('0) Signal List'!H129="","",'0) Signal List'!H129)</f>
        <v/>
      </c>
    </row>
    <row r="140" spans="1:9" x14ac:dyDescent="0.2">
      <c r="A140" s="4" t="str">
        <f>IF('0) Signal List'!A130="","",'0) Signal List'!A130)</f>
        <v/>
      </c>
      <c r="B140" s="35" t="str">
        <f>IF('0) Signal List'!B130="","",'0) Signal List'!B130)</f>
        <v/>
      </c>
      <c r="C140" s="35" t="str">
        <f>IF('0) Signal List'!C130="","",'0) Signal List'!C130)</f>
        <v/>
      </c>
      <c r="D140" s="35" t="str">
        <f>IF('0) Signal List'!D130="","",'0) Signal List'!D130)</f>
        <v/>
      </c>
      <c r="E140" s="28" t="str">
        <f>IF('0) Signal List'!E130="","",'0) Signal List'!E130)</f>
        <v/>
      </c>
      <c r="F140" s="35" t="str">
        <f>IF('0) Signal List'!F130="","",'0) Signal List'!F130)</f>
        <v/>
      </c>
      <c r="G140" s="15" t="str">
        <f>IF('0) Signal List'!G130="","",'0) Signal List'!G130)</f>
        <v/>
      </c>
      <c r="H140" s="15" t="str">
        <f>IF('0) Signal List'!H130="","",'0) Signal List'!H130)</f>
        <v/>
      </c>
    </row>
    <row r="141" spans="1:9" x14ac:dyDescent="0.2">
      <c r="A141" s="4" t="str">
        <f>IF('0) Signal List'!A131="","",'0) Signal List'!A131)</f>
        <v/>
      </c>
      <c r="B141" s="35" t="str">
        <f>IF('0) Signal List'!B131="","",'0) Signal List'!B131)</f>
        <v/>
      </c>
      <c r="C141" s="35" t="str">
        <f>IF('0) Signal List'!C131="","",'0) Signal List'!C131)</f>
        <v/>
      </c>
      <c r="D141" s="35" t="str">
        <f>IF('0) Signal List'!D131="","",'0) Signal List'!D131)</f>
        <v/>
      </c>
      <c r="E141" s="28" t="str">
        <f>IF('0) Signal List'!E131="","",'0) Signal List'!E131)</f>
        <v/>
      </c>
      <c r="F141" s="35" t="str">
        <f>IF('0) Signal List'!F131="","",'0) Signal List'!F131)</f>
        <v/>
      </c>
      <c r="G141" s="15" t="str">
        <f>IF('0) Signal List'!G131="","",'0) Signal List'!G131)</f>
        <v/>
      </c>
      <c r="H141" s="15" t="str">
        <f>IF('0) Signal List'!H131="","",'0) Signal List'!H131)</f>
        <v/>
      </c>
    </row>
    <row r="142" spans="1:9" x14ac:dyDescent="0.2">
      <c r="A142" s="4" t="str">
        <f>IF('0) Signal List'!A132="","",'0) Signal List'!A132)</f>
        <v/>
      </c>
      <c r="B142" s="35" t="str">
        <f>IF('0) Signal List'!B132="","",'0) Signal List'!B132)</f>
        <v/>
      </c>
      <c r="C142" s="35" t="str">
        <f>IF('0) Signal List'!C132="","",'0) Signal List'!C132)</f>
        <v/>
      </c>
      <c r="D142" s="35" t="str">
        <f>IF('0) Signal List'!D132="","",'0) Signal List'!D132)</f>
        <v/>
      </c>
      <c r="E142" s="28" t="str">
        <f>IF('0) Signal List'!E132="","",'0) Signal List'!E132)</f>
        <v/>
      </c>
      <c r="F142" s="35" t="str">
        <f>IF('0) Signal List'!F132="","",'0) Signal List'!F132)</f>
        <v/>
      </c>
      <c r="G142" s="15" t="str">
        <f>IF('0) Signal List'!G132="","",'0) Signal List'!G132)</f>
        <v/>
      </c>
      <c r="H142" s="15" t="str">
        <f>IF('0) Signal List'!H132="","",'0) Signal List'!H132)</f>
        <v/>
      </c>
    </row>
    <row r="143" spans="1:9" x14ac:dyDescent="0.2">
      <c r="A143" s="4" t="str">
        <f>IF('0) Signal List'!A133="","",'0) Signal List'!A133)</f>
        <v/>
      </c>
      <c r="B143" s="35" t="str">
        <f>IF('0) Signal List'!B133="","",'0) Signal List'!B133)</f>
        <v/>
      </c>
      <c r="C143" s="35" t="str">
        <f>IF('0) Signal List'!C133="","",'0) Signal List'!C133)</f>
        <v/>
      </c>
      <c r="D143" s="35" t="str">
        <f>IF('0) Signal List'!D133="","",'0) Signal List'!D133)</f>
        <v/>
      </c>
      <c r="E143" s="28" t="str">
        <f>IF('0) Signal List'!E133="","",'0) Signal List'!E133)</f>
        <v/>
      </c>
      <c r="F143" s="35" t="str">
        <f>IF('0) Signal List'!F133="","",'0) Signal List'!F133)</f>
        <v/>
      </c>
      <c r="G143" s="15" t="str">
        <f>IF('0) Signal List'!G133="","",'0) Signal List'!G133)</f>
        <v/>
      </c>
      <c r="H143" s="15" t="str">
        <f>IF('0) Signal List'!H133="","",'0) Signal List'!H133)</f>
        <v/>
      </c>
    </row>
    <row r="144" spans="1:9" x14ac:dyDescent="0.2">
      <c r="A144" s="4" t="str">
        <f>IF('0) Signal List'!A134="","",'0) Signal List'!A134)</f>
        <v/>
      </c>
      <c r="B144" s="35" t="str">
        <f>IF('0) Signal List'!B134="","",'0) Signal List'!B134)</f>
        <v/>
      </c>
      <c r="C144" s="35" t="str">
        <f>IF('0) Signal List'!C134="","",'0) Signal List'!C134)</f>
        <v/>
      </c>
      <c r="D144" s="35" t="str">
        <f>IF('0) Signal List'!D134="","",'0) Signal List'!D134)</f>
        <v/>
      </c>
      <c r="E144" s="28" t="str">
        <f>IF('0) Signal List'!E134="","",'0) Signal List'!E134)</f>
        <v/>
      </c>
      <c r="F144" s="35" t="str">
        <f>IF('0) Signal List'!F134="","",'0) Signal List'!F134)</f>
        <v/>
      </c>
      <c r="G144" s="15" t="str">
        <f>IF('0) Signal List'!G134="","",'0) Signal List'!G134)</f>
        <v/>
      </c>
      <c r="H144" s="15" t="str">
        <f>IF('0) Signal List'!H134="","",'0) Signal List'!H134)</f>
        <v/>
      </c>
    </row>
    <row r="145" spans="1:8" x14ac:dyDescent="0.2">
      <c r="A145" s="4" t="str">
        <f>IF('0) Signal List'!A135="","",'0) Signal List'!A135)</f>
        <v/>
      </c>
      <c r="B145" s="35" t="str">
        <f>IF('0) Signal List'!B135="","",'0) Signal List'!B135)</f>
        <v/>
      </c>
      <c r="C145" s="35" t="str">
        <f>IF('0) Signal List'!C135="","",'0) Signal List'!C135)</f>
        <v/>
      </c>
      <c r="D145" s="35" t="str">
        <f>IF('0) Signal List'!D135="","",'0) Signal List'!D135)</f>
        <v/>
      </c>
      <c r="E145" s="28" t="str">
        <f>IF('0) Signal List'!E135="","",'0) Signal List'!E135)</f>
        <v/>
      </c>
      <c r="F145" s="35" t="str">
        <f>IF('0) Signal List'!F135="","",'0) Signal List'!F135)</f>
        <v/>
      </c>
      <c r="G145" s="15" t="str">
        <f>IF('0) Signal List'!G135="","",'0) Signal List'!G135)</f>
        <v/>
      </c>
      <c r="H145" s="15" t="str">
        <f>IF('0) Signal List'!H135="","",'0) Signal List'!H135)</f>
        <v/>
      </c>
    </row>
    <row r="146" spans="1:8" x14ac:dyDescent="0.2">
      <c r="A146" s="4" t="str">
        <f>IF('0) Signal List'!A136="","",'0) Signal List'!A136)</f>
        <v/>
      </c>
      <c r="B146" s="35" t="str">
        <f>IF('0) Signal List'!B136="","",'0) Signal List'!B136)</f>
        <v/>
      </c>
      <c r="C146" s="35" t="str">
        <f>IF('0) Signal List'!C136="","",'0) Signal List'!C136)</f>
        <v/>
      </c>
      <c r="D146" s="35" t="str">
        <f>IF('0) Signal List'!D136="","",'0) Signal List'!D136)</f>
        <v/>
      </c>
      <c r="E146" s="28" t="str">
        <f>IF('0) Signal List'!E136="","",'0) Signal List'!E136)</f>
        <v/>
      </c>
      <c r="F146" s="35" t="str">
        <f>IF('0) Signal List'!F136="","",'0) Signal List'!F136)</f>
        <v/>
      </c>
      <c r="G146" s="15" t="str">
        <f>IF('0) Signal List'!G136="","",'0) Signal List'!G136)</f>
        <v/>
      </c>
      <c r="H146" s="15" t="str">
        <f>IF('0) Signal List'!H136="","",'0) Signal List'!H136)</f>
        <v/>
      </c>
    </row>
    <row r="147" spans="1:8" x14ac:dyDescent="0.2">
      <c r="A147" s="4" t="str">
        <f>IF('0) Signal List'!A137="","",'0) Signal List'!A137)</f>
        <v/>
      </c>
      <c r="B147" s="35" t="str">
        <f>IF('0) Signal List'!B137="","",'0) Signal List'!B137)</f>
        <v/>
      </c>
      <c r="C147" s="35" t="str">
        <f>IF('0) Signal List'!C137="","",'0) Signal List'!C137)</f>
        <v/>
      </c>
      <c r="D147" s="35" t="str">
        <f>IF('0) Signal List'!D137="","",'0) Signal List'!D137)</f>
        <v/>
      </c>
      <c r="E147" s="28" t="str">
        <f>IF('0) Signal List'!E137="","",'0) Signal List'!E137)</f>
        <v/>
      </c>
      <c r="F147" s="35" t="str">
        <f>IF('0) Signal List'!F137="","",'0) Signal List'!F137)</f>
        <v/>
      </c>
      <c r="G147" s="15" t="str">
        <f>IF('0) Signal List'!G137="","",'0) Signal List'!G137)</f>
        <v/>
      </c>
      <c r="H147" s="15" t="str">
        <f>IF('0) Signal List'!H137="","",'0) Signal List'!H137)</f>
        <v/>
      </c>
    </row>
    <row r="148" spans="1:8" x14ac:dyDescent="0.2">
      <c r="A148" s="4" t="str">
        <f>IF('0) Signal List'!A138="","",'0) Signal List'!A138)</f>
        <v/>
      </c>
      <c r="B148" s="35" t="str">
        <f>IF('0) Signal List'!B138="","",'0) Signal List'!B138)</f>
        <v/>
      </c>
      <c r="C148" s="35" t="str">
        <f>IF('0) Signal List'!C138="","",'0) Signal List'!C138)</f>
        <v/>
      </c>
      <c r="D148" s="35" t="str">
        <f>IF('0) Signal List'!D138="","",'0) Signal List'!D138)</f>
        <v/>
      </c>
      <c r="E148" s="28" t="str">
        <f>IF('0) Signal List'!E138="","",'0) Signal List'!E138)</f>
        <v/>
      </c>
      <c r="F148" s="35" t="str">
        <f>IF('0) Signal List'!F138="","",'0) Signal List'!F138)</f>
        <v/>
      </c>
      <c r="G148" s="15" t="str">
        <f>IF('0) Signal List'!G138="","",'0) Signal List'!G138)</f>
        <v/>
      </c>
      <c r="H148" s="15" t="str">
        <f>IF('0) Signal List'!H138="","",'0) Signal List'!H138)</f>
        <v/>
      </c>
    </row>
    <row r="149" spans="1:8" x14ac:dyDescent="0.2">
      <c r="A149" s="4" t="str">
        <f>IF('0) Signal List'!A139="","",'0) Signal List'!A139)</f>
        <v/>
      </c>
      <c r="B149" s="35" t="str">
        <f>IF('0) Signal List'!B139="","",'0) Signal List'!B139)</f>
        <v/>
      </c>
      <c r="C149" s="35" t="str">
        <f>IF('0) Signal List'!C139="","",'0) Signal List'!C139)</f>
        <v/>
      </c>
      <c r="D149" s="35" t="str">
        <f>IF('0) Signal List'!D139="","",'0) Signal List'!D139)</f>
        <v/>
      </c>
      <c r="E149" s="28" t="str">
        <f>IF('0) Signal List'!E139="","",'0) Signal List'!E139)</f>
        <v/>
      </c>
      <c r="F149" s="35" t="str">
        <f>IF('0) Signal List'!F139="","",'0) Signal List'!F139)</f>
        <v/>
      </c>
      <c r="G149" s="15" t="str">
        <f>IF('0) Signal List'!G139="","",'0) Signal List'!G139)</f>
        <v/>
      </c>
      <c r="H149" s="15" t="str">
        <f>IF('0) Signal List'!H139="","",'0) Signal List'!H139)</f>
        <v/>
      </c>
    </row>
    <row r="150" spans="1:8" x14ac:dyDescent="0.2">
      <c r="A150" s="4" t="str">
        <f>IF('0) Signal List'!A140="","",'0) Signal List'!A140)</f>
        <v/>
      </c>
      <c r="B150" s="35" t="str">
        <f>IF('0) Signal List'!B140="","",'0) Signal List'!B140)</f>
        <v/>
      </c>
      <c r="C150" s="35" t="str">
        <f>IF('0) Signal List'!C140="","",'0) Signal List'!C140)</f>
        <v/>
      </c>
      <c r="D150" s="35" t="str">
        <f>IF('0) Signal List'!D140="","",'0) Signal List'!D140)</f>
        <v/>
      </c>
      <c r="E150" s="28" t="str">
        <f>IF('0) Signal List'!E140="","",'0) Signal List'!E140)</f>
        <v/>
      </c>
      <c r="F150" s="35" t="str">
        <f>IF('0) Signal List'!F140="","",'0) Signal List'!F140)</f>
        <v/>
      </c>
      <c r="G150" s="15" t="str">
        <f>IF('0) Signal List'!G140="","",'0) Signal List'!G140)</f>
        <v/>
      </c>
      <c r="H150" s="15" t="str">
        <f>IF('0) Signal List'!H140="","",'0) Signal List'!H140)</f>
        <v/>
      </c>
    </row>
    <row r="151" spans="1:8" x14ac:dyDescent="0.2">
      <c r="A151" s="4" t="str">
        <f>IF('0) Signal List'!A141="","",'0) Signal List'!A141)</f>
        <v/>
      </c>
      <c r="B151" s="35" t="str">
        <f>IF('0) Signal List'!B141="","",'0) Signal List'!B141)</f>
        <v/>
      </c>
      <c r="C151" s="35" t="str">
        <f>IF('0) Signal List'!C141="","",'0) Signal List'!C141)</f>
        <v/>
      </c>
      <c r="D151" s="35" t="str">
        <f>IF('0) Signal List'!D141="","",'0) Signal List'!D141)</f>
        <v/>
      </c>
      <c r="E151" s="28" t="str">
        <f>IF('0) Signal List'!E141="","",'0) Signal List'!E141)</f>
        <v/>
      </c>
      <c r="F151" s="35" t="str">
        <f>IF('0) Signal List'!F141="","",'0) Signal List'!F141)</f>
        <v/>
      </c>
      <c r="G151" s="15" t="str">
        <f>IF('0) Signal List'!G141="","",'0) Signal List'!G141)</f>
        <v/>
      </c>
      <c r="H151" s="15" t="str">
        <f>IF('0) Signal List'!H141="","",'0) Signal List'!H141)</f>
        <v/>
      </c>
    </row>
    <row r="152" spans="1:8" x14ac:dyDescent="0.2">
      <c r="A152" s="4" t="str">
        <f>IF('0) Signal List'!A142="","",'0) Signal List'!A142)</f>
        <v/>
      </c>
      <c r="B152" s="35" t="str">
        <f>IF('0) Signal List'!B142="","",'0) Signal List'!B142)</f>
        <v/>
      </c>
      <c r="C152" s="35" t="str">
        <f>IF('0) Signal List'!C142="","",'0) Signal List'!C142)</f>
        <v/>
      </c>
      <c r="D152" s="35" t="str">
        <f>IF('0) Signal List'!D142="","",'0) Signal List'!D142)</f>
        <v/>
      </c>
      <c r="E152" s="28" t="str">
        <f>IF('0) Signal List'!E142="","",'0) Signal List'!E142)</f>
        <v/>
      </c>
      <c r="F152" s="35" t="str">
        <f>IF('0) Signal List'!F142="","",'0) Signal List'!F142)</f>
        <v/>
      </c>
      <c r="G152" s="15" t="str">
        <f>IF('0) Signal List'!G142="","",'0) Signal List'!G142)</f>
        <v/>
      </c>
      <c r="H152" s="15" t="str">
        <f>IF('0) Signal List'!H142="","",'0) Signal List'!H142)</f>
        <v/>
      </c>
    </row>
    <row r="153" spans="1:8" x14ac:dyDescent="0.2">
      <c r="A153" s="4" t="str">
        <f>IF('0) Signal List'!A143="","",'0) Signal List'!A143)</f>
        <v/>
      </c>
      <c r="B153" s="35" t="str">
        <f>IF('0) Signal List'!B143="","",'0) Signal List'!B143)</f>
        <v/>
      </c>
      <c r="C153" s="35" t="str">
        <f>IF('0) Signal List'!C143="","",'0) Signal List'!C143)</f>
        <v/>
      </c>
      <c r="D153" s="35" t="str">
        <f>IF('0) Signal List'!D143="","",'0) Signal List'!D143)</f>
        <v/>
      </c>
      <c r="E153" s="28" t="str">
        <f>IF('0) Signal List'!E143="","",'0) Signal List'!E143)</f>
        <v/>
      </c>
      <c r="F153" s="35" t="str">
        <f>IF('0) Signal List'!F143="","",'0) Signal List'!F143)</f>
        <v/>
      </c>
      <c r="G153" s="15" t="str">
        <f>IF('0) Signal List'!G143="","",'0) Signal List'!G143)</f>
        <v/>
      </c>
      <c r="H153" s="15" t="str">
        <f>IF('0) Signal List'!H143="","",'0) Signal List'!H143)</f>
        <v/>
      </c>
    </row>
    <row r="154" spans="1:8" x14ac:dyDescent="0.2">
      <c r="A154" s="4" t="str">
        <f>IF('0) Signal List'!A144="","",'0) Signal List'!A144)</f>
        <v/>
      </c>
      <c r="B154" s="35" t="str">
        <f>IF('0) Signal List'!B144="","",'0) Signal List'!B144)</f>
        <v/>
      </c>
      <c r="C154" s="35" t="str">
        <f>IF('0) Signal List'!C144="","",'0) Signal List'!C144)</f>
        <v/>
      </c>
      <c r="D154" s="35" t="str">
        <f>IF('0) Signal List'!D144="","",'0) Signal List'!D144)</f>
        <v/>
      </c>
      <c r="E154" s="28" t="str">
        <f>IF('0) Signal List'!E144="","",'0) Signal List'!E144)</f>
        <v/>
      </c>
      <c r="F154" s="35" t="str">
        <f>IF('0) Signal List'!F144="","",'0) Signal List'!F144)</f>
        <v/>
      </c>
      <c r="G154" s="15" t="str">
        <f>IF('0) Signal List'!G144="","",'0) Signal List'!G144)</f>
        <v/>
      </c>
      <c r="H154" s="15" t="str">
        <f>IF('0) Signal List'!H144="","",'0) Signal List'!H144)</f>
        <v/>
      </c>
    </row>
    <row r="155" spans="1:8" x14ac:dyDescent="0.2">
      <c r="A155" s="4" t="str">
        <f>IF('0) Signal List'!A145="","",'0) Signal List'!A145)</f>
        <v/>
      </c>
      <c r="B155" s="35" t="str">
        <f>IF('0) Signal List'!B145="","",'0) Signal List'!B145)</f>
        <v/>
      </c>
      <c r="C155" s="35" t="str">
        <f>IF('0) Signal List'!C145="","",'0) Signal List'!C145)</f>
        <v/>
      </c>
      <c r="D155" s="35" t="str">
        <f>IF('0) Signal List'!D145="","",'0) Signal List'!D145)</f>
        <v/>
      </c>
      <c r="E155" s="28" t="str">
        <f>IF('0) Signal List'!E145="","",'0) Signal List'!E145)</f>
        <v/>
      </c>
      <c r="F155" s="35" t="str">
        <f>IF('0) Signal List'!F145="","",'0) Signal List'!F145)</f>
        <v/>
      </c>
      <c r="G155" s="15" t="str">
        <f>IF('0) Signal List'!G145="","",'0) Signal List'!G145)</f>
        <v/>
      </c>
      <c r="H155" s="15" t="str">
        <f>IF('0) Signal List'!H145="","",'0) Signal List'!H145)</f>
        <v/>
      </c>
    </row>
    <row r="156" spans="1:8" x14ac:dyDescent="0.2">
      <c r="A156" s="4" t="str">
        <f>IF('0) Signal List'!A146="","",'0) Signal List'!A146)</f>
        <v/>
      </c>
      <c r="B156" s="35" t="str">
        <f>IF('0) Signal List'!B146="","",'0) Signal List'!B146)</f>
        <v/>
      </c>
      <c r="C156" s="35" t="str">
        <f>IF('0) Signal List'!C146="","",'0) Signal List'!C146)</f>
        <v/>
      </c>
      <c r="D156" s="35" t="str">
        <f>IF('0) Signal List'!D146="","",'0) Signal List'!D146)</f>
        <v/>
      </c>
      <c r="E156" s="28" t="str">
        <f>IF('0) Signal List'!E146="","",'0) Signal List'!E146)</f>
        <v/>
      </c>
      <c r="F156" s="35" t="str">
        <f>IF('0) Signal List'!F146="","",'0) Signal List'!F146)</f>
        <v/>
      </c>
      <c r="G156" s="15" t="str">
        <f>IF('0) Signal List'!G146="","",'0) Signal List'!G146)</f>
        <v/>
      </c>
      <c r="H156" s="15" t="str">
        <f>IF('0) Signal List'!H146="","",'0) Signal List'!H146)</f>
        <v/>
      </c>
    </row>
    <row r="157" spans="1:8" x14ac:dyDescent="0.2">
      <c r="A157" s="4" t="str">
        <f>IF('0) Signal List'!A147="","",'0) Signal List'!A147)</f>
        <v/>
      </c>
      <c r="B157" s="35" t="str">
        <f>IF('0) Signal List'!B147="","",'0) Signal List'!B147)</f>
        <v/>
      </c>
      <c r="C157" s="35" t="str">
        <f>IF('0) Signal List'!C147="","",'0) Signal List'!C147)</f>
        <v/>
      </c>
      <c r="D157" s="35" t="str">
        <f>IF('0) Signal List'!D147="","",'0) Signal List'!D147)</f>
        <v/>
      </c>
      <c r="E157" s="28" t="str">
        <f>IF('0) Signal List'!E147="","",'0) Signal List'!E147)</f>
        <v/>
      </c>
      <c r="F157" s="35" t="str">
        <f>IF('0) Signal List'!F147="","",'0) Signal List'!F147)</f>
        <v/>
      </c>
      <c r="G157" s="15" t="str">
        <f>IF('0) Signal List'!G147="","",'0) Signal List'!G147)</f>
        <v/>
      </c>
      <c r="H157" s="15" t="str">
        <f>IF('0) Signal List'!H147="","",'0) Signal List'!H147)</f>
        <v/>
      </c>
    </row>
    <row r="158" spans="1:8" x14ac:dyDescent="0.2">
      <c r="A158" s="4" t="str">
        <f>IF('0) Signal List'!A148="","",'0) Signal List'!A148)</f>
        <v/>
      </c>
      <c r="B158" s="35" t="str">
        <f>IF('0) Signal List'!B148="","",'0) Signal List'!B148)</f>
        <v/>
      </c>
      <c r="C158" s="35" t="str">
        <f>IF('0) Signal List'!C148="","",'0) Signal List'!C148)</f>
        <v/>
      </c>
      <c r="D158" s="35" t="str">
        <f>IF('0) Signal List'!D148="","",'0) Signal List'!D148)</f>
        <v/>
      </c>
      <c r="E158" s="28" t="str">
        <f>IF('0) Signal List'!E148="","",'0) Signal List'!E148)</f>
        <v/>
      </c>
      <c r="F158" s="35" t="str">
        <f>IF('0) Signal List'!F148="","",'0) Signal List'!F148)</f>
        <v/>
      </c>
      <c r="G158" s="15" t="str">
        <f>IF('0) Signal List'!G148="","",'0) Signal List'!G148)</f>
        <v/>
      </c>
      <c r="H158" s="15" t="str">
        <f>IF('0) Signal List'!H148="","",'0) Signal List'!H148)</f>
        <v/>
      </c>
    </row>
  </sheetData>
  <customSheetViews>
    <customSheetView guid="{87DE1C7C-F92F-4056-9C7F-506D880140E3}" scale="85" fitToPage="1" topLeftCell="A85">
      <selection activeCell="B120" sqref="B120:B122"/>
      <pageMargins left="0.23622047244094491" right="0.23622047244094491" top="0.74803149606299213" bottom="0.74803149606299213" header="0.31496062992125984" footer="0.31496062992125984"/>
      <printOptions horizontalCentered="1" verticalCentered="1"/>
      <pageSetup paperSize="9" scale="41" orientation="portrait" r:id="rId1"/>
      <headerFooter>
        <oddHeader>&amp;L&amp;G&amp;C&amp;24ESBTS Completion Certificate</oddHeader>
        <oddFooter>&amp;L&amp;14EirGrid Confidential - &amp;F&amp;R&amp;14Page &amp;P
&amp;D</oddFooter>
      </headerFooter>
    </customSheetView>
  </customSheetViews>
  <mergeCells count="14">
    <mergeCell ref="A129:D131"/>
    <mergeCell ref="E129:G131"/>
    <mergeCell ref="B133:B135"/>
    <mergeCell ref="D133:H135"/>
    <mergeCell ref="A1:B1"/>
    <mergeCell ref="A2:H2"/>
    <mergeCell ref="B42:E42"/>
    <mergeCell ref="C7:F7"/>
    <mergeCell ref="B77:F77"/>
    <mergeCell ref="C81:F81"/>
    <mergeCell ref="B116:F116"/>
    <mergeCell ref="B122:G127"/>
    <mergeCell ref="B119:G121"/>
    <mergeCell ref="B105:F105"/>
  </mergeCells>
  <printOptions horizontalCentered="1" verticalCentered="1"/>
  <pageMargins left="0.23622047244094491" right="0.23622047244094491" top="0.74803149606299213" bottom="0.74803149606299213" header="0.31496062992125984" footer="0.31496062992125984"/>
  <pageSetup paperSize="8" scale="54" orientation="portrait" r:id="rId2"/>
  <headerFooter>
    <oddHeader>&amp;L&amp;G&amp;C&amp;24ESBTS Completion Certificate</oddHeader>
    <oddFooter>&amp;L&amp;14EirGrid Confidential - &amp;F&amp;R&amp;14Page &amp;P
&amp;D</oddFooter>
  </headerFooter>
  <legacyDrawing r:id="rId3"/>
  <legacyDrawingHF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FFC000"/>
    <pageSetUpPr fitToPage="1"/>
  </sheetPr>
  <dimension ref="A1:H31"/>
  <sheetViews>
    <sheetView view="pageBreakPreview" zoomScaleNormal="85" zoomScaleSheetLayoutView="100" workbookViewId="0">
      <selection activeCell="I28" sqref="I28"/>
    </sheetView>
  </sheetViews>
  <sheetFormatPr defaultRowHeight="12.75" x14ac:dyDescent="0.2"/>
  <cols>
    <col min="1" max="1" width="43.5703125" style="4" customWidth="1"/>
    <col min="2" max="2" width="46.140625" style="35" customWidth="1"/>
    <col min="3" max="3" width="10.28515625" style="35" customWidth="1"/>
    <col min="4" max="4" width="9.140625" style="35"/>
    <col min="5" max="5" width="12" style="28" bestFit="1" customWidth="1"/>
    <col min="6" max="6" width="11.28515625" style="35" bestFit="1" customWidth="1"/>
    <col min="7" max="7" width="13.5703125" style="15" customWidth="1"/>
    <col min="8" max="8" width="32.42578125" style="15" customWidth="1"/>
    <col min="9" max="9" width="47.5703125" style="23" customWidth="1"/>
    <col min="10" max="16384" width="9.140625" style="23"/>
  </cols>
  <sheetData>
    <row r="1" spans="1:8" s="11" customFormat="1" ht="26.25" x14ac:dyDescent="0.4">
      <c r="A1" s="637" t="str">
        <f>IF('0) Signal List'!A1="","",'0) Signal List'!A1)</f>
        <v>WINDFARM NAME</v>
      </c>
      <c r="B1" s="638" t="str">
        <f>IF('0) Signal List'!B1="","",'0) Signal List'!B1)</f>
        <v/>
      </c>
      <c r="C1" s="10" t="str">
        <f>IF('0) Signal List'!C1="","",'0) Signal List'!C1)</f>
        <v>Type</v>
      </c>
      <c r="D1" s="10" t="str">
        <f>IF('0) Signal List'!D1="","",'0) Signal List'!D1)</f>
        <v>A</v>
      </c>
      <c r="E1" s="9" t="str">
        <f>'0) Signal List'!E1</f>
        <v>XX</v>
      </c>
      <c r="F1" s="10" t="str">
        <f>IF('0) Signal List'!F1="","",'0) Signal List'!F1)</f>
        <v>MW</v>
      </c>
      <c r="G1" s="9" t="str">
        <f>'0) Signal List'!G1</f>
        <v>v0.2</v>
      </c>
      <c r="H1" s="246"/>
    </row>
    <row r="2" spans="1:8" ht="26.25" x14ac:dyDescent="0.4">
      <c r="A2" s="689" t="str">
        <f>IF('0) Signal List'!A2="","",'0) Signal List'!A2)</f>
        <v>EirGrid Signals, Command &amp; Control Specification</v>
      </c>
      <c r="B2" s="585"/>
      <c r="C2" s="585"/>
      <c r="D2" s="585"/>
      <c r="E2" s="585"/>
      <c r="F2" s="585"/>
      <c r="G2" s="585"/>
      <c r="H2" s="247"/>
    </row>
    <row r="3" spans="1:8" ht="33.75" x14ac:dyDescent="0.5">
      <c r="A3" s="228" t="s">
        <v>169</v>
      </c>
      <c r="B3" s="229"/>
      <c r="C3" s="229"/>
      <c r="D3" s="229"/>
      <c r="E3" s="229"/>
      <c r="F3" s="229"/>
      <c r="G3" s="61"/>
      <c r="H3" s="247"/>
    </row>
    <row r="4" spans="1:8" ht="13.5" thickBot="1" x14ac:dyDescent="0.25">
      <c r="A4" s="7" t="str">
        <f>IF('0) Signal List'!A143="","",'0) Signal List'!A143)</f>
        <v/>
      </c>
      <c r="B4" s="23" t="str">
        <f>IF('0) Signal List'!B143="","",'0) Signal List'!B143)</f>
        <v/>
      </c>
      <c r="C4" s="23" t="str">
        <f>IF('0) Signal List'!C119="","",'0) Signal List'!C119)</f>
        <v/>
      </c>
      <c r="D4" s="23" t="str">
        <f>IF('0) Signal List'!D119="","",'0) Signal List'!D119)</f>
        <v/>
      </c>
      <c r="E4" s="3" t="str">
        <f>IF('0) Signal List'!E119="","",'0) Signal List'!E119)</f>
        <v/>
      </c>
      <c r="F4" s="23" t="str">
        <f>IF('0) Signal List'!F119="","",'0) Signal List'!F119)</f>
        <v/>
      </c>
      <c r="G4" s="123"/>
      <c r="H4" s="247"/>
    </row>
    <row r="5" spans="1:8" ht="26.25" x14ac:dyDescent="0.4">
      <c r="A5" s="248"/>
      <c r="B5" s="145" t="s">
        <v>164</v>
      </c>
      <c r="C5" s="23" t="str">
        <f>IF('0) Signal List'!C120="","",'0) Signal List'!C120)</f>
        <v/>
      </c>
      <c r="D5" s="23" t="str">
        <f>IF('0) Signal List'!D120="","",'0) Signal List'!D120)</f>
        <v/>
      </c>
      <c r="E5" s="3" t="str">
        <f>IF('0) Signal List'!E120="","",'0) Signal List'!E120)</f>
        <v/>
      </c>
      <c r="F5" s="23" t="str">
        <f>IF('0) Signal List'!F120="","",'0) Signal List'!F120)</f>
        <v/>
      </c>
      <c r="G5" s="123"/>
      <c r="H5" s="247"/>
    </row>
    <row r="6" spans="1:8" x14ac:dyDescent="0.2">
      <c r="A6" s="194"/>
      <c r="B6" s="155" t="s">
        <v>138</v>
      </c>
      <c r="C6" s="23" t="str">
        <f>IF('0) Signal List'!C121="","",'0) Signal List'!C121)</f>
        <v/>
      </c>
      <c r="D6" s="23" t="str">
        <f>IF('0) Signal List'!D121="","",'0) Signal List'!D121)</f>
        <v/>
      </c>
      <c r="E6" s="3" t="str">
        <f>IF('0) Signal List'!E121="","",'0) Signal List'!E121)</f>
        <v/>
      </c>
      <c r="F6" s="23" t="str">
        <f>IF('0) Signal List'!F121="","",'0) Signal List'!F121)</f>
        <v/>
      </c>
      <c r="G6" s="123"/>
      <c r="H6" s="247"/>
    </row>
    <row r="7" spans="1:8" ht="34.5" thickBot="1" x14ac:dyDescent="0.55000000000000004">
      <c r="A7" s="249"/>
      <c r="B7" s="230"/>
      <c r="C7" s="23" t="str">
        <f>IF('0) Signal List'!C122="","",'0) Signal List'!C122)</f>
        <v/>
      </c>
      <c r="D7" s="23" t="str">
        <f>IF('0) Signal List'!D122="","",'0) Signal List'!D122)</f>
        <v/>
      </c>
      <c r="E7" s="3" t="str">
        <f>IF('0) Signal List'!E122="","",'0) Signal List'!E122)</f>
        <v/>
      </c>
      <c r="F7" s="23" t="str">
        <f>IF('0) Signal List'!F122="","",'0) Signal List'!F122)</f>
        <v/>
      </c>
      <c r="G7" s="15" t="str">
        <f>IF('0) Signal List'!G122="","",'0) Signal List'!G122)</f>
        <v/>
      </c>
      <c r="H7" s="247"/>
    </row>
    <row r="8" spans="1:8" ht="15" x14ac:dyDescent="0.2">
      <c r="A8" s="240" t="s">
        <v>278</v>
      </c>
      <c r="B8" s="241"/>
      <c r="C8" s="23" t="str">
        <f>IF('0) Signal List'!C123="","",'0) Signal List'!C123)</f>
        <v/>
      </c>
      <c r="D8" s="23" t="str">
        <f>IF('0) Signal List'!D123="","",'0) Signal List'!D123)</f>
        <v/>
      </c>
      <c r="E8" s="3" t="str">
        <f>IF('0) Signal List'!E123="","",'0) Signal List'!E123)</f>
        <v/>
      </c>
      <c r="F8" s="23" t="str">
        <f>IF('0) Signal List'!F123="","",'0) Signal List'!F123)</f>
        <v/>
      </c>
      <c r="G8" s="15" t="str">
        <f>IF('0) Signal List'!G123="","",'0) Signal List'!G123)</f>
        <v/>
      </c>
      <c r="H8" s="247"/>
    </row>
    <row r="9" spans="1:8" ht="15" x14ac:dyDescent="0.2">
      <c r="A9" s="242" t="s">
        <v>279</v>
      </c>
      <c r="B9" s="48"/>
      <c r="C9" s="23" t="str">
        <f>IF('0) Signal List'!C124="","",'0) Signal List'!C124)</f>
        <v/>
      </c>
      <c r="D9" s="23" t="str">
        <f>IF('0) Signal List'!D124="","",'0) Signal List'!D124)</f>
        <v/>
      </c>
      <c r="E9" s="3" t="str">
        <f>IF('0) Signal List'!E124="","",'0) Signal List'!E124)</f>
        <v/>
      </c>
      <c r="F9" s="23" t="str">
        <f>IF('0) Signal List'!F124="","",'0) Signal List'!F124)</f>
        <v/>
      </c>
      <c r="G9" s="15" t="str">
        <f>IF('0) Signal List'!G124="","",'0) Signal List'!G124)</f>
        <v/>
      </c>
      <c r="H9" s="247"/>
    </row>
    <row r="10" spans="1:8" ht="15" x14ac:dyDescent="0.2">
      <c r="A10" s="242" t="s">
        <v>280</v>
      </c>
      <c r="B10" s="48"/>
      <c r="C10" s="23" t="str">
        <f>IF('0) Signal List'!C125="","",'0) Signal List'!C125)</f>
        <v/>
      </c>
      <c r="D10" s="23" t="str">
        <f>IF('0) Signal List'!D125="","",'0) Signal List'!D125)</f>
        <v/>
      </c>
      <c r="E10" s="3" t="str">
        <f>IF('0) Signal List'!E125="","",'0) Signal List'!E125)</f>
        <v/>
      </c>
      <c r="F10" s="23" t="str">
        <f>IF('0) Signal List'!F125="","",'0) Signal List'!F125)</f>
        <v/>
      </c>
      <c r="G10" s="15" t="str">
        <f>IF('0) Signal List'!G125="","",'0) Signal List'!G125)</f>
        <v/>
      </c>
      <c r="H10" s="247"/>
    </row>
    <row r="11" spans="1:8" ht="15" x14ac:dyDescent="0.2">
      <c r="A11" s="242" t="s">
        <v>281</v>
      </c>
      <c r="B11" s="243"/>
      <c r="C11" s="23" t="str">
        <f>IF('0) Signal List'!C126="","",'0) Signal List'!C126)</f>
        <v/>
      </c>
      <c r="D11" s="23" t="str">
        <f>IF('0) Signal List'!D126="","",'0) Signal List'!D126)</f>
        <v/>
      </c>
      <c r="E11" s="3" t="str">
        <f>IF('0) Signal List'!E126="","",'0) Signal List'!E126)</f>
        <v/>
      </c>
      <c r="F11" s="23" t="str">
        <f>IF('0) Signal List'!F126="","",'0) Signal List'!F126)</f>
        <v/>
      </c>
      <c r="G11" s="15" t="str">
        <f>IF('0) Signal List'!G126="","",'0) Signal List'!G126)</f>
        <v/>
      </c>
      <c r="H11" s="247"/>
    </row>
    <row r="12" spans="1:8" ht="15" x14ac:dyDescent="0.2">
      <c r="A12" s="242" t="s">
        <v>282</v>
      </c>
      <c r="B12" s="48"/>
      <c r="C12" s="23" t="str">
        <f>IF('0) Signal List'!C127="","",'0) Signal List'!C127)</f>
        <v/>
      </c>
      <c r="D12" s="23" t="str">
        <f>IF('0) Signal List'!D127="","",'0) Signal List'!D127)</f>
        <v/>
      </c>
      <c r="E12" s="3" t="str">
        <f>IF('0) Signal List'!E127="","",'0) Signal List'!E127)</f>
        <v/>
      </c>
      <c r="F12" s="23" t="str">
        <f>IF('0) Signal List'!F127="","",'0) Signal List'!F127)</f>
        <v/>
      </c>
      <c r="G12" s="15" t="str">
        <f>IF('0) Signal List'!G127="","",'0) Signal List'!G127)</f>
        <v/>
      </c>
      <c r="H12" s="247"/>
    </row>
    <row r="13" spans="1:8" ht="15.75" x14ac:dyDescent="0.25">
      <c r="A13" s="244" t="s">
        <v>283</v>
      </c>
      <c r="B13" s="48"/>
      <c r="C13" s="23" t="str">
        <f>IF('0) Signal List'!C128="","",'0) Signal List'!C128)</f>
        <v/>
      </c>
      <c r="D13" s="23" t="str">
        <f>IF('0) Signal List'!D128="","",'0) Signal List'!D128)</f>
        <v/>
      </c>
      <c r="E13" s="3" t="str">
        <f>IF('0) Signal List'!E128="","",'0) Signal List'!E128)</f>
        <v/>
      </c>
      <c r="F13" s="23" t="str">
        <f>IF('0) Signal List'!F128="","",'0) Signal List'!F128)</f>
        <v/>
      </c>
      <c r="G13" s="15" t="str">
        <f>IF('0) Signal List'!G128="","",'0) Signal List'!G128)</f>
        <v/>
      </c>
      <c r="H13" s="247"/>
    </row>
    <row r="14" spans="1:8" ht="15" x14ac:dyDescent="0.2">
      <c r="A14" s="242" t="s">
        <v>284</v>
      </c>
      <c r="B14" s="48"/>
      <c r="C14" s="23" t="str">
        <f>IF('0) Signal List'!C129="","",'0) Signal List'!C129)</f>
        <v/>
      </c>
      <c r="D14" s="23" t="str">
        <f>IF('0) Signal List'!D129="","",'0) Signal List'!D129)</f>
        <v/>
      </c>
      <c r="E14" s="3" t="str">
        <f>IF('0) Signal List'!E129="","",'0) Signal List'!E129)</f>
        <v/>
      </c>
      <c r="F14" s="23" t="str">
        <f>IF('0) Signal List'!F129="","",'0) Signal List'!F129)</f>
        <v/>
      </c>
      <c r="G14" s="15" t="str">
        <f>IF('0) Signal List'!G129="","",'0) Signal List'!G129)</f>
        <v/>
      </c>
      <c r="H14" s="247"/>
    </row>
    <row r="15" spans="1:8" ht="15" x14ac:dyDescent="0.2">
      <c r="A15" s="242" t="s">
        <v>285</v>
      </c>
      <c r="B15" s="48"/>
      <c r="C15" s="23" t="str">
        <f>IF('0) Signal List'!C130="","",'0) Signal List'!C130)</f>
        <v/>
      </c>
      <c r="D15" s="23" t="str">
        <f>IF('0) Signal List'!D130="","",'0) Signal List'!D130)</f>
        <v/>
      </c>
      <c r="E15" s="3" t="str">
        <f>IF('0) Signal List'!E130="","",'0) Signal List'!E130)</f>
        <v/>
      </c>
      <c r="F15" s="23" t="str">
        <f>IF('0) Signal List'!F130="","",'0) Signal List'!F130)</f>
        <v/>
      </c>
      <c r="G15" s="15" t="str">
        <f>IF('0) Signal List'!G130="","",'0) Signal List'!G130)</f>
        <v/>
      </c>
      <c r="H15" s="247"/>
    </row>
    <row r="16" spans="1:8" ht="15" x14ac:dyDescent="0.2">
      <c r="A16" s="242" t="s">
        <v>286</v>
      </c>
      <c r="B16" s="48"/>
      <c r="C16" s="23" t="str">
        <f>IF('0) Signal List'!C131="","",'0) Signal List'!C131)</f>
        <v/>
      </c>
      <c r="D16" s="23" t="str">
        <f>IF('0) Signal List'!D131="","",'0) Signal List'!D131)</f>
        <v/>
      </c>
      <c r="E16" s="3" t="str">
        <f>IF('0) Signal List'!E131="","",'0) Signal List'!E131)</f>
        <v/>
      </c>
      <c r="F16" s="23" t="str">
        <f>IF('0) Signal List'!F131="","",'0) Signal List'!F131)</f>
        <v/>
      </c>
      <c r="G16" s="15" t="str">
        <f>IF('0) Signal List'!G131="","",'0) Signal List'!G131)</f>
        <v/>
      </c>
      <c r="H16" s="247"/>
    </row>
    <row r="17" spans="1:8" ht="15" x14ac:dyDescent="0.2">
      <c r="A17" s="242" t="s">
        <v>287</v>
      </c>
      <c r="B17" s="48"/>
      <c r="C17" s="23" t="str">
        <f>IF('0) Signal List'!C132="","",'0) Signal List'!C132)</f>
        <v/>
      </c>
      <c r="D17" s="23" t="str">
        <f>IF('0) Signal List'!D132="","",'0) Signal List'!D132)</f>
        <v/>
      </c>
      <c r="E17" s="3" t="str">
        <f>IF('0) Signal List'!E132="","",'0) Signal List'!E132)</f>
        <v/>
      </c>
      <c r="F17" s="23" t="str">
        <f>IF('0) Signal List'!F132="","",'0) Signal List'!F132)</f>
        <v/>
      </c>
      <c r="G17" s="15" t="str">
        <f>IF('0) Signal List'!G132="","",'0) Signal List'!G132)</f>
        <v/>
      </c>
      <c r="H17" s="247"/>
    </row>
    <row r="18" spans="1:8" ht="15" x14ac:dyDescent="0.2">
      <c r="A18" s="242" t="s">
        <v>288</v>
      </c>
      <c r="B18" s="48"/>
      <c r="C18" s="23" t="str">
        <f>IF('0) Signal List'!C133="","",'0) Signal List'!C133)</f>
        <v/>
      </c>
      <c r="D18" s="23" t="str">
        <f>IF('0) Signal List'!D133="","",'0) Signal List'!D133)</f>
        <v/>
      </c>
      <c r="E18" s="3" t="str">
        <f>IF('0) Signal List'!E133="","",'0) Signal List'!E133)</f>
        <v/>
      </c>
      <c r="F18" s="23" t="str">
        <f>IF('0) Signal List'!F133="","",'0) Signal List'!F133)</f>
        <v/>
      </c>
      <c r="G18" s="15" t="str">
        <f>IF('0) Signal List'!G133="","",'0) Signal List'!G133)</f>
        <v/>
      </c>
      <c r="H18" s="247"/>
    </row>
    <row r="19" spans="1:8" ht="15" x14ac:dyDescent="0.2">
      <c r="A19" s="242" t="s">
        <v>289</v>
      </c>
      <c r="B19" s="48"/>
      <c r="C19" s="23" t="str">
        <f>IF('0) Signal List'!C134="","",'0) Signal List'!C134)</f>
        <v/>
      </c>
      <c r="D19" s="23" t="str">
        <f>IF('0) Signal List'!D134="","",'0) Signal List'!D134)</f>
        <v/>
      </c>
      <c r="E19" s="3" t="str">
        <f>IF('0) Signal List'!E134="","",'0) Signal List'!E134)</f>
        <v/>
      </c>
      <c r="F19" s="23" t="str">
        <f>IF('0) Signal List'!F134="","",'0) Signal List'!F134)</f>
        <v/>
      </c>
      <c r="G19" s="15" t="str">
        <f>IF('0) Signal List'!G134="","",'0) Signal List'!G134)</f>
        <v/>
      </c>
      <c r="H19" s="247"/>
    </row>
    <row r="20" spans="1:8" ht="15" x14ac:dyDescent="0.2">
      <c r="A20" s="242" t="s">
        <v>290</v>
      </c>
      <c r="B20" s="48"/>
      <c r="C20" s="23" t="str">
        <f>IF('0) Signal List'!C135="","",'0) Signal List'!C135)</f>
        <v/>
      </c>
      <c r="D20" s="23" t="str">
        <f>IF('0) Signal List'!D135="","",'0) Signal List'!D135)</f>
        <v/>
      </c>
      <c r="E20" s="3" t="str">
        <f>IF('0) Signal List'!E135="","",'0) Signal List'!E135)</f>
        <v/>
      </c>
      <c r="F20" s="23" t="str">
        <f>IF('0) Signal List'!F135="","",'0) Signal List'!F135)</f>
        <v/>
      </c>
      <c r="G20" s="15" t="str">
        <f>IF('0) Signal List'!G135="","",'0) Signal List'!G135)</f>
        <v/>
      </c>
      <c r="H20" s="247"/>
    </row>
    <row r="21" spans="1:8" ht="15" x14ac:dyDescent="0.2">
      <c r="A21" s="242" t="s">
        <v>291</v>
      </c>
      <c r="B21" s="48"/>
      <c r="C21" s="23" t="str">
        <f>IF('0) Signal List'!C136="","",'0) Signal List'!C136)</f>
        <v/>
      </c>
      <c r="D21" s="23" t="str">
        <f>IF('0) Signal List'!D136="","",'0) Signal List'!D136)</f>
        <v/>
      </c>
      <c r="E21" s="3" t="str">
        <f>IF('0) Signal List'!E136="","",'0) Signal List'!E136)</f>
        <v/>
      </c>
      <c r="F21" s="23" t="str">
        <f>IF('0) Signal List'!F136="","",'0) Signal List'!F136)</f>
        <v/>
      </c>
      <c r="G21" s="15" t="str">
        <f>IF('0) Signal List'!G136="","",'0) Signal List'!G136)</f>
        <v/>
      </c>
      <c r="H21" s="247"/>
    </row>
    <row r="22" spans="1:8" ht="15" x14ac:dyDescent="0.2">
      <c r="A22" s="242" t="s">
        <v>292</v>
      </c>
      <c r="B22" s="48"/>
      <c r="C22" s="23" t="str">
        <f>IF('0) Signal List'!C137="","",'0) Signal List'!C137)</f>
        <v/>
      </c>
      <c r="D22" s="23" t="str">
        <f>IF('0) Signal List'!D137="","",'0) Signal List'!D137)</f>
        <v/>
      </c>
      <c r="E22" s="3" t="str">
        <f>IF('0) Signal List'!E137="","",'0) Signal List'!E137)</f>
        <v/>
      </c>
      <c r="F22" s="23" t="str">
        <f>IF('0) Signal List'!F137="","",'0) Signal List'!F137)</f>
        <v/>
      </c>
      <c r="G22" s="15" t="str">
        <f>IF('0) Signal List'!G137="","",'0) Signal List'!G137)</f>
        <v/>
      </c>
      <c r="H22" s="247"/>
    </row>
    <row r="23" spans="1:8" ht="15" x14ac:dyDescent="0.2">
      <c r="A23" s="242" t="s">
        <v>293</v>
      </c>
      <c r="B23" s="48"/>
      <c r="C23" s="23" t="str">
        <f>IF('0) Signal List'!C138="","",'0) Signal List'!C138)</f>
        <v/>
      </c>
      <c r="D23" s="23" t="str">
        <f>IF('0) Signal List'!D138="","",'0) Signal List'!D138)</f>
        <v/>
      </c>
      <c r="E23" s="3" t="str">
        <f>IF('0) Signal List'!E138="","",'0) Signal List'!E138)</f>
        <v/>
      </c>
      <c r="F23" s="23" t="str">
        <f>IF('0) Signal List'!F138="","",'0) Signal List'!F138)</f>
        <v/>
      </c>
      <c r="G23" s="15" t="str">
        <f>IF('0) Signal List'!G138="","",'0) Signal List'!G138)</f>
        <v/>
      </c>
      <c r="H23" s="247"/>
    </row>
    <row r="24" spans="1:8" ht="15" x14ac:dyDescent="0.2">
      <c r="A24" s="245" t="s">
        <v>294</v>
      </c>
      <c r="B24" s="48"/>
      <c r="C24" s="23" t="str">
        <f>IF('0) Signal List'!C139="","",'0) Signal List'!C139)</f>
        <v/>
      </c>
      <c r="D24" s="23" t="str">
        <f>IF('0) Signal List'!D139="","",'0) Signal List'!D139)</f>
        <v/>
      </c>
      <c r="E24" s="3" t="str">
        <f>IF('0) Signal List'!E139="","",'0) Signal List'!E139)</f>
        <v/>
      </c>
      <c r="F24" s="23" t="str">
        <f>IF('0) Signal List'!F139="","",'0) Signal List'!F139)</f>
        <v/>
      </c>
      <c r="G24" s="15" t="str">
        <f>IF('0) Signal List'!G139="","",'0) Signal List'!G139)</f>
        <v/>
      </c>
      <c r="H24" s="247"/>
    </row>
    <row r="25" spans="1:8" s="62" customFormat="1" ht="15.75" thickBot="1" x14ac:dyDescent="0.25">
      <c r="A25" s="242" t="s">
        <v>309</v>
      </c>
      <c r="B25" s="48"/>
      <c r="E25" s="64"/>
      <c r="G25" s="15"/>
      <c r="H25" s="247"/>
    </row>
    <row r="26" spans="1:8" ht="21" thickBot="1" x14ac:dyDescent="0.35">
      <c r="A26" s="77" t="s">
        <v>143</v>
      </c>
      <c r="B26" s="235"/>
      <c r="C26" s="23" t="str">
        <f>IF('0) Signal List'!C143="","",'0) Signal List'!C143)</f>
        <v/>
      </c>
      <c r="D26" s="23" t="str">
        <f>IF('0) Signal List'!D143="","",'0) Signal List'!D143)</f>
        <v/>
      </c>
      <c r="E26" s="3" t="str">
        <f>IF('0) Signal List'!E143="","",'0) Signal List'!E143)</f>
        <v/>
      </c>
      <c r="F26" s="23" t="str">
        <f>IF('0) Signal List'!F143="","",'0) Signal List'!F143)</f>
        <v/>
      </c>
      <c r="G26" s="15" t="str">
        <f>IF('0) Signal List'!G143="","",'0) Signal List'!G143)</f>
        <v/>
      </c>
      <c r="H26" s="247" t="str">
        <f>IF('0) Signal List'!H143="","",'0) Signal List'!H143)</f>
        <v/>
      </c>
    </row>
    <row r="27" spans="1:8" ht="21" thickBot="1" x14ac:dyDescent="0.35">
      <c r="A27" s="77" t="s">
        <v>144</v>
      </c>
      <c r="B27" s="233"/>
      <c r="C27" s="23" t="str">
        <f>IF('0) Signal List'!C144="","",'0) Signal List'!C144)</f>
        <v/>
      </c>
      <c r="D27" s="23" t="str">
        <f>IF('0) Signal List'!D144="","",'0) Signal List'!D144)</f>
        <v/>
      </c>
      <c r="E27" s="3" t="str">
        <f>IF('0) Signal List'!E144="","",'0) Signal List'!E144)</f>
        <v/>
      </c>
      <c r="F27" s="23" t="str">
        <f>IF('0) Signal List'!F144="","",'0) Signal List'!F144)</f>
        <v/>
      </c>
      <c r="G27" s="15" t="str">
        <f>IF('0) Signal List'!G144="","",'0) Signal List'!G144)</f>
        <v/>
      </c>
      <c r="H27" s="247" t="str">
        <f>IF('0) Signal List'!H144="","",'0) Signal List'!H144)</f>
        <v/>
      </c>
    </row>
    <row r="28" spans="1:8" ht="21" thickBot="1" x14ac:dyDescent="0.35">
      <c r="A28" s="154" t="s">
        <v>140</v>
      </c>
      <c r="B28" s="234"/>
      <c r="C28" s="23" t="str">
        <f>IF('0) Signal List'!C145="","",'0) Signal List'!C145)</f>
        <v/>
      </c>
      <c r="D28" s="23" t="str">
        <f>IF('0) Signal List'!D145="","",'0) Signal List'!D145)</f>
        <v/>
      </c>
      <c r="E28" s="3" t="str">
        <f>IF('0) Signal List'!E145="","",'0) Signal List'!E145)</f>
        <v/>
      </c>
      <c r="F28" s="23" t="str">
        <f>IF('0) Signal List'!F145="","",'0) Signal List'!F145)</f>
        <v/>
      </c>
      <c r="G28" s="15" t="str">
        <f>IF('0) Signal List'!G145="","",'0) Signal List'!G145)</f>
        <v/>
      </c>
      <c r="H28" s="247" t="str">
        <f>IF('0) Signal List'!H145="","",'0) Signal List'!H145)</f>
        <v/>
      </c>
    </row>
    <row r="29" spans="1:8" x14ac:dyDescent="0.2">
      <c r="A29" s="250" t="str">
        <f>IF('0) Signal List'!H142="","",'0) Signal List'!H142)</f>
        <v/>
      </c>
      <c r="B29" s="23"/>
      <c r="C29" s="23" t="str">
        <f>IF('0) Signal List'!C146="","",'0) Signal List'!C146)</f>
        <v/>
      </c>
      <c r="D29" s="23" t="str">
        <f>IF('0) Signal List'!D146="","",'0) Signal List'!D146)</f>
        <v/>
      </c>
      <c r="E29" s="3" t="str">
        <f>IF('0) Signal List'!E146="","",'0) Signal List'!E146)</f>
        <v/>
      </c>
      <c r="F29" s="23" t="str">
        <f>IF('0) Signal List'!F146="","",'0) Signal List'!F146)</f>
        <v/>
      </c>
      <c r="G29" s="15" t="str">
        <f>IF('0) Signal List'!G146="","",'0) Signal List'!G146)</f>
        <v/>
      </c>
      <c r="H29" s="247" t="str">
        <f>IF('0) Signal List'!H146="","",'0) Signal List'!H146)</f>
        <v/>
      </c>
    </row>
    <row r="30" spans="1:8" ht="13.5" thickBot="1" x14ac:dyDescent="0.25">
      <c r="A30" s="251"/>
      <c r="B30" s="26"/>
      <c r="C30" s="26" t="str">
        <f>IF('0) Signal List'!C147="","",'0) Signal List'!C147)</f>
        <v/>
      </c>
      <c r="D30" s="26" t="str">
        <f>IF('0) Signal List'!D147="","",'0) Signal List'!D147)</f>
        <v/>
      </c>
      <c r="E30" s="27" t="str">
        <f>IF('0) Signal List'!E147="","",'0) Signal List'!E147)</f>
        <v/>
      </c>
      <c r="F30" s="26" t="str">
        <f>IF('0) Signal List'!F147="","",'0) Signal List'!F147)</f>
        <v/>
      </c>
      <c r="G30" s="252" t="str">
        <f>IF('0) Signal List'!G147="","",'0) Signal List'!G147)</f>
        <v/>
      </c>
      <c r="H30" s="253" t="str">
        <f>IF('0) Signal List'!H147="","",'0) Signal List'!H147)</f>
        <v/>
      </c>
    </row>
    <row r="31" spans="1:8" ht="12.75" customHeight="1" x14ac:dyDescent="0.2">
      <c r="C31" s="35" t="str">
        <f>IF('0) Signal List'!C148="","",'0) Signal List'!C148)</f>
        <v/>
      </c>
      <c r="D31" s="35" t="str">
        <f>IF('0) Signal List'!D148="","",'0) Signal List'!D148)</f>
        <v/>
      </c>
      <c r="E31" s="28" t="str">
        <f>IF('0) Signal List'!E148="","",'0) Signal List'!E148)</f>
        <v/>
      </c>
      <c r="F31" s="35" t="str">
        <f>IF('0) Signal List'!F148="","",'0) Signal List'!F148)</f>
        <v/>
      </c>
      <c r="G31" s="15" t="str">
        <f>IF('0) Signal List'!G148="","",'0) Signal List'!G148)</f>
        <v/>
      </c>
      <c r="H31" s="15" t="str">
        <f>IF('0) Signal List'!H148="","",'0) Signal List'!H148)</f>
        <v/>
      </c>
    </row>
  </sheetData>
  <customSheetViews>
    <customSheetView guid="{87DE1C7C-F92F-4056-9C7F-506D880140E3}" scale="85" fitToPage="1" topLeftCell="A97">
      <selection activeCell="K150" sqref="K150"/>
      <pageMargins left="0.23622047244094491" right="0.23622047244094491" top="0.74803149606299213" bottom="0.74803149606299213" header="0.31496062992125984" footer="0.31496062992125984"/>
      <printOptions horizontalCentered="1" verticalCentered="1"/>
      <pageSetup paperSize="9" scale="46" orientation="portrait" r:id="rId1"/>
      <headerFooter alignWithMargins="0">
        <oddHeader>&amp;L&amp;G&amp;C&amp;24EMS Database Setup Certificate</oddHeader>
        <oddFooter>&amp;L&amp;14EirGrid Confidential - &amp;F&amp;R&amp;14Page &amp;P
&amp;D</oddFooter>
      </headerFooter>
    </customSheetView>
  </customSheetViews>
  <mergeCells count="2">
    <mergeCell ref="A2:G2"/>
    <mergeCell ref="A1:B1"/>
  </mergeCells>
  <printOptions horizontalCentered="1" verticalCentered="1"/>
  <pageMargins left="0.23622047244094491" right="0.23622047244094491" top="0" bottom="0" header="0.31496062992125984" footer="0.31496062992125984"/>
  <pageSetup paperSize="9" scale="80" orientation="landscape" r:id="rId2"/>
  <headerFooter alignWithMargins="0">
    <oddHeader>&amp;L&amp;G&amp;C&amp;24EMS Database Setup Certificate</oddHeader>
    <oddFooter>&amp;L&amp;14EirGrid Confidential - &amp;F&amp;R&amp;14Page &amp;P
&amp;D</oddFooter>
  </headerFooter>
  <drawing r:id="rId3"/>
  <legacyDrawing r:id="rId4"/>
  <legacyDrawingHF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FFC000"/>
    <pageSetUpPr fitToPage="1"/>
  </sheetPr>
  <dimension ref="A1:L147"/>
  <sheetViews>
    <sheetView view="pageBreakPreview" zoomScale="70" zoomScaleNormal="85" zoomScaleSheetLayoutView="70" zoomScalePageLayoutView="25" workbookViewId="0">
      <selection activeCell="H1" sqref="H1"/>
    </sheetView>
  </sheetViews>
  <sheetFormatPr defaultRowHeight="12.75" x14ac:dyDescent="0.2"/>
  <cols>
    <col min="1" max="1" width="16.28515625" style="4" customWidth="1"/>
    <col min="2" max="2" width="51.5703125" style="35" customWidth="1"/>
    <col min="3" max="3" width="10.28515625" style="35" customWidth="1"/>
    <col min="4" max="4" width="9.140625" style="35"/>
    <col min="5" max="5" width="12" style="28" bestFit="1" customWidth="1"/>
    <col min="6" max="6" width="19.140625" style="35" customWidth="1"/>
    <col min="7" max="7" width="13.5703125" style="15" customWidth="1"/>
    <col min="8" max="8" width="25.7109375" style="15" customWidth="1"/>
    <col min="9" max="9" width="21.42578125" style="23" customWidth="1"/>
    <col min="10" max="10" width="13" style="23" customWidth="1"/>
    <col min="11" max="11" width="9.140625" style="23"/>
    <col min="12" max="12" width="14.42578125" style="23" customWidth="1"/>
    <col min="13" max="16384" width="9.140625" style="23"/>
  </cols>
  <sheetData>
    <row r="1" spans="1:12" s="11" customFormat="1" ht="51.75" customHeight="1" x14ac:dyDescent="0.35">
      <c r="A1" s="707" t="str">
        <f>IF('0) Signal List'!A1="","",'0) Signal List'!A1)</f>
        <v>WINDFARM NAME</v>
      </c>
      <c r="B1" s="708" t="str">
        <f>IF('0) Signal List'!B1="","",'0) Signal List'!B1)</f>
        <v/>
      </c>
      <c r="C1" s="236" t="str">
        <f>IF('0) Signal List'!C1="","",'0) Signal List'!C1)</f>
        <v>Type</v>
      </c>
      <c r="D1" s="236" t="str">
        <f>IF('0) Signal List'!D1="","",'0) Signal List'!D1)</f>
        <v>A</v>
      </c>
      <c r="E1" s="237" t="str">
        <f>'0) Signal List'!E1</f>
        <v>XX</v>
      </c>
      <c r="F1" s="236" t="str">
        <f>IF('0) Signal List'!F1="","",'0) Signal List'!F1)</f>
        <v>MW</v>
      </c>
      <c r="G1" s="237" t="str">
        <f>IF('0) Signal List'!G1="","",'0) Signal List'!G1)</f>
        <v>v0.2</v>
      </c>
      <c r="H1" s="237"/>
      <c r="I1" s="704" t="s">
        <v>274</v>
      </c>
      <c r="J1" s="705"/>
      <c r="K1" s="705"/>
      <c r="L1" s="706"/>
    </row>
    <row r="2" spans="1:12" ht="26.25" x14ac:dyDescent="0.4">
      <c r="A2" s="689" t="str">
        <f>IF('0) Signal List'!A2="","",'0) Signal List'!A2)</f>
        <v>EirGrid Signals, Command &amp; Control Specification</v>
      </c>
      <c r="B2" s="690" t="str">
        <f>IF('0) Signal List'!B2="","",'0) Signal List'!B2)</f>
        <v/>
      </c>
      <c r="C2" s="690" t="str">
        <f>IF('0) Signal List'!C2="","",'0) Signal List'!C2)</f>
        <v/>
      </c>
      <c r="D2" s="690" t="str">
        <f>IF('0) Signal List'!D2="","",'0) Signal List'!D2)</f>
        <v/>
      </c>
      <c r="E2" s="690" t="str">
        <f>IF('0) Signal List'!E2="","",'0) Signal List'!E2)</f>
        <v/>
      </c>
      <c r="F2" s="690" t="str">
        <f>IF('0) Signal List'!F2="","",'0) Signal List'!F2)</f>
        <v/>
      </c>
      <c r="G2" s="585"/>
      <c r="H2" s="585"/>
      <c r="I2" s="164" t="s">
        <v>145</v>
      </c>
      <c r="J2" s="113" t="s">
        <v>146</v>
      </c>
      <c r="K2" s="113" t="s">
        <v>147</v>
      </c>
      <c r="L2" s="114" t="s">
        <v>148</v>
      </c>
    </row>
    <row r="3" spans="1:12" ht="33.75" x14ac:dyDescent="0.5">
      <c r="A3" s="228" t="s">
        <v>277</v>
      </c>
      <c r="B3" s="60"/>
      <c r="C3" s="60"/>
      <c r="D3" s="60"/>
      <c r="E3" s="60"/>
      <c r="F3" s="60"/>
      <c r="G3" s="61"/>
      <c r="H3" s="61"/>
      <c r="I3" s="122"/>
      <c r="J3" s="123"/>
      <c r="K3" s="123"/>
      <c r="L3" s="124"/>
    </row>
    <row r="4" spans="1:12" x14ac:dyDescent="0.2">
      <c r="A4" s="7" t="str">
        <f>IF('0) Signal List'!A4="","",'0) Signal List'!A4)</f>
        <v/>
      </c>
      <c r="B4" s="23" t="str">
        <f>IF('0) Signal List'!B4="","",'0) Signal List'!B4)</f>
        <v/>
      </c>
      <c r="C4" s="23" t="str">
        <f>IF('0) Signal List'!C4="","",'0) Signal List'!C4)</f>
        <v/>
      </c>
      <c r="D4" s="23" t="str">
        <f>IF('0) Signal List'!D4="","",'0) Signal List'!D4)</f>
        <v/>
      </c>
      <c r="E4" s="3" t="str">
        <f>IF('0) Signal List'!E4="","",'0) Signal List'!E4)</f>
        <v/>
      </c>
      <c r="F4" s="23" t="str">
        <f>IF('0) Signal List'!F4="","",'0) Signal List'!F4)</f>
        <v/>
      </c>
      <c r="G4" s="15" t="str">
        <f>IF('0) Signal List'!G4="","",'0) Signal List'!G4)</f>
        <v/>
      </c>
      <c r="H4" s="15" t="str">
        <f>IF('0) Signal List'!H4="","",'0) Signal List'!H4)</f>
        <v/>
      </c>
      <c r="I4" s="123"/>
      <c r="J4" s="123"/>
      <c r="K4" s="123"/>
      <c r="L4" s="124"/>
    </row>
    <row r="5" spans="1:12" ht="15.75" thickBot="1" x14ac:dyDescent="0.3">
      <c r="A5" s="78" t="str">
        <f>IF('0) Signal List'!A5="","",'0) Signal List'!A5)</f>
        <v>ETIE Ref</v>
      </c>
      <c r="B5" s="79" t="str">
        <f>IF('0) Signal List'!B5="","",'0) Signal List'!B5)</f>
        <v>Digital Input Signals (signals sent to EirGrid)</v>
      </c>
      <c r="C5" s="80" t="str">
        <f>IF('0) Signal List'!C5="","",'0) Signal List'!C5)</f>
        <v/>
      </c>
      <c r="D5" s="80" t="str">
        <f>IF('0) Signal List'!D5="","",'0) Signal List'!D5)</f>
        <v/>
      </c>
      <c r="E5" s="81" t="str">
        <f>IF('0) Signal List'!E5="","",'0) Signal List'!E5)</f>
        <v/>
      </c>
      <c r="F5" s="80" t="str">
        <f>IF('0) Signal List'!F5="","",'0) Signal List'!F5)</f>
        <v/>
      </c>
      <c r="G5" s="82" t="str">
        <f>IF('0) Signal List'!G5="","",'0) Signal List'!G5)</f>
        <v>Provided by</v>
      </c>
      <c r="H5" s="128" t="str">
        <f>IF('0) Signal List'!H5="","",'0) Signal List'!H5)</f>
        <v>TSO Pass-through to</v>
      </c>
      <c r="I5" s="143"/>
      <c r="J5" s="293"/>
      <c r="K5" s="293"/>
      <c r="L5" s="294"/>
    </row>
    <row r="6" spans="1:12" ht="14.25" customHeight="1" thickTop="1" x14ac:dyDescent="0.25">
      <c r="A6" s="286" t="str">
        <f>IF('0) Signal List'!A6="","",'0) Signal List'!A6)</f>
        <v/>
      </c>
      <c r="B6" s="287" t="str">
        <f>IF('0) Signal List'!B6="","",'0) Signal List'!B6)</f>
        <v/>
      </c>
      <c r="C6" s="288" t="str">
        <f>IF('0) Signal List'!C6="","",'0) Signal List'!C6)</f>
        <v/>
      </c>
      <c r="D6" s="288" t="str">
        <f>IF('0) Signal List'!D6="","",'0) Signal List'!D6)</f>
        <v/>
      </c>
      <c r="E6" s="289" t="str">
        <f>IF('0) Signal List'!E6="","",'0) Signal List'!E6)</f>
        <v/>
      </c>
      <c r="F6" s="288" t="str">
        <f>IF('0) Signal List'!F6="","",'0) Signal List'!F6)</f>
        <v/>
      </c>
      <c r="G6" s="86" t="str">
        <f>IF('0) Signal List'!G6="","",'0) Signal List'!G6)</f>
        <v/>
      </c>
      <c r="H6" s="130" t="str">
        <f>IF('0) Signal List'!H6="","",'0) Signal List'!H6)</f>
        <v/>
      </c>
      <c r="I6" s="292"/>
      <c r="J6" s="290"/>
      <c r="K6" s="290"/>
      <c r="L6" s="291"/>
    </row>
    <row r="7" spans="1:12" ht="14.25" customHeight="1" x14ac:dyDescent="0.25">
      <c r="A7" s="83" t="str">
        <f>IF('0) Signal List'!A7="","",'0) Signal List'!A7)</f>
        <v/>
      </c>
      <c r="B7" s="88" t="str">
        <f>IF('0) Signal List'!B7="","",'0) Signal List'!B7)</f>
        <v>Double Point Status Indications</v>
      </c>
      <c r="C7" s="649" t="str">
        <f>IF('0) Signal List'!C7="","",'0) Signal List'!C7)</f>
        <v>(each individual input identified separately for clarity)</v>
      </c>
      <c r="D7" s="585"/>
      <c r="E7" s="585"/>
      <c r="F7" s="586"/>
      <c r="G7" s="89" t="str">
        <f>IF('0) Signal List'!G7="","",'0) Signal List'!G7)</f>
        <v/>
      </c>
      <c r="H7" s="134" t="str">
        <f>IF('0) Signal List'!H7="","",'0) Signal List'!H7)</f>
        <v/>
      </c>
      <c r="I7" s="131"/>
      <c r="J7" s="132"/>
      <c r="K7" s="132"/>
      <c r="L7" s="133"/>
    </row>
    <row r="8" spans="1:12" ht="14.25" customHeight="1" x14ac:dyDescent="0.25">
      <c r="A8" s="83" t="str">
        <f>IF('0) Signal List'!A8="","",'0) Signal List'!A8)</f>
        <v/>
      </c>
      <c r="B8" s="281" t="str">
        <f>IF('0) Signal List'!B8="","",'0) Signal List'!B8)</f>
        <v>Digital Input Signals from Sub Station to EirGrid</v>
      </c>
      <c r="C8" s="84" t="str">
        <f>IF('0) Signal List'!C8="","",'0) Signal List'!C8)</f>
        <v/>
      </c>
      <c r="D8" s="84" t="str">
        <f>IF('0) Signal List'!D8="","",'0) Signal List'!D8)</f>
        <v/>
      </c>
      <c r="E8" s="85" t="str">
        <f>IF('0) Signal List'!E8="","",'0) Signal List'!E8)</f>
        <v/>
      </c>
      <c r="F8" s="84" t="str">
        <f>IF('0) Signal List'!F8="","",'0) Signal List'!F8)</f>
        <v/>
      </c>
      <c r="G8" s="89" t="str">
        <f>IF('0) Signal List'!G8="","",'0) Signal List'!G8)</f>
        <v/>
      </c>
      <c r="H8" s="134"/>
      <c r="I8" s="131"/>
      <c r="J8" s="132"/>
      <c r="K8" s="132"/>
      <c r="L8" s="133"/>
    </row>
    <row r="9" spans="1:12" ht="14.25" customHeight="1" x14ac:dyDescent="0.35">
      <c r="A9" s="83" t="str">
        <f>IF('0) Signal List'!A9="","",'0) Signal List'!A9)</f>
        <v>A1</v>
      </c>
      <c r="B9" s="132" t="str">
        <f>IF('0) Signal List'!B9="","",'0) Signal List'!B9)</f>
        <v>WINDFARM T121 IPP 20 kV CB</v>
      </c>
      <c r="C9" s="84" t="str">
        <f>IF('0) Signal List'!C9="","",'0) Signal List'!C9)</f>
        <v/>
      </c>
      <c r="D9" s="84" t="str">
        <f>IF('0) Signal List'!D9="","",'0) Signal List'!D9)</f>
        <v>open</v>
      </c>
      <c r="E9" s="85" t="str">
        <f>IF('0) Signal List'!E9="","",'0) Signal List'!E9)</f>
        <v/>
      </c>
      <c r="F9" s="84" t="str">
        <f>IF('0) Signal List'!F9="","",'0) Signal List'!F9)</f>
        <v/>
      </c>
      <c r="G9" s="90" t="str">
        <f>IF('0) Signal List'!G9="","",'0) Signal List'!G9)</f>
        <v>IPP</v>
      </c>
      <c r="H9" s="135" t="str">
        <f>IF('0) Signal List'!H9="","",'0) Signal List'!H9)</f>
        <v xml:space="preserve">N/A </v>
      </c>
      <c r="I9" s="136" t="s">
        <v>176</v>
      </c>
      <c r="J9" s="137"/>
      <c r="K9" s="137"/>
      <c r="L9" s="138"/>
    </row>
    <row r="10" spans="1:12" ht="14.25" customHeight="1" x14ac:dyDescent="0.35">
      <c r="A10" s="83" t="str">
        <f>IF('0) Signal List'!A10="","",'0) Signal List'!A10)</f>
        <v>A2</v>
      </c>
      <c r="B10" s="84" t="str">
        <f>IF('0) Signal List'!B10="","",'0) Signal List'!B10)</f>
        <v>WINDFARM T121 IPP 20 kV CB</v>
      </c>
      <c r="C10" s="84" t="str">
        <f>IF('0) Signal List'!C10="","",'0) Signal List'!C10)</f>
        <v/>
      </c>
      <c r="D10" s="84" t="str">
        <f>IF('0) Signal List'!D10="","",'0) Signal List'!D10)</f>
        <v>closed</v>
      </c>
      <c r="E10" s="85" t="str">
        <f>IF('0) Signal List'!E10="","",'0) Signal List'!E10)</f>
        <v/>
      </c>
      <c r="F10" s="84" t="str">
        <f>IF('0) Signal List'!F10="","",'0) Signal List'!F10)</f>
        <v/>
      </c>
      <c r="G10" s="90" t="str">
        <f>IF('0) Signal List'!G10="","",'0) Signal List'!G10)</f>
        <v>IPP</v>
      </c>
      <c r="H10" s="135" t="str">
        <f>IF('0) Signal List'!H10="","",'0) Signal List'!H10)</f>
        <v xml:space="preserve">N/A </v>
      </c>
      <c r="I10" s="136" t="s">
        <v>176</v>
      </c>
      <c r="J10" s="137"/>
      <c r="K10" s="137"/>
      <c r="L10" s="138"/>
    </row>
    <row r="11" spans="1:12" ht="14.25" customHeight="1" x14ac:dyDescent="0.35">
      <c r="A11" s="83" t="str">
        <f>IF('0) Signal List'!A11="","",'0) Signal List'!A11)</f>
        <v>A3</v>
      </c>
      <c r="B11" s="84" t="str">
        <f>IF('0) Signal List'!B11="","",'0) Signal List'!B11)</f>
        <v>WINDFARM Feeder 1 20 kV CB</v>
      </c>
      <c r="C11" s="84" t="str">
        <f>IF('0) Signal List'!C11="","",'0) Signal List'!C11)</f>
        <v/>
      </c>
      <c r="D11" s="84" t="str">
        <f>IF('0) Signal List'!D11="","",'0) Signal List'!D11)</f>
        <v>open</v>
      </c>
      <c r="E11" s="85" t="str">
        <f>IF('0) Signal List'!E11="","",'0) Signal List'!E11)</f>
        <v/>
      </c>
      <c r="F11" s="84" t="str">
        <f>IF('0) Signal List'!F11="","",'0) Signal List'!F11)</f>
        <v/>
      </c>
      <c r="G11" s="90" t="str">
        <f>IF('0) Signal List'!G11="","",'0) Signal List'!G11)</f>
        <v>IPP</v>
      </c>
      <c r="H11" s="135" t="str">
        <f>IF('0) Signal List'!H11="","",'0) Signal List'!H11)</f>
        <v xml:space="preserve">N/A </v>
      </c>
      <c r="I11" s="136" t="s">
        <v>176</v>
      </c>
      <c r="J11" s="137"/>
      <c r="K11" s="137"/>
      <c r="L11" s="138"/>
    </row>
    <row r="12" spans="1:12" ht="14.25" customHeight="1" x14ac:dyDescent="0.35">
      <c r="A12" s="83" t="str">
        <f>IF('0) Signal List'!A12="","",'0) Signal List'!A12)</f>
        <v>A4</v>
      </c>
      <c r="B12" s="84" t="str">
        <f>IF('0) Signal List'!B12="","",'0) Signal List'!B12)</f>
        <v>WINDFARM Feeder 1 20 kV CB</v>
      </c>
      <c r="C12" s="84" t="str">
        <f>IF('0) Signal List'!C12="","",'0) Signal List'!C12)</f>
        <v/>
      </c>
      <c r="D12" s="84" t="str">
        <f>IF('0) Signal List'!D12="","",'0) Signal List'!D12)</f>
        <v>closed</v>
      </c>
      <c r="E12" s="85" t="str">
        <f>IF('0) Signal List'!E12="","",'0) Signal List'!E12)</f>
        <v/>
      </c>
      <c r="F12" s="84" t="str">
        <f>IF('0) Signal List'!F12="","",'0) Signal List'!F12)</f>
        <v/>
      </c>
      <c r="G12" s="90" t="str">
        <f>IF('0) Signal List'!G12="","",'0) Signal List'!G12)</f>
        <v>IPP</v>
      </c>
      <c r="H12" s="135" t="str">
        <f>IF('0) Signal List'!H12="","",'0) Signal List'!H12)</f>
        <v xml:space="preserve">N/A </v>
      </c>
      <c r="I12" s="136" t="s">
        <v>176</v>
      </c>
      <c r="J12" s="137"/>
      <c r="K12" s="137"/>
      <c r="L12" s="138"/>
    </row>
    <row r="13" spans="1:12" ht="14.25" customHeight="1" x14ac:dyDescent="0.35">
      <c r="A13" s="83" t="str">
        <f>IF('0) Signal List'!A13="","",'0) Signal List'!A13)</f>
        <v>A5</v>
      </c>
      <c r="B13" s="84" t="str">
        <f>IF('0) Signal List'!B13="","",'0) Signal List'!B13)</f>
        <v>WINDFARM Feeder 2 20 kV CB</v>
      </c>
      <c r="C13" s="84" t="str">
        <f>IF('0) Signal List'!C13="","",'0) Signal List'!C13)</f>
        <v/>
      </c>
      <c r="D13" s="84" t="str">
        <f>IF('0) Signal List'!D13="","",'0) Signal List'!D13)</f>
        <v>open</v>
      </c>
      <c r="E13" s="85" t="str">
        <f>IF('0) Signal List'!E13="","",'0) Signal List'!E13)</f>
        <v/>
      </c>
      <c r="F13" s="84" t="str">
        <f>IF('0) Signal List'!F13="","",'0) Signal List'!F13)</f>
        <v/>
      </c>
      <c r="G13" s="90" t="str">
        <f>IF('0) Signal List'!G13="","",'0) Signal List'!G13)</f>
        <v>IPP</v>
      </c>
      <c r="H13" s="135" t="str">
        <f>IF('0) Signal List'!H13="","",'0) Signal List'!H13)</f>
        <v xml:space="preserve">N/A </v>
      </c>
      <c r="I13" s="136" t="s">
        <v>176</v>
      </c>
      <c r="J13" s="137"/>
      <c r="K13" s="137"/>
      <c r="L13" s="138"/>
    </row>
    <row r="14" spans="1:12" ht="14.25" customHeight="1" x14ac:dyDescent="0.35">
      <c r="A14" s="83" t="str">
        <f>IF('0) Signal List'!A14="","",'0) Signal List'!A14)</f>
        <v>A6</v>
      </c>
      <c r="B14" s="84" t="str">
        <f>IF('0) Signal List'!B14="","",'0) Signal List'!B14)</f>
        <v>WINDFARM Feeder 2 20 kV CB</v>
      </c>
      <c r="C14" s="84" t="str">
        <f>IF('0) Signal List'!C14="","",'0) Signal List'!C14)</f>
        <v/>
      </c>
      <c r="D14" s="84" t="str">
        <f>IF('0) Signal List'!D14="","",'0) Signal List'!D14)</f>
        <v>closed</v>
      </c>
      <c r="E14" s="85" t="str">
        <f>IF('0) Signal List'!E14="","",'0) Signal List'!E14)</f>
        <v/>
      </c>
      <c r="F14" s="84" t="str">
        <f>IF('0) Signal List'!F14="","",'0) Signal List'!F14)</f>
        <v/>
      </c>
      <c r="G14" s="90" t="str">
        <f>IF('0) Signal List'!G14="","",'0) Signal List'!G14)</f>
        <v>IPP</v>
      </c>
      <c r="H14" s="135" t="str">
        <f>IF('0) Signal List'!H14="","",'0) Signal List'!H14)</f>
        <v xml:space="preserve">N/A </v>
      </c>
      <c r="I14" s="136" t="s">
        <v>176</v>
      </c>
      <c r="J14" s="137"/>
      <c r="K14" s="137"/>
      <c r="L14" s="138"/>
    </row>
    <row r="15" spans="1:12" ht="14.25" customHeight="1" x14ac:dyDescent="0.35">
      <c r="A15" s="83" t="str">
        <f>IF('0) Signal List'!A15="","",'0) Signal List'!A15)</f>
        <v>A7</v>
      </c>
      <c r="B15" s="84" t="str">
        <f>IF('0) Signal List'!B15="","",'0) Signal List'!B15)</f>
        <v>WINDFARM Feeder 3 20 kV CB</v>
      </c>
      <c r="C15" s="84" t="str">
        <f>IF('0) Signal List'!C15="","",'0) Signal List'!C15)</f>
        <v/>
      </c>
      <c r="D15" s="84" t="str">
        <f>IF('0) Signal List'!D15="","",'0) Signal List'!D15)</f>
        <v>open</v>
      </c>
      <c r="E15" s="85" t="str">
        <f>IF('0) Signal List'!E15="","",'0) Signal List'!E15)</f>
        <v/>
      </c>
      <c r="F15" s="84" t="str">
        <f>IF('0) Signal List'!F15="","",'0) Signal List'!F15)</f>
        <v/>
      </c>
      <c r="G15" s="90" t="str">
        <f>IF('0) Signal List'!G15="","",'0) Signal List'!G15)</f>
        <v>IPP</v>
      </c>
      <c r="H15" s="135" t="str">
        <f>IF('0) Signal List'!H15="","",'0) Signal List'!H15)</f>
        <v xml:space="preserve">N/A </v>
      </c>
      <c r="I15" s="136" t="s">
        <v>176</v>
      </c>
      <c r="J15" s="137"/>
      <c r="K15" s="137"/>
      <c r="L15" s="138"/>
    </row>
    <row r="16" spans="1:12" ht="14.25" customHeight="1" x14ac:dyDescent="0.35">
      <c r="A16" s="83" t="str">
        <f>IF('0) Signal List'!A16="","",'0) Signal List'!A16)</f>
        <v>A8</v>
      </c>
      <c r="B16" s="84" t="str">
        <f>IF('0) Signal List'!B16="","",'0) Signal List'!B16)</f>
        <v>WINDFARM Feeder 3 20 kV CB</v>
      </c>
      <c r="C16" s="84" t="str">
        <f>IF('0) Signal List'!C16="","",'0) Signal List'!C16)</f>
        <v/>
      </c>
      <c r="D16" s="84" t="str">
        <f>IF('0) Signal List'!D16="","",'0) Signal List'!D16)</f>
        <v>closed</v>
      </c>
      <c r="E16" s="85" t="str">
        <f>IF('0) Signal List'!E16="","",'0) Signal List'!E16)</f>
        <v/>
      </c>
      <c r="F16" s="84" t="str">
        <f>IF('0) Signal List'!F16="","",'0) Signal List'!F16)</f>
        <v/>
      </c>
      <c r="G16" s="90" t="str">
        <f>IF('0) Signal List'!G16="","",'0) Signal List'!G16)</f>
        <v>IPP</v>
      </c>
      <c r="H16" s="135" t="str">
        <f>IF('0) Signal List'!H16="","",'0) Signal List'!H16)</f>
        <v xml:space="preserve">N/A </v>
      </c>
      <c r="I16" s="136" t="s">
        <v>176</v>
      </c>
      <c r="J16" s="137"/>
      <c r="K16" s="137"/>
      <c r="L16" s="138"/>
    </row>
    <row r="17" spans="1:12" ht="14.25" customHeight="1" x14ac:dyDescent="0.35">
      <c r="A17" s="83" t="str">
        <f>IF('0) Signal List'!A17="","",'0) Signal List'!A17)</f>
        <v>A9</v>
      </c>
      <c r="B17" s="84" t="str">
        <f>IF('0) Signal List'!B17="","",'0) Signal List'!B17)</f>
        <v>WINDFARM Feeder 4 20 kV CB</v>
      </c>
      <c r="C17" s="84" t="str">
        <f>IF('0) Signal List'!C17="","",'0) Signal List'!C17)</f>
        <v/>
      </c>
      <c r="D17" s="84" t="str">
        <f>IF('0) Signal List'!D17="","",'0) Signal List'!D17)</f>
        <v>open</v>
      </c>
      <c r="E17" s="85" t="str">
        <f>IF('0) Signal List'!E17="","",'0) Signal List'!E17)</f>
        <v/>
      </c>
      <c r="F17" s="84" t="str">
        <f>IF('0) Signal List'!F17="","",'0) Signal List'!F17)</f>
        <v/>
      </c>
      <c r="G17" s="90" t="str">
        <f>IF('0) Signal List'!G17="","",'0) Signal List'!G17)</f>
        <v>IPP</v>
      </c>
      <c r="H17" s="135" t="str">
        <f>IF('0) Signal List'!H17="","",'0) Signal List'!H17)</f>
        <v xml:space="preserve">N/A </v>
      </c>
      <c r="I17" s="136" t="s">
        <v>176</v>
      </c>
      <c r="J17" s="137"/>
      <c r="K17" s="137"/>
      <c r="L17" s="138"/>
    </row>
    <row r="18" spans="1:12" ht="14.25" customHeight="1" x14ac:dyDescent="0.35">
      <c r="A18" s="83" t="str">
        <f>IF('0) Signal List'!A18="","",'0) Signal List'!A18)</f>
        <v>A10</v>
      </c>
      <c r="B18" s="84" t="str">
        <f>IF('0) Signal List'!B18="","",'0) Signal List'!B18)</f>
        <v>WINDFARM Feeder 4 20 kV CB</v>
      </c>
      <c r="C18" s="84" t="str">
        <f>IF('0) Signal List'!C18="","",'0) Signal List'!C18)</f>
        <v/>
      </c>
      <c r="D18" s="84" t="str">
        <f>IF('0) Signal List'!D18="","",'0) Signal List'!D18)</f>
        <v>closed</v>
      </c>
      <c r="E18" s="85" t="str">
        <f>IF('0) Signal List'!E18="","",'0) Signal List'!E18)</f>
        <v/>
      </c>
      <c r="F18" s="84" t="str">
        <f>IF('0) Signal List'!F18="","",'0) Signal List'!F18)</f>
        <v/>
      </c>
      <c r="G18" s="90" t="str">
        <f>IF('0) Signal List'!G18="","",'0) Signal List'!G18)</f>
        <v>IPP</v>
      </c>
      <c r="H18" s="135" t="str">
        <f>IF('0) Signal List'!H18="","",'0) Signal List'!H18)</f>
        <v xml:space="preserve">N/A </v>
      </c>
      <c r="I18" s="136" t="s">
        <v>176</v>
      </c>
      <c r="J18" s="137"/>
      <c r="K18" s="137"/>
      <c r="L18" s="138"/>
    </row>
    <row r="19" spans="1:12" ht="14.25" customHeight="1" x14ac:dyDescent="0.35">
      <c r="A19" s="83" t="str">
        <f>IF('0) Signal List'!A19="","",'0) Signal List'!A19)</f>
        <v>A11</v>
      </c>
      <c r="B19" s="84" t="str">
        <f>IF('0) Signal List'!B19="","",'0) Signal List'!B19)</f>
        <v>WINDFARM Feeder 5 20 kV CB</v>
      </c>
      <c r="C19" s="84" t="str">
        <f>IF('0) Signal List'!C19="","",'0) Signal List'!C19)</f>
        <v/>
      </c>
      <c r="D19" s="84" t="str">
        <f>IF('0) Signal List'!D19="","",'0) Signal List'!D19)</f>
        <v>open</v>
      </c>
      <c r="E19" s="85" t="str">
        <f>IF('0) Signal List'!E19="","",'0) Signal List'!E19)</f>
        <v/>
      </c>
      <c r="F19" s="84" t="str">
        <f>IF('0) Signal List'!F19="","",'0) Signal List'!F19)</f>
        <v/>
      </c>
      <c r="G19" s="90" t="str">
        <f>IF('0) Signal List'!G19="","",'0) Signal List'!G19)</f>
        <v>IPP</v>
      </c>
      <c r="H19" s="135" t="str">
        <f>IF('0) Signal List'!H19="","",'0) Signal List'!H19)</f>
        <v xml:space="preserve">N/A </v>
      </c>
      <c r="I19" s="136" t="s">
        <v>176</v>
      </c>
      <c r="J19" s="137"/>
      <c r="K19" s="137"/>
      <c r="L19" s="138"/>
    </row>
    <row r="20" spans="1:12" ht="14.25" customHeight="1" x14ac:dyDescent="0.35">
      <c r="A20" s="83" t="str">
        <f>IF('0) Signal List'!A20="","",'0) Signal List'!A20)</f>
        <v>A12</v>
      </c>
      <c r="B20" s="84" t="str">
        <f>IF('0) Signal List'!B20="","",'0) Signal List'!B20)</f>
        <v>WINDFARM Feeder 5 20 kV CB</v>
      </c>
      <c r="C20" s="84" t="str">
        <f>IF('0) Signal List'!C20="","",'0) Signal List'!C20)</f>
        <v/>
      </c>
      <c r="D20" s="84" t="str">
        <f>IF('0) Signal List'!D20="","",'0) Signal List'!D20)</f>
        <v>closed</v>
      </c>
      <c r="E20" s="85" t="str">
        <f>IF('0) Signal List'!E20="","",'0) Signal List'!E20)</f>
        <v/>
      </c>
      <c r="F20" s="84" t="str">
        <f>IF('0) Signal List'!F20="","",'0) Signal List'!F20)</f>
        <v/>
      </c>
      <c r="G20" s="90" t="str">
        <f>IF('0) Signal List'!G20="","",'0) Signal List'!G20)</f>
        <v>IPP</v>
      </c>
      <c r="H20" s="135" t="str">
        <f>IF('0) Signal List'!H20="","",'0) Signal List'!H20)</f>
        <v xml:space="preserve">N/A </v>
      </c>
      <c r="I20" s="136" t="s">
        <v>176</v>
      </c>
      <c r="J20" s="137"/>
      <c r="K20" s="137"/>
      <c r="L20" s="138"/>
    </row>
    <row r="21" spans="1:12" ht="14.25" customHeight="1" x14ac:dyDescent="0.35">
      <c r="A21" s="83" t="str">
        <f>IF('0) Signal List'!A21="","",'0) Signal List'!A21)</f>
        <v>A13</v>
      </c>
      <c r="B21" s="84" t="str">
        <f>IF('0) Signal List'!B21="","",'0) Signal List'!B21)</f>
        <v>EirGrid Sub-Remote Control</v>
      </c>
      <c r="C21" s="84" t="str">
        <f>IF('0) Signal List'!C21="","",'0) Signal List'!C21)</f>
        <v/>
      </c>
      <c r="D21" s="84" t="str">
        <f>IF('0) Signal List'!D21="","",'0) Signal List'!D21)</f>
        <v>off</v>
      </c>
      <c r="E21" s="85" t="str">
        <f>IF('0) Signal List'!E21="","",'0) Signal List'!E21)</f>
        <v/>
      </c>
      <c r="F21" s="84" t="str">
        <f>IF('0) Signal List'!F21="","",'0) Signal List'!F21)</f>
        <v/>
      </c>
      <c r="G21" s="90" t="str">
        <f>IF('0) Signal List'!G21="","",'0) Signal List'!G21)</f>
        <v>IPP</v>
      </c>
      <c r="H21" s="135" t="str">
        <f>IF('0) Signal List'!H21="","",'0) Signal List'!H21)</f>
        <v xml:space="preserve">N/A </v>
      </c>
      <c r="I21" s="136" t="s">
        <v>176</v>
      </c>
      <c r="J21" s="137"/>
      <c r="K21" s="137"/>
      <c r="L21" s="138"/>
    </row>
    <row r="22" spans="1:12" ht="14.25" customHeight="1" x14ac:dyDescent="0.35">
      <c r="A22" s="83" t="str">
        <f>IF('0) Signal List'!A22="","",'0) Signal List'!A22)</f>
        <v>A14</v>
      </c>
      <c r="B22" s="84" t="str">
        <f>IF('0) Signal List'!B22="","",'0) Signal List'!B22)</f>
        <v>EirGrid Sub-Remote Control</v>
      </c>
      <c r="C22" s="84" t="str">
        <f>IF('0) Signal List'!C22="","",'0) Signal List'!C22)</f>
        <v/>
      </c>
      <c r="D22" s="84" t="str">
        <f>IF('0) Signal List'!D22="","",'0) Signal List'!D22)</f>
        <v>on</v>
      </c>
      <c r="E22" s="85" t="str">
        <f>IF('0) Signal List'!E22="","",'0) Signal List'!E22)</f>
        <v/>
      </c>
      <c r="F22" s="84" t="str">
        <f>IF('0) Signal List'!F22="","",'0) Signal List'!F22)</f>
        <v/>
      </c>
      <c r="G22" s="90" t="str">
        <f>IF('0) Signal List'!G22="","",'0) Signal List'!G22)</f>
        <v>IPP</v>
      </c>
      <c r="H22" s="135" t="str">
        <f>IF('0) Signal List'!H22="","",'0) Signal List'!H22)</f>
        <v xml:space="preserve">N/A </v>
      </c>
      <c r="I22" s="136" t="s">
        <v>176</v>
      </c>
      <c r="J22" s="137"/>
      <c r="K22" s="137"/>
      <c r="L22" s="138"/>
    </row>
    <row r="23" spans="1:12" ht="14.25" customHeight="1" x14ac:dyDescent="0.35">
      <c r="A23" s="83" t="str">
        <f>IF('0) Signal List'!A23="","",'0) Signal List'!A23)</f>
        <v>A15</v>
      </c>
      <c r="B23" s="84" t="str">
        <f>IF('0) Signal List'!B23="","",'0) Signal List'!B23)</f>
        <v>Blackstart Shutdown</v>
      </c>
      <c r="C23" s="84" t="str">
        <f>IF('0) Signal List'!C23="","",'0) Signal List'!C23)</f>
        <v/>
      </c>
      <c r="D23" s="84" t="str">
        <f>IF('0) Signal List'!D23="","",'0) Signal List'!D23)</f>
        <v>off</v>
      </c>
      <c r="E23" s="85" t="str">
        <f>IF('0) Signal List'!E23="","",'0) Signal List'!E23)</f>
        <v/>
      </c>
      <c r="F23" s="84" t="str">
        <f>IF('0) Signal List'!F23="","",'0) Signal List'!F23)</f>
        <v/>
      </c>
      <c r="G23" s="90" t="str">
        <f>IF('0) Signal List'!G23="","",'0) Signal List'!G23)</f>
        <v>IPP</v>
      </c>
      <c r="H23" s="135" t="str">
        <f>IF('0) Signal List'!H23="","",'0) Signal List'!H23)</f>
        <v xml:space="preserve">N/A </v>
      </c>
      <c r="I23" s="136" t="s">
        <v>176</v>
      </c>
      <c r="J23" s="137"/>
      <c r="K23" s="137"/>
      <c r="L23" s="138"/>
    </row>
    <row r="24" spans="1:12" ht="14.25" customHeight="1" x14ac:dyDescent="0.35">
      <c r="A24" s="83" t="str">
        <f>IF('0) Signal List'!A24="","",'0) Signal List'!A24)</f>
        <v>A16</v>
      </c>
      <c r="B24" s="132" t="str">
        <f>IF('0) Signal List'!B24="","",'0) Signal List'!B24)</f>
        <v>Blackstart Shutdown</v>
      </c>
      <c r="C24" s="91" t="str">
        <f>IF('0) Signal List'!C24="","",'0) Signal List'!C24)</f>
        <v/>
      </c>
      <c r="D24" s="92" t="str">
        <f>IF('0) Signal List'!D24="","",'0) Signal List'!D24)</f>
        <v>on</v>
      </c>
      <c r="E24" s="93" t="str">
        <f>IF('0) Signal List'!E24="","",'0) Signal List'!E24)</f>
        <v/>
      </c>
      <c r="F24" s="84" t="str">
        <f>IF('0) Signal List'!F24="","",'0) Signal List'!F24)</f>
        <v/>
      </c>
      <c r="G24" s="90" t="str">
        <f>IF('0) Signal List'!G24="","",'0) Signal List'!G24)</f>
        <v>IPP</v>
      </c>
      <c r="H24" s="135" t="str">
        <f>IF('0) Signal List'!H24="","",'0) Signal List'!H24)</f>
        <v xml:space="preserve">N/A </v>
      </c>
      <c r="I24" s="136" t="s">
        <v>176</v>
      </c>
      <c r="J24" s="137"/>
      <c r="K24" s="137"/>
      <c r="L24" s="138"/>
    </row>
    <row r="25" spans="1:12" ht="14.25" customHeight="1" x14ac:dyDescent="0.35">
      <c r="A25" s="83" t="str">
        <f>IF('0) Signal List'!A25="","",'0) Signal List'!A25)</f>
        <v>A17</v>
      </c>
      <c r="B25" s="84" t="str">
        <f>IF('0) Signal List'!B25="","",'0) Signal List'!B25)</f>
        <v>Reactive Device &gt;5 Mvar 1</v>
      </c>
      <c r="C25" s="84" t="str">
        <f>IF('0) Signal List'!C25="","",'0) Signal List'!C25)</f>
        <v/>
      </c>
      <c r="D25" s="84" t="str">
        <f>IF('0) Signal List'!D25="","",'0) Signal List'!D25)</f>
        <v>off</v>
      </c>
      <c r="E25" s="85" t="str">
        <f>IF('0) Signal List'!E25="","",'0) Signal List'!E25)</f>
        <v/>
      </c>
      <c r="F25" s="84" t="str">
        <f>IF('0) Signal List'!F25="","",'0) Signal List'!F25)</f>
        <v/>
      </c>
      <c r="G25" s="90" t="str">
        <f>IF('0) Signal List'!G25="","",'0) Signal List'!G25)</f>
        <v>IPP</v>
      </c>
      <c r="H25" s="318" t="str">
        <f>IF('0) Signal List'!H25="","",'0) Signal List'!H25)</f>
        <v xml:space="preserve">N/A </v>
      </c>
      <c r="I25" s="136" t="s">
        <v>176</v>
      </c>
      <c r="J25" s="137"/>
      <c r="K25" s="137"/>
      <c r="L25" s="138"/>
    </row>
    <row r="26" spans="1:12" ht="14.25" customHeight="1" x14ac:dyDescent="0.35">
      <c r="A26" s="83" t="str">
        <f>IF('0) Signal List'!A26="","",'0) Signal List'!A26)</f>
        <v>A18</v>
      </c>
      <c r="B26" s="132" t="str">
        <f>IF('0) Signal List'!B26="","",'0) Signal List'!B26)</f>
        <v>Reactive Device &gt;5 Mvar 1</v>
      </c>
      <c r="C26" s="91" t="str">
        <f>IF('0) Signal List'!C26="","",'0) Signal List'!C26)</f>
        <v/>
      </c>
      <c r="D26" s="319" t="str">
        <f>IF('0) Signal List'!D26="","",'0) Signal List'!D26)</f>
        <v>on</v>
      </c>
      <c r="E26" s="93" t="str">
        <f>IF('0) Signal List'!E26="","",'0) Signal List'!E26)</f>
        <v/>
      </c>
      <c r="F26" s="84" t="str">
        <f>IF('0) Signal List'!F26="","",'0) Signal List'!F26)</f>
        <v/>
      </c>
      <c r="G26" s="90" t="str">
        <f>IF('0) Signal List'!G26="","",'0) Signal List'!G26)</f>
        <v>IPP</v>
      </c>
      <c r="H26" s="318" t="str">
        <f>IF('0) Signal List'!H26="","",'0) Signal List'!H26)</f>
        <v xml:space="preserve">N/A </v>
      </c>
      <c r="I26" s="136" t="s">
        <v>176</v>
      </c>
      <c r="J26" s="137"/>
      <c r="K26" s="137"/>
      <c r="L26" s="138"/>
    </row>
    <row r="27" spans="1:12" ht="14.25" customHeight="1" x14ac:dyDescent="0.2">
      <c r="A27" s="83" t="str">
        <f>IF('0) Signal List'!A27="","",'0) Signal List'!A27)</f>
        <v/>
      </c>
      <c r="B27" s="132" t="str">
        <f>IF('0) Signal List'!B27="","",'0) Signal List'!B27)</f>
        <v/>
      </c>
      <c r="C27" s="91" t="str">
        <f>IF('0) Signal List'!C27="","",'0) Signal List'!C27)</f>
        <v/>
      </c>
      <c r="D27" s="92" t="str">
        <f>IF('0) Signal List'!D27="","",'0) Signal List'!D27)</f>
        <v/>
      </c>
      <c r="E27" s="93" t="str">
        <f>IF('0) Signal List'!E27="","",'0) Signal List'!E27)</f>
        <v/>
      </c>
      <c r="F27" s="84" t="str">
        <f>IF('0) Signal List'!F27="","",'0) Signal List'!F27)</f>
        <v/>
      </c>
      <c r="G27" s="90" t="str">
        <f>IF('0) Signal List'!G27="","",'0) Signal List'!G27)</f>
        <v/>
      </c>
      <c r="H27" s="135" t="str">
        <f>IF('0) Signal List'!H27="","",'0) Signal List'!H27)</f>
        <v/>
      </c>
      <c r="I27" s="131"/>
      <c r="J27" s="132"/>
      <c r="K27" s="132"/>
      <c r="L27" s="133"/>
    </row>
    <row r="28" spans="1:12" ht="14.25" customHeight="1" x14ac:dyDescent="0.2">
      <c r="A28" s="83" t="str">
        <f>IF('0) Signal List'!A28="","",'0) Signal List'!A28)</f>
        <v/>
      </c>
      <c r="B28" s="281" t="str">
        <f>IF('0) Signal List'!B28="","",'0) Signal List'!B28)</f>
        <v>Digital Input Signals from WTG  System to EirGrid</v>
      </c>
      <c r="C28" s="84" t="str">
        <f>IF('0) Signal List'!C28="","",'0) Signal List'!C28)</f>
        <v/>
      </c>
      <c r="D28" s="84" t="str">
        <f>IF('0) Signal List'!D28="","",'0) Signal List'!D28)</f>
        <v/>
      </c>
      <c r="E28" s="85" t="str">
        <f>IF('0) Signal List'!E28="","",'0) Signal List'!E28)</f>
        <v/>
      </c>
      <c r="F28" s="84" t="str">
        <f>IF('0) Signal List'!F28="","",'0) Signal List'!F28)</f>
        <v/>
      </c>
      <c r="G28" s="90" t="str">
        <f>IF('0) Signal List'!G28="","",'0) Signal List'!G28)</f>
        <v/>
      </c>
      <c r="H28" s="135" t="str">
        <f>IF('0) Signal List'!H28="","",'0) Signal List'!H28)</f>
        <v/>
      </c>
      <c r="I28" s="131"/>
      <c r="J28" s="132"/>
      <c r="K28" s="132"/>
      <c r="L28" s="133"/>
    </row>
    <row r="29" spans="1:12" ht="14.25" customHeight="1" x14ac:dyDescent="0.35">
      <c r="A29" s="83" t="str">
        <f>IF('0) Signal List'!A29="","",'0) Signal List'!A29)</f>
        <v>B1</v>
      </c>
      <c r="B29" s="84" t="str">
        <f>IF('0) Signal List'!B29="","",'0) Signal List'!B29)</f>
        <v>Active Power Control facility status (feedback)</v>
      </c>
      <c r="C29" s="84" t="str">
        <f>IF('0) Signal List'!C29="","",'0) Signal List'!C29)</f>
        <v/>
      </c>
      <c r="D29" s="84" t="str">
        <f>IF('0) Signal List'!D29="","",'0) Signal List'!D29)</f>
        <v>off</v>
      </c>
      <c r="E29" s="85" t="str">
        <f>IF('0) Signal List'!E29="","",'0) Signal List'!E29)</f>
        <v/>
      </c>
      <c r="F29" s="84" t="str">
        <f>IF('0) Signal List'!F29="","",'0) Signal List'!F29)</f>
        <v/>
      </c>
      <c r="G29" s="90" t="str">
        <f>IF('0) Signal List'!G29="","",'0) Signal List'!G29)</f>
        <v>IPP</v>
      </c>
      <c r="H29" s="135" t="str">
        <f>IF('0) Signal List'!H29="","",'0) Signal List'!H29)</f>
        <v xml:space="preserve">N/A </v>
      </c>
      <c r="I29" s="136" t="s">
        <v>177</v>
      </c>
      <c r="J29" s="137"/>
      <c r="K29" s="137"/>
      <c r="L29" s="138"/>
    </row>
    <row r="30" spans="1:12" ht="14.25" customHeight="1" x14ac:dyDescent="0.35">
      <c r="A30" s="83" t="str">
        <f>IF('0) Signal List'!A30="","",'0) Signal List'!A30)</f>
        <v>B2</v>
      </c>
      <c r="B30" s="84" t="str">
        <f>IF('0) Signal List'!B30="","",'0) Signal List'!B30)</f>
        <v>Active Power Control facility status (feedback)</v>
      </c>
      <c r="C30" s="84" t="str">
        <f>IF('0) Signal List'!C30="","",'0) Signal List'!C30)</f>
        <v/>
      </c>
      <c r="D30" s="84" t="str">
        <f>IF('0) Signal List'!D30="","",'0) Signal List'!D30)</f>
        <v>on</v>
      </c>
      <c r="E30" s="85" t="str">
        <f>IF('0) Signal List'!E30="","",'0) Signal List'!E30)</f>
        <v/>
      </c>
      <c r="F30" s="84" t="str">
        <f>IF('0) Signal List'!F30="","",'0) Signal List'!F30)</f>
        <v/>
      </c>
      <c r="G30" s="90" t="str">
        <f>IF('0) Signal List'!G30="","",'0) Signal List'!G30)</f>
        <v>IPP</v>
      </c>
      <c r="H30" s="135" t="str">
        <f>IF('0) Signal List'!H30="","",'0) Signal List'!H30)</f>
        <v xml:space="preserve">N/A </v>
      </c>
      <c r="I30" s="136" t="s">
        <v>177</v>
      </c>
      <c r="J30" s="137"/>
      <c r="K30" s="137"/>
      <c r="L30" s="138"/>
    </row>
    <row r="31" spans="1:12" ht="14.25" customHeight="1" x14ac:dyDescent="0.35">
      <c r="A31" s="83" t="str">
        <f>IF('0) Signal List'!A31="","",'0) Signal List'!A31)</f>
        <v>B3</v>
      </c>
      <c r="B31" s="84" t="str">
        <f>IF('0) Signal List'!B31="","",'0) Signal List'!B31)</f>
        <v>Frequency Response System Mode Status (feedback)</v>
      </c>
      <c r="C31" s="84" t="str">
        <f>IF('0) Signal List'!C31="","",'0) Signal List'!C31)</f>
        <v/>
      </c>
      <c r="D31" s="84" t="str">
        <f>IF('0) Signal List'!D31="","",'0) Signal List'!D31)</f>
        <v>off</v>
      </c>
      <c r="E31" s="85" t="str">
        <f>IF('0) Signal List'!E31="","",'0) Signal List'!E31)</f>
        <v/>
      </c>
      <c r="F31" s="84" t="str">
        <f>IF('0) Signal List'!F31="","",'0) Signal List'!F31)</f>
        <v/>
      </c>
      <c r="G31" s="90" t="str">
        <f>IF('0) Signal List'!G31="","",'0) Signal List'!G31)</f>
        <v>IPP</v>
      </c>
      <c r="H31" s="325" t="str">
        <f>IF('0) Signal List'!H31="","",'0) Signal List'!H31)</f>
        <v xml:space="preserve">N/A </v>
      </c>
      <c r="I31" s="136" t="s">
        <v>177</v>
      </c>
      <c r="J31" s="137"/>
      <c r="K31" s="137"/>
      <c r="L31" s="138"/>
    </row>
    <row r="32" spans="1:12" ht="14.25" customHeight="1" x14ac:dyDescent="0.35">
      <c r="A32" s="83" t="str">
        <f>IF('0) Signal List'!A32="","",'0) Signal List'!A32)</f>
        <v>B4</v>
      </c>
      <c r="B32" s="84" t="str">
        <f>IF('0) Signal List'!B32="","",'0) Signal List'!B32)</f>
        <v>Frequency Response System Mode Status (feedback)</v>
      </c>
      <c r="C32" s="84" t="str">
        <f>IF('0) Signal List'!C32="","",'0) Signal List'!C32)</f>
        <v/>
      </c>
      <c r="D32" s="84" t="str">
        <f>IF('0) Signal List'!D32="","",'0) Signal List'!D32)</f>
        <v>on</v>
      </c>
      <c r="E32" s="85" t="str">
        <f>IF('0) Signal List'!E32="","",'0) Signal List'!E32)</f>
        <v/>
      </c>
      <c r="F32" s="84" t="str">
        <f>IF('0) Signal List'!F32="","",'0) Signal List'!F32)</f>
        <v/>
      </c>
      <c r="G32" s="90" t="str">
        <f>IF('0) Signal List'!G32="","",'0) Signal List'!G32)</f>
        <v>IPP</v>
      </c>
      <c r="H32" s="90" t="str">
        <f>IF('0) Signal List'!H32="","",'0) Signal List'!H32)</f>
        <v xml:space="preserve">N/A </v>
      </c>
      <c r="I32" s="136" t="s">
        <v>177</v>
      </c>
      <c r="J32" s="137"/>
      <c r="K32" s="137"/>
      <c r="L32" s="138"/>
    </row>
    <row r="33" spans="1:12" ht="14.25" customHeight="1" x14ac:dyDescent="0.35">
      <c r="A33" s="83" t="str">
        <f>IF('0) Signal List'!A33="","",'0) Signal List'!A33)</f>
        <v>B5</v>
      </c>
      <c r="B33" s="84" t="str">
        <f>IF('0) Signal List'!B33="","",'0) Signal List'!B33)</f>
        <v>Frequency Response Curve (feedback)</v>
      </c>
      <c r="C33" s="84" t="str">
        <f>IF('0) Signal List'!C33="","",'0) Signal List'!C33)</f>
        <v/>
      </c>
      <c r="D33" s="84" t="str">
        <f>IF('0) Signal List'!D33="","",'0) Signal List'!D33)</f>
        <v>Curve 1</v>
      </c>
      <c r="E33" s="85" t="str">
        <f>IF('0) Signal List'!E33="","",'0) Signal List'!E33)</f>
        <v/>
      </c>
      <c r="F33" s="84" t="str">
        <f>IF('0) Signal List'!F33="","",'0) Signal List'!F33)</f>
        <v/>
      </c>
      <c r="G33" s="90" t="str">
        <f>IF('0) Signal List'!G33="","",'0) Signal List'!G33)</f>
        <v>IPP</v>
      </c>
      <c r="H33" s="90" t="str">
        <f>IF('0) Signal List'!H33="","",'0) Signal List'!H33)</f>
        <v xml:space="preserve">N/A </v>
      </c>
      <c r="I33" s="136" t="s">
        <v>177</v>
      </c>
      <c r="J33" s="137"/>
      <c r="K33" s="137"/>
      <c r="L33" s="138"/>
    </row>
    <row r="34" spans="1:12" ht="14.25" customHeight="1" x14ac:dyDescent="0.35">
      <c r="A34" s="83" t="str">
        <f>IF('0) Signal List'!A34="","",'0) Signal List'!A34)</f>
        <v>B6</v>
      </c>
      <c r="B34" s="84" t="str">
        <f>IF('0) Signal List'!B34="","",'0) Signal List'!B34)</f>
        <v>Frequency Response Curve (feedback)</v>
      </c>
      <c r="C34" s="91" t="str">
        <f>IF('0) Signal List'!C34="","",'0) Signal List'!C34)</f>
        <v/>
      </c>
      <c r="D34" s="92" t="str">
        <f>IF('0) Signal List'!D34="","",'0) Signal List'!D34)</f>
        <v>Curve 2</v>
      </c>
      <c r="E34" s="93" t="str">
        <f>IF('0) Signal List'!E34="","",'0) Signal List'!E34)</f>
        <v/>
      </c>
      <c r="F34" s="84" t="str">
        <f>IF('0) Signal List'!F34="","",'0) Signal List'!F34)</f>
        <v/>
      </c>
      <c r="G34" s="90" t="str">
        <f>IF('0) Signal List'!G34="","",'0) Signal List'!G34)</f>
        <v>IPP</v>
      </c>
      <c r="H34" s="90" t="str">
        <f>IF('0) Signal List'!H34="","",'0) Signal List'!H34)</f>
        <v xml:space="preserve">N/A </v>
      </c>
      <c r="I34" s="136" t="s">
        <v>177</v>
      </c>
      <c r="J34" s="137"/>
      <c r="K34" s="137"/>
      <c r="L34" s="138"/>
    </row>
    <row r="35" spans="1:12" ht="14.25" customHeight="1" x14ac:dyDescent="0.35">
      <c r="A35" s="83" t="str">
        <f>IF('0) Signal List'!A35="","",'0) Signal List'!A35)</f>
        <v>B7</v>
      </c>
      <c r="B35" s="84" t="str">
        <f>IF('0) Signal List'!B35="","",'0) Signal List'!B35)</f>
        <v>AVR (kV) Control facility status (feedback)</v>
      </c>
      <c r="C35" s="84" t="str">
        <f>IF('0) Signal List'!C35="","",'0) Signal List'!C35)</f>
        <v/>
      </c>
      <c r="D35" s="84" t="str">
        <f>IF('0) Signal List'!D35="","",'0) Signal List'!D35)</f>
        <v>off</v>
      </c>
      <c r="E35" s="85" t="str">
        <f>IF('0) Signal List'!E35="","",'0) Signal List'!E35)</f>
        <v/>
      </c>
      <c r="F35" s="84" t="str">
        <f>IF('0) Signal List'!F35="","",'0) Signal List'!F35)</f>
        <v/>
      </c>
      <c r="G35" s="90" t="str">
        <f>IF('0) Signal List'!G35="","",'0) Signal List'!G35)</f>
        <v>IPP</v>
      </c>
      <c r="H35" s="90" t="str">
        <f>IF('0) Signal List'!H35="","",'0) Signal List'!H35)</f>
        <v xml:space="preserve">N/A </v>
      </c>
      <c r="I35" s="136" t="s">
        <v>177</v>
      </c>
      <c r="J35" s="137"/>
      <c r="K35" s="137"/>
      <c r="L35" s="138"/>
    </row>
    <row r="36" spans="1:12" ht="14.25" customHeight="1" x14ac:dyDescent="0.35">
      <c r="A36" s="83" t="str">
        <f>IF('0) Signal List'!A36="","",'0) Signal List'!A36)</f>
        <v>B8</v>
      </c>
      <c r="B36" s="132" t="str">
        <f>IF('0) Signal List'!B36="","",'0) Signal List'!B36)</f>
        <v>AVR (kV) Control facility status (feedback)</v>
      </c>
      <c r="C36" s="84" t="str">
        <f>IF('0) Signal List'!C36="","",'0) Signal List'!C36)</f>
        <v/>
      </c>
      <c r="D36" s="84" t="str">
        <f>IF('0) Signal List'!D36="","",'0) Signal List'!D36)</f>
        <v>on</v>
      </c>
      <c r="E36" s="85" t="str">
        <f>IF('0) Signal List'!E36="","",'0) Signal List'!E36)</f>
        <v/>
      </c>
      <c r="F36" s="84" t="str">
        <f>IF('0) Signal List'!F36="","",'0) Signal List'!F36)</f>
        <v/>
      </c>
      <c r="G36" s="90" t="str">
        <f>IF('0) Signal List'!G36="","",'0) Signal List'!G36)</f>
        <v>IPP</v>
      </c>
      <c r="H36" s="135" t="str">
        <f>IF('0) Signal List'!H36="","",'0) Signal List'!H36)</f>
        <v xml:space="preserve">N/A </v>
      </c>
      <c r="I36" s="136" t="s">
        <v>177</v>
      </c>
      <c r="J36" s="137"/>
      <c r="K36" s="137"/>
      <c r="L36" s="138"/>
    </row>
    <row r="37" spans="1:12" ht="14.25" customHeight="1" x14ac:dyDescent="0.35">
      <c r="A37" s="83" t="str">
        <f>IF('0) Signal List'!A37="","",'0) Signal List'!A37)</f>
        <v>B9</v>
      </c>
      <c r="B37" s="132" t="str">
        <f>IF('0) Signal List'!B37="","",'0) Signal List'!B37)</f>
        <v>Q (Mvar) Control facility status (feedback)</v>
      </c>
      <c r="C37" s="84" t="str">
        <f>IF('0) Signal List'!C37="","",'0) Signal List'!C37)</f>
        <v/>
      </c>
      <c r="D37" s="84" t="str">
        <f>IF('0) Signal List'!D37="","",'0) Signal List'!D37)</f>
        <v>off</v>
      </c>
      <c r="E37" s="85" t="str">
        <f>IF('0) Signal List'!E37="","",'0) Signal List'!E37)</f>
        <v/>
      </c>
      <c r="F37" s="84" t="str">
        <f>IF('0) Signal List'!F37="","",'0) Signal List'!F37)</f>
        <v/>
      </c>
      <c r="G37" s="90" t="str">
        <f>IF('0) Signal List'!G37="","",'0) Signal List'!G37)</f>
        <v>IPP</v>
      </c>
      <c r="H37" s="135" t="str">
        <f>IF('0) Signal List'!H37="","",'0) Signal List'!H37)</f>
        <v xml:space="preserve">N/A </v>
      </c>
      <c r="I37" s="136" t="s">
        <v>177</v>
      </c>
      <c r="J37" s="137"/>
      <c r="K37" s="137"/>
      <c r="L37" s="138"/>
    </row>
    <row r="38" spans="1:12" ht="14.25" customHeight="1" x14ac:dyDescent="0.35">
      <c r="A38" s="83" t="str">
        <f>IF('0) Signal List'!A38="","",'0) Signal List'!A38)</f>
        <v>B10</v>
      </c>
      <c r="B38" s="84" t="str">
        <f>IF('0) Signal List'!B38="","",'0) Signal List'!B38)</f>
        <v>Q (Mvar) Control facility status (feedback)</v>
      </c>
      <c r="C38" s="84" t="str">
        <f>IF('0) Signal List'!C38="","",'0) Signal List'!C38)</f>
        <v/>
      </c>
      <c r="D38" s="84" t="str">
        <f>IF('0) Signal List'!D38="","",'0) Signal List'!D38)</f>
        <v>on</v>
      </c>
      <c r="E38" s="85" t="str">
        <f>IF('0) Signal List'!E38="","",'0) Signal List'!E38)</f>
        <v/>
      </c>
      <c r="F38" s="84" t="str">
        <f>IF('0) Signal List'!F38="","",'0) Signal List'!F38)</f>
        <v/>
      </c>
      <c r="G38" s="90" t="str">
        <f>IF('0) Signal List'!G38="","",'0) Signal List'!G38)</f>
        <v>IPP</v>
      </c>
      <c r="H38" s="135" t="str">
        <f>IF('0) Signal List'!H38="","",'0) Signal List'!H38)</f>
        <v xml:space="preserve">N/A </v>
      </c>
      <c r="I38" s="136" t="s">
        <v>177</v>
      </c>
      <c r="J38" s="137"/>
      <c r="K38" s="137"/>
      <c r="L38" s="138"/>
    </row>
    <row r="39" spans="1:12" ht="14.25" customHeight="1" x14ac:dyDescent="0.35">
      <c r="A39" s="83" t="str">
        <f>IF('0) Signal List'!A39="","",'0) Signal List'!A39)</f>
        <v>B11</v>
      </c>
      <c r="B39" s="84" t="str">
        <f>IF('0) Signal List'!B39="","",'0) Signal List'!B39)</f>
        <v>Power Factor (PF) Control facility status (feedback)</v>
      </c>
      <c r="C39" s="84" t="str">
        <f>IF('0) Signal List'!C39="","",'0) Signal List'!C39)</f>
        <v/>
      </c>
      <c r="D39" s="84" t="str">
        <f>IF('0) Signal List'!D39="","",'0) Signal List'!D39)</f>
        <v>off</v>
      </c>
      <c r="E39" s="85" t="str">
        <f>IF('0) Signal List'!E39="","",'0) Signal List'!E39)</f>
        <v/>
      </c>
      <c r="F39" s="84" t="str">
        <f>IF('0) Signal List'!F39="","",'0) Signal List'!F39)</f>
        <v/>
      </c>
      <c r="G39" s="90" t="str">
        <f>IF('0) Signal List'!G39="","",'0) Signal List'!G39)</f>
        <v>IPP</v>
      </c>
      <c r="H39" s="135" t="str">
        <f>IF('0) Signal List'!H39="","",'0) Signal List'!H39)</f>
        <v xml:space="preserve">N/A </v>
      </c>
      <c r="I39" s="136" t="s">
        <v>177</v>
      </c>
      <c r="J39" s="137"/>
      <c r="K39" s="137"/>
      <c r="L39" s="138"/>
    </row>
    <row r="40" spans="1:12" ht="14.25" customHeight="1" x14ac:dyDescent="0.35">
      <c r="A40" s="83" t="str">
        <f>IF('0) Signal List'!A40="","",'0) Signal List'!A40)</f>
        <v>B12</v>
      </c>
      <c r="B40" s="84" t="str">
        <f>IF('0) Signal List'!B40="","",'0) Signal List'!B40)</f>
        <v>Power Factor (PF) Control facility status (feedback)</v>
      </c>
      <c r="C40" s="84" t="str">
        <f>IF('0) Signal List'!C40="","",'0) Signal List'!C40)</f>
        <v/>
      </c>
      <c r="D40" s="84" t="str">
        <f>IF('0) Signal List'!D40="","",'0) Signal List'!D40)</f>
        <v>on</v>
      </c>
      <c r="E40" s="85" t="str">
        <f>IF('0) Signal List'!E40="","",'0) Signal List'!E40)</f>
        <v/>
      </c>
      <c r="F40" s="84" t="str">
        <f>IF('0) Signal List'!F40="","",'0) Signal List'!F40)</f>
        <v/>
      </c>
      <c r="G40" s="90" t="str">
        <f>IF('0) Signal List'!G40="","",'0) Signal List'!G40)</f>
        <v>IPP</v>
      </c>
      <c r="H40" s="135" t="str">
        <f>IF('0) Signal List'!H40="","",'0) Signal List'!H40)</f>
        <v xml:space="preserve">N/A </v>
      </c>
      <c r="I40" s="136" t="s">
        <v>177</v>
      </c>
      <c r="J40" s="137"/>
      <c r="K40" s="137"/>
      <c r="L40" s="138"/>
    </row>
    <row r="41" spans="1:12" ht="14.25" customHeight="1" x14ac:dyDescent="0.2">
      <c r="A41" s="83" t="str">
        <f>IF('0) Signal List'!A41="","",'0) Signal List'!A41)</f>
        <v/>
      </c>
      <c r="B41" s="84" t="str">
        <f>IF('0) Signal List'!B41="","",'0) Signal List'!B41)</f>
        <v/>
      </c>
      <c r="C41" s="84" t="str">
        <f>IF('0) Signal List'!C41="","",'0) Signal List'!C41)</f>
        <v/>
      </c>
      <c r="D41" s="84" t="str">
        <f>IF('0) Signal List'!D41="","",'0) Signal List'!D41)</f>
        <v/>
      </c>
      <c r="E41" s="85" t="str">
        <f>IF('0) Signal List'!E41="","",'0) Signal List'!E41)</f>
        <v/>
      </c>
      <c r="F41" s="84" t="str">
        <f>IF('0) Signal List'!F41="","",'0) Signal List'!F41)</f>
        <v/>
      </c>
      <c r="G41" s="90" t="str">
        <f>IF('0) Signal List'!G41="","",'0) Signal List'!G41)</f>
        <v/>
      </c>
      <c r="H41" s="135" t="str">
        <f>IF('0) Signal List'!H41="","",'0) Signal List'!H41)</f>
        <v/>
      </c>
      <c r="I41" s="131"/>
      <c r="J41" s="132"/>
      <c r="K41" s="132"/>
      <c r="L41" s="133"/>
    </row>
    <row r="42" spans="1:12" ht="14.25" customHeight="1" x14ac:dyDescent="0.25">
      <c r="A42" s="83" t="str">
        <f>IF('0) Signal List'!A42="","",'0) Signal List'!A42)</f>
        <v/>
      </c>
      <c r="B42" s="652" t="str">
        <f>IF('0) Signal List'!B42="","",'0) Signal List'!B42)</f>
        <v>Recommended cable 15-pair, 15 x 2 x 0.6sqmm, Twisted-Pair (TP), stranded</v>
      </c>
      <c r="C42" s="650"/>
      <c r="D42" s="650"/>
      <c r="E42" s="650"/>
      <c r="F42" s="84" t="str">
        <f>IF('0) Signal List'!F42="","",'0) Signal List'!F42)</f>
        <v/>
      </c>
      <c r="G42" s="89" t="str">
        <f>IF('0) Signal List'!G42="","",'0) Signal List'!G42)</f>
        <v/>
      </c>
      <c r="H42" s="134" t="str">
        <f>IF('0) Signal List'!H42="","",'0) Signal List'!H42)</f>
        <v/>
      </c>
      <c r="I42" s="131"/>
      <c r="J42" s="132"/>
      <c r="K42" s="132"/>
      <c r="L42" s="133"/>
    </row>
    <row r="43" spans="1:12" ht="14.25" customHeight="1" x14ac:dyDescent="0.25">
      <c r="A43" s="83" t="str">
        <f>IF('0) Signal List'!A43="","",'0) Signal List'!A43)</f>
        <v/>
      </c>
      <c r="B43" s="84" t="str">
        <f>IF('0) Signal List'!B43="","",'0) Signal List'!B43)</f>
        <v/>
      </c>
      <c r="C43" s="84" t="str">
        <f>IF('0) Signal List'!C43="","",'0) Signal List'!C43)</f>
        <v/>
      </c>
      <c r="D43" s="84" t="str">
        <f>IF('0) Signal List'!D43="","",'0) Signal List'!D43)</f>
        <v/>
      </c>
      <c r="E43" s="85" t="str">
        <f>IF('0) Signal List'!E43="","",'0) Signal List'!E43)</f>
        <v/>
      </c>
      <c r="F43" s="84" t="str">
        <f>IF('0) Signal List'!F43="","",'0) Signal List'!F43)</f>
        <v/>
      </c>
      <c r="G43" s="89" t="str">
        <f>IF('0) Signal List'!G43="","",'0) Signal List'!G43)</f>
        <v/>
      </c>
      <c r="H43" s="134" t="str">
        <f>IF('0) Signal List'!H43="","",'0) Signal List'!H43)</f>
        <v/>
      </c>
      <c r="I43" s="131"/>
      <c r="J43" s="132"/>
      <c r="K43" s="132"/>
      <c r="L43" s="133"/>
    </row>
    <row r="44" spans="1:12" ht="15.75" thickBot="1" x14ac:dyDescent="0.3">
      <c r="A44" s="78" t="str">
        <f>IF('0) Signal List'!A44="","",'0) Signal List'!A44)</f>
        <v>ETIE Ref</v>
      </c>
      <c r="B44" s="79" t="str">
        <f>IF('0) Signal List'!B44="","",'0) Signal List'!B44)</f>
        <v>Analogue Input Signals (to EirGrid)</v>
      </c>
      <c r="C44" s="80" t="str">
        <f>IF('0) Signal List'!C45="","",'0) Signal List'!C45)</f>
        <v/>
      </c>
      <c r="D44" s="80" t="str">
        <f>IF('0) Signal List'!D45="","",'0) Signal List'!D45)</f>
        <v/>
      </c>
      <c r="E44" s="81" t="str">
        <f>IF('0) Signal List'!E45="","",'0) Signal List'!E45)</f>
        <v/>
      </c>
      <c r="F44" s="80" t="str">
        <f>IF('0) Signal List'!F45="","",'0) Signal List'!F45)</f>
        <v/>
      </c>
      <c r="G44" s="79" t="str">
        <f>IF('0) Signal List'!G44="","",'0) Signal List'!G44)</f>
        <v>Provided by</v>
      </c>
      <c r="H44" s="79" t="str">
        <f>IF('0) Signal List'!H44="","",'0) Signal List'!H44)</f>
        <v>TSO Pass-through to</v>
      </c>
      <c r="I44" s="143"/>
      <c r="J44" s="293"/>
      <c r="K44" s="293"/>
      <c r="L44" s="294"/>
    </row>
    <row r="45" spans="1:12" ht="14.25" customHeight="1" thickTop="1" x14ac:dyDescent="0.2">
      <c r="A45" s="296"/>
      <c r="G45" s="118"/>
      <c r="H45" s="298"/>
    </row>
    <row r="46" spans="1:12" ht="14.25" customHeight="1" x14ac:dyDescent="0.25">
      <c r="A46" s="95" t="str">
        <f>IF('0) Signal List'!A46="","",'0) Signal List'!A46)</f>
        <v/>
      </c>
      <c r="B46" s="281" t="str">
        <f>IF('0) Signal List'!B46="","",'0) Signal List'!B46)</f>
        <v>Analogue Input Signals from Sub Station to EirGrid</v>
      </c>
      <c r="C46" s="84" t="str">
        <f>IF('0) Signal List'!C46="","",'0) Signal List'!C46)</f>
        <v/>
      </c>
      <c r="D46" s="84" t="str">
        <f>IF('0) Signal List'!D46="","",'0) Signal List'!D46)</f>
        <v/>
      </c>
      <c r="E46" s="85" t="str">
        <f>IF('0) Signal List'!E46="","",'0) Signal List'!E46)</f>
        <v/>
      </c>
      <c r="F46" s="84" t="str">
        <f>IF('0) Signal List'!F46="","",'0) Signal List'!F46)</f>
        <v/>
      </c>
      <c r="G46" s="89" t="str">
        <f>IF('0) Signal List'!G46="","",'0) Signal List'!G46)</f>
        <v/>
      </c>
      <c r="H46" s="295" t="str">
        <f>IF('0) Signal List'!H46="","",'0) Signal List'!H46)</f>
        <v/>
      </c>
      <c r="I46" s="122"/>
      <c r="J46" s="123"/>
      <c r="K46" s="123"/>
      <c r="L46" s="124"/>
    </row>
    <row r="47" spans="1:12" ht="14.25" customHeight="1" x14ac:dyDescent="0.2">
      <c r="A47" s="83" t="str">
        <f>IF('0) Signal List'!A47="","",'0) Signal List'!A47)</f>
        <v>C1</v>
      </c>
      <c r="B47" s="84" t="str">
        <f>IF('0) Signal List'!B47="","",'0) Signal List'!B47)</f>
        <v>Active Power Output at LV side of Grid Connected Transformer</v>
      </c>
      <c r="C47" s="84" t="str">
        <f>IF('0) Signal List'!C47="","",'0) Signal List'!C47)</f>
        <v>-10 to 0 to 10</v>
      </c>
      <c r="D47" s="84" t="str">
        <f>IF('0) Signal List'!D47="","",'0) Signal List'!D47)</f>
        <v>mA</v>
      </c>
      <c r="E47" s="85" t="e">
        <f>IF('0) Signal List'!E47="","",'0) Signal List'!E47)</f>
        <v>#VALUE!</v>
      </c>
      <c r="F47" s="84" t="str">
        <f>IF('0) Signal List'!F47="","",'0) Signal List'!F47)</f>
        <v>MW</v>
      </c>
      <c r="G47" s="90" t="str">
        <f>IF('0) Signal List'!G47="","",'0) Signal List'!G47)</f>
        <v>IPP</v>
      </c>
      <c r="H47" s="135" t="str">
        <f>IF('0) Signal List'!H47="","",'0) Signal List'!H47)</f>
        <v xml:space="preserve">N/A </v>
      </c>
      <c r="I47" s="136" t="s">
        <v>149</v>
      </c>
      <c r="J47" s="137"/>
      <c r="K47" s="137"/>
      <c r="L47" s="138"/>
    </row>
    <row r="48" spans="1:12" ht="14.25" customHeight="1" x14ac:dyDescent="0.2">
      <c r="A48" s="83" t="str">
        <f>IF('0) Signal List'!A48="","",'0) Signal List'!A48)</f>
        <v>C2</v>
      </c>
      <c r="B48" s="84" t="str">
        <f>IF('0) Signal List'!B48="","",'0) Signal List'!B48)</f>
        <v>Reactive Power at LV side of Grid Connected Transformer</v>
      </c>
      <c r="C48" s="84" t="str">
        <f>IF('0) Signal List'!C48="","",'0) Signal List'!C48)</f>
        <v>-10 to 0 to 10</v>
      </c>
      <c r="D48" s="84" t="str">
        <f>IF('0) Signal List'!D48="","",'0) Signal List'!D48)</f>
        <v>mA</v>
      </c>
      <c r="E48" s="85" t="e">
        <f>IF('0) Signal List'!E48="","",'0) Signal List'!E48)</f>
        <v>#VALUE!</v>
      </c>
      <c r="F48" s="84" t="str">
        <f>IF('0) Signal List'!F48="","",'0) Signal List'!F48)</f>
        <v>Mvar</v>
      </c>
      <c r="G48" s="90" t="str">
        <f>IF('0) Signal List'!G48="","",'0) Signal List'!G48)</f>
        <v>IPP</v>
      </c>
      <c r="H48" s="135" t="str">
        <f>IF('0) Signal List'!H48="","",'0) Signal List'!H48)</f>
        <v xml:space="preserve">N/A </v>
      </c>
      <c r="I48" s="136" t="s">
        <v>149</v>
      </c>
      <c r="J48" s="137"/>
      <c r="K48" s="137"/>
      <c r="L48" s="138"/>
    </row>
    <row r="49" spans="1:12" ht="14.25" customHeight="1" x14ac:dyDescent="0.2">
      <c r="A49" s="83" t="str">
        <f>IF('0) Signal List'!A49="","",'0) Signal List'!A49)</f>
        <v>C3</v>
      </c>
      <c r="B49" s="84" t="str">
        <f>IF('0) Signal List'!B49="","",'0) Signal List'!B49)</f>
        <v>Voltage at LV side of Grid Connected Transformer</v>
      </c>
      <c r="C49" s="84" t="str">
        <f>IF('0) Signal List'!C49="","",'0) Signal List'!C49)</f>
        <v>0-10</v>
      </c>
      <c r="D49" s="84" t="str">
        <f>IF('0) Signal List'!D49="","",'0) Signal List'!D49)</f>
        <v>mA</v>
      </c>
      <c r="E49" s="85" t="str">
        <f>IF('0) Signal List'!E49="","",'0) Signal List'!E49)</f>
        <v>0 - 132</v>
      </c>
      <c r="F49" s="84" t="str">
        <f>IF('0) Signal List'!F49="","",'0) Signal List'!F49)</f>
        <v>kV</v>
      </c>
      <c r="G49" s="90" t="str">
        <f>IF('0) Signal List'!G49="","",'0) Signal List'!G49)</f>
        <v>IPP</v>
      </c>
      <c r="H49" s="135" t="str">
        <f>IF('0) Signal List'!H49="","",'0) Signal List'!H49)</f>
        <v xml:space="preserve">N/A </v>
      </c>
      <c r="I49" s="136" t="s">
        <v>149</v>
      </c>
      <c r="J49" s="137"/>
      <c r="K49" s="137"/>
      <c r="L49" s="138"/>
    </row>
    <row r="50" spans="1:12" ht="14.25" customHeight="1" x14ac:dyDescent="0.2">
      <c r="A50" s="83" t="str">
        <f>IF('0) Signal List'!A50="","",'0) Signal List'!A50)</f>
        <v/>
      </c>
      <c r="B50" s="84" t="str">
        <f>IF('0) Signal List'!B50="","",'0) Signal List'!B50)</f>
        <v/>
      </c>
      <c r="C50" s="84" t="str">
        <f>IF('0) Signal List'!C50="","",'0) Signal List'!C50)</f>
        <v/>
      </c>
      <c r="D50" s="84" t="str">
        <f>IF('0) Signal List'!D50="","",'0) Signal List'!D50)</f>
        <v/>
      </c>
      <c r="E50" s="85" t="str">
        <f>IF('0) Signal List'!E50="","",'0) Signal List'!E50)</f>
        <v/>
      </c>
      <c r="F50" s="84" t="str">
        <f>IF('0) Signal List'!F50="","",'0) Signal List'!F50)</f>
        <v/>
      </c>
      <c r="G50" s="90" t="str">
        <f>IF('0) Signal List'!G50="","",'0) Signal List'!G50)</f>
        <v/>
      </c>
      <c r="H50" s="135" t="str">
        <f>IF('0) Signal List'!H50="","",'0) Signal List'!H50)</f>
        <v/>
      </c>
      <c r="I50" s="131"/>
      <c r="J50" s="132"/>
      <c r="K50" s="132"/>
      <c r="L50" s="133"/>
    </row>
    <row r="51" spans="1:12" ht="14.25" customHeight="1" x14ac:dyDescent="0.2">
      <c r="A51" s="83" t="str">
        <f>IF('0) Signal List'!A51="","",'0) Signal List'!A51)</f>
        <v/>
      </c>
      <c r="B51" s="281" t="str">
        <f>IF('0) Signal List'!B51="","",'0) Signal List'!B51)</f>
        <v>Analogue Input Signals from WTG System to EirGrid</v>
      </c>
      <c r="C51" s="84" t="str">
        <f>IF('0) Signal List'!C51="","",'0) Signal List'!C51)</f>
        <v/>
      </c>
      <c r="D51" s="84" t="str">
        <f>IF('0) Signal List'!D51="","",'0) Signal List'!D51)</f>
        <v/>
      </c>
      <c r="E51" s="85" t="str">
        <f>IF('0) Signal List'!E51="","",'0) Signal List'!E51)</f>
        <v/>
      </c>
      <c r="F51" s="84" t="str">
        <f>IF('0) Signal List'!F51="","",'0) Signal List'!F51)</f>
        <v/>
      </c>
      <c r="G51" s="90" t="str">
        <f>IF('0) Signal List'!G51="","",'0) Signal List'!G51)</f>
        <v/>
      </c>
      <c r="H51" s="135" t="str">
        <f>IF('0) Signal List'!H51="","",'0) Signal List'!H51)</f>
        <v/>
      </c>
      <c r="I51" s="131"/>
      <c r="J51" s="132"/>
      <c r="K51" s="132"/>
      <c r="L51" s="133"/>
    </row>
    <row r="52" spans="1:12" ht="14.25" customHeight="1" x14ac:dyDescent="0.2">
      <c r="A52" s="83" t="str">
        <f>IF('0) Signal List'!A52="","",'0) Signal List'!A52)</f>
        <v>D1</v>
      </c>
      <c r="B52" s="84" t="str">
        <f>IF('0) Signal List'!B52="","",'0) Signal List'!B52)</f>
        <v>Available Active Power</v>
      </c>
      <c r="C52" s="84" t="str">
        <f>IF('0) Signal List'!C52="","",'0) Signal List'!C52)</f>
        <v>0-10</v>
      </c>
      <c r="D52" s="84" t="str">
        <f>IF('0) Signal List'!D52="","",'0) Signal List'!D52)</f>
        <v>mA</v>
      </c>
      <c r="E52" s="85" t="e">
        <f>IF('0) Signal List'!E52="","",'0) Signal List'!E52)</f>
        <v>#VALUE!</v>
      </c>
      <c r="F52" s="84" t="str">
        <f>IF('0) Signal List'!F52="","",'0) Signal List'!F52)</f>
        <v>MW</v>
      </c>
      <c r="G52" s="90" t="str">
        <f>IF('0) Signal List'!G52="","",'0) Signal List'!G52)</f>
        <v>IPP</v>
      </c>
      <c r="H52" s="135" t="str">
        <f>IF('0) Signal List'!H52="","",'0) Signal List'!H52)</f>
        <v xml:space="preserve">N/A </v>
      </c>
      <c r="I52" s="136" t="s">
        <v>150</v>
      </c>
      <c r="J52" s="137"/>
      <c r="K52" s="137"/>
      <c r="L52" s="138"/>
    </row>
    <row r="53" spans="1:12" ht="14.25" customHeight="1" x14ac:dyDescent="0.2">
      <c r="A53" s="83" t="str">
        <f>IF('0) Signal List'!A53="","",'0) Signal List'!A53)</f>
        <v>D2</v>
      </c>
      <c r="B53" s="84" t="str">
        <f>IF('0) Signal List'!B53="","",'0) Signal List'!B53)</f>
        <v>Active Power Control Setpoint (feedback)</v>
      </c>
      <c r="C53" s="84" t="str">
        <f>IF('0) Signal List'!C53="","",'0) Signal List'!C53)</f>
        <v>0-10</v>
      </c>
      <c r="D53" s="84" t="str">
        <f>IF('0) Signal List'!D53="","",'0) Signal List'!D53)</f>
        <v>mA</v>
      </c>
      <c r="E53" s="85" t="e">
        <f>IF('0) Signal List'!E53="","",'0) Signal List'!E53)</f>
        <v>#VALUE!</v>
      </c>
      <c r="F53" s="84" t="str">
        <f>IF('0) Signal List'!F53="","",'0) Signal List'!F53)</f>
        <v>MW</v>
      </c>
      <c r="G53" s="90" t="str">
        <f>IF('0) Signal List'!G53="","",'0) Signal List'!G53)</f>
        <v>IPP</v>
      </c>
      <c r="H53" s="135" t="str">
        <f>IF('0) Signal List'!H53="","",'0) Signal List'!H53)</f>
        <v xml:space="preserve">N/A </v>
      </c>
      <c r="I53" s="136" t="s">
        <v>150</v>
      </c>
      <c r="J53" s="137"/>
      <c r="K53" s="137"/>
      <c r="L53" s="138"/>
    </row>
    <row r="54" spans="1:12" ht="14.25" customHeight="1" x14ac:dyDescent="0.2">
      <c r="A54" s="83" t="str">
        <f>IF('0) Signal List'!A54="","",'0) Signal List'!A54)</f>
        <v>D3</v>
      </c>
      <c r="B54" s="84" t="str">
        <f>IF('0) Signal List'!B54="","",'0) Signal List'!B54)</f>
        <v>Voltage Control Setpoint (feedback)</v>
      </c>
      <c r="C54" s="84" t="str">
        <f>IF('0) Signal List'!C54="","",'0) Signal List'!C54)</f>
        <v>0-10</v>
      </c>
      <c r="D54" s="84" t="str">
        <f>IF('0) Signal List'!D54="","",'0) Signal List'!D54)</f>
        <v>mA</v>
      </c>
      <c r="E54" s="85" t="str">
        <f>IF('0) Signal List'!E54="","",'0) Signal List'!E54)</f>
        <v>99 - 132</v>
      </c>
      <c r="F54" s="84" t="str">
        <f>IF('0) Signal List'!F54="","",'0) Signal List'!F54)</f>
        <v>kV</v>
      </c>
      <c r="G54" s="90" t="str">
        <f>IF('0) Signal List'!G54="","",'0) Signal List'!G54)</f>
        <v>IPP</v>
      </c>
      <c r="H54" s="390" t="str">
        <f>IF('0) Signal List'!H54="","",'0) Signal List'!H54)</f>
        <v xml:space="preserve">N/A </v>
      </c>
      <c r="I54" s="136" t="s">
        <v>150</v>
      </c>
      <c r="J54" s="137"/>
      <c r="K54" s="137"/>
      <c r="L54" s="138"/>
    </row>
    <row r="55" spans="1:12" ht="14.25" customHeight="1" x14ac:dyDescent="0.2">
      <c r="A55" s="83" t="str">
        <f>IF('0) Signal List'!A55="","",'0) Signal List'!A55)</f>
        <v>D4</v>
      </c>
      <c r="B55" s="84" t="str">
        <f>IF('0) Signal List'!B55="","",'0) Signal List'!B55)</f>
        <v>Mvar (Q) Control Setpoint (feedback)</v>
      </c>
      <c r="C55" s="84" t="str">
        <f>IF('0) Signal List'!C55="","",'0) Signal List'!C55)</f>
        <v>-10 to 0 to 10</v>
      </c>
      <c r="D55" s="84" t="str">
        <f>IF('0) Signal List'!D55="","",'0) Signal List'!D55)</f>
        <v>mA</v>
      </c>
      <c r="E55" s="85" t="e">
        <f>IF('0) Signal List'!E55="","",'0) Signal List'!E55)</f>
        <v>#VALUE!</v>
      </c>
      <c r="F55" s="84" t="str">
        <f>IF('0) Signal List'!F55="","",'0) Signal List'!F55)</f>
        <v>Mvar</v>
      </c>
      <c r="G55" s="90" t="str">
        <f>IF('0) Signal List'!G55="","",'0) Signal List'!G55)</f>
        <v>IPP</v>
      </c>
      <c r="H55" s="390" t="str">
        <f>IF('0) Signal List'!H55="","",'0) Signal List'!H55)</f>
        <v xml:space="preserve">N/A </v>
      </c>
      <c r="I55" s="136" t="s">
        <v>150</v>
      </c>
      <c r="J55" s="137"/>
      <c r="K55" s="137"/>
      <c r="L55" s="138"/>
    </row>
    <row r="56" spans="1:12" ht="14.25" customHeight="1" x14ac:dyDescent="0.2">
      <c r="A56" s="83" t="str">
        <f>IF('0) Signal List'!A56="","",'0) Signal List'!A56)</f>
        <v>D5</v>
      </c>
      <c r="B56" s="84" t="str">
        <f>IF('0) Signal List'!B56="","",'0) Signal List'!B56)</f>
        <v>Power Factor (PF) Control Setpoint (feedback)</v>
      </c>
      <c r="C56" s="84" t="str">
        <f>IF('0) Signal List'!C56="","",'0) Signal List'!C56)</f>
        <v>-10 to 0 to 10</v>
      </c>
      <c r="D56" s="84" t="str">
        <f>IF('0) Signal List'!D56="","",'0) Signal List'!D56)</f>
        <v>mA</v>
      </c>
      <c r="E56" s="85" t="str">
        <f>IF('0) Signal List'!E56="","",'0) Signal List'!E56)</f>
        <v xml:space="preserve"> +/- 90</v>
      </c>
      <c r="F56" s="84" t="str">
        <f>IF('0) Signal List'!F56="","",'0) Signal List'!F56)</f>
        <v>degrees</v>
      </c>
      <c r="G56" s="90" t="str">
        <f>IF('0) Signal List'!G56="","",'0) Signal List'!G56)</f>
        <v>IPP</v>
      </c>
      <c r="H56" s="390" t="str">
        <f>IF('0) Signal List'!H56="","",'0) Signal List'!H56)</f>
        <v xml:space="preserve">N/A </v>
      </c>
      <c r="I56" s="136" t="s">
        <v>150</v>
      </c>
      <c r="J56" s="137"/>
      <c r="K56" s="137"/>
      <c r="L56" s="138"/>
    </row>
    <row r="57" spans="1:12" ht="14.25" customHeight="1" x14ac:dyDescent="0.2">
      <c r="A57" s="83" t="str">
        <f>IF('0) Signal List'!A57="","",'0) Signal List'!A57)</f>
        <v>D6</v>
      </c>
      <c r="B57" s="84" t="str">
        <f>IF('0) Signal List'!B57="","",'0) Signal List'!B57)</f>
        <v>Frequency Droop Setting (feedback)</v>
      </c>
      <c r="C57" s="84" t="str">
        <f>IF('0) Signal List'!C57="","",'0) Signal List'!C57)</f>
        <v>0-10</v>
      </c>
      <c r="D57" s="84" t="str">
        <f>IF('0) Signal List'!D57="","",'0) Signal List'!D57)</f>
        <v>mA</v>
      </c>
      <c r="E57" s="85" t="str">
        <f>IF('0) Signal List'!E57="","",'0) Signal List'!E57)</f>
        <v xml:space="preserve"> 0-12</v>
      </c>
      <c r="F57" s="84" t="str">
        <f>IF('0) Signal List'!F57="","",'0) Signal List'!F57)</f>
        <v>%</v>
      </c>
      <c r="G57" s="90" t="str">
        <f>IF('0) Signal List'!G57="","",'0) Signal List'!G57)</f>
        <v>IPP</v>
      </c>
      <c r="H57" s="405" t="str">
        <f>IF('0) Signal List'!H57="","",'0) Signal List'!H57)</f>
        <v xml:space="preserve">N/A </v>
      </c>
      <c r="I57" s="136" t="s">
        <v>150</v>
      </c>
      <c r="J57" s="137"/>
      <c r="K57" s="137"/>
      <c r="L57" s="138"/>
    </row>
    <row r="58" spans="1:12" ht="14.25" customHeight="1" x14ac:dyDescent="0.2">
      <c r="A58" s="83" t="str">
        <f>IF('0) Signal List'!A58="","",'0) Signal List'!A58)</f>
        <v>D7</v>
      </c>
      <c r="B58" s="84" t="str">
        <f>IF('0) Signal List'!B58="","",'0) Signal List'!B58)</f>
        <v>Transformer Tap Position</v>
      </c>
      <c r="C58" s="84" t="str">
        <f>IF('0) Signal List'!C58="","",'0) Signal List'!C58)</f>
        <v>0-10</v>
      </c>
      <c r="D58" s="84" t="str">
        <f>IF('0) Signal List'!D58="","",'0) Signal List'!D58)</f>
        <v>mA</v>
      </c>
      <c r="E58" s="85" t="str">
        <f>IF('0) Signal List'!E58="","",'0) Signal List'!E58)</f>
        <v>0-21</v>
      </c>
      <c r="F58" s="84" t="str">
        <f>IF('0) Signal List'!F58="","",'0) Signal List'!F58)</f>
        <v>Tap</v>
      </c>
      <c r="G58" s="90" t="str">
        <f>IF('0) Signal List'!G58="","",'0) Signal List'!G58)</f>
        <v>IPP</v>
      </c>
      <c r="H58" s="390" t="str">
        <f>IF('0) Signal List'!H58="","",'0) Signal List'!H58)</f>
        <v xml:space="preserve">N/A </v>
      </c>
      <c r="I58" s="136" t="s">
        <v>150</v>
      </c>
      <c r="J58" s="137"/>
      <c r="K58" s="137"/>
      <c r="L58" s="138"/>
    </row>
    <row r="59" spans="1:12" ht="14.25" customHeight="1" x14ac:dyDescent="0.2">
      <c r="A59" s="83" t="str">
        <f>IF('0) Signal List'!A59="","",'0) Signal List'!A59)</f>
        <v/>
      </c>
      <c r="B59" s="84" t="str">
        <f>IF('0) Signal List'!B59="","",'0) Signal List'!B59)</f>
        <v/>
      </c>
      <c r="C59" s="84" t="str">
        <f>IF('0) Signal List'!C59="","",'0) Signal List'!C59)</f>
        <v/>
      </c>
      <c r="D59" s="84" t="str">
        <f>IF('0) Signal List'!D59="","",'0) Signal List'!D59)</f>
        <v/>
      </c>
      <c r="E59" s="85" t="str">
        <f>IF('0) Signal List'!E59="","",'0) Signal List'!E59)</f>
        <v/>
      </c>
      <c r="F59" s="84" t="str">
        <f>IF('0) Signal List'!F59="","",'0) Signal List'!F59)</f>
        <v/>
      </c>
      <c r="G59" s="90" t="str">
        <f>IF('0) Signal List'!G59="","",'0) Signal List'!G59)</f>
        <v/>
      </c>
      <c r="H59" s="135" t="str">
        <f>IF('0) Signal List'!H59="","",'0) Signal List'!H59)</f>
        <v/>
      </c>
      <c r="I59" s="131"/>
      <c r="J59" s="132"/>
      <c r="K59" s="132"/>
      <c r="L59" s="133"/>
    </row>
    <row r="60" spans="1:12" ht="14.25" customHeight="1" x14ac:dyDescent="0.2">
      <c r="A60" s="83" t="str">
        <f>IF('0) Signal List'!A60="","",'0) Signal List'!A60)</f>
        <v/>
      </c>
      <c r="B60" s="653" t="str">
        <f>IF('0) Signal List'!B60="","",'0) Signal List'!B60)</f>
        <v>Analogue WTG Availability</v>
      </c>
      <c r="C60" s="654"/>
      <c r="D60" s="84" t="str">
        <f>IF('0) Signal List'!D60="","",'0) Signal List'!D60)</f>
        <v/>
      </c>
      <c r="E60" s="85" t="str">
        <f>IF('0) Signal List'!E60="","",'0) Signal List'!E60)</f>
        <v/>
      </c>
      <c r="F60" s="84" t="str">
        <f>IF('0) Signal List'!F60="","",'0) Signal List'!F60)</f>
        <v/>
      </c>
      <c r="G60" s="90" t="str">
        <f>IF('0) Signal List'!G60="","",'0) Signal List'!G60)</f>
        <v/>
      </c>
      <c r="H60" s="135" t="str">
        <f>IF('0) Signal List'!H60="","",'0) Signal List'!H60)</f>
        <v/>
      </c>
      <c r="I60" s="131"/>
      <c r="J60" s="132"/>
      <c r="K60" s="132"/>
      <c r="L60" s="133"/>
    </row>
    <row r="61" spans="1:12" ht="14.25" customHeight="1" x14ac:dyDescent="0.2">
      <c r="A61" s="83" t="str">
        <f>IF('0) Signal List'!A61="","",'0) Signal List'!A61)</f>
        <v>D8</v>
      </c>
      <c r="B61" s="84" t="str">
        <f>IF('0) Signal List'!B61="","",'0) Signal List'!B61)</f>
        <v>%WTG not generating due to high wind</v>
      </c>
      <c r="C61" s="84" t="str">
        <f>IF('0) Signal List'!C61="","",'0) Signal List'!C61)</f>
        <v>0-10</v>
      </c>
      <c r="D61" s="84" t="str">
        <f>IF('0) Signal List'!D61="","",'0) Signal List'!D61)</f>
        <v>mA</v>
      </c>
      <c r="E61" s="85" t="str">
        <f>IF('0) Signal List'!E61="","",'0) Signal List'!E61)</f>
        <v>0-110</v>
      </c>
      <c r="F61" s="84" t="str">
        <f>IF('0) Signal List'!F61="","",'0) Signal List'!F61)</f>
        <v>%</v>
      </c>
      <c r="G61" s="90" t="str">
        <f>IF('0) Signal List'!G61="","",'0) Signal List'!G61)</f>
        <v>IPP</v>
      </c>
      <c r="H61" s="135" t="str">
        <f>IF('0) Signal List'!H61="","",'0) Signal List'!H61)</f>
        <v xml:space="preserve">N/A </v>
      </c>
      <c r="I61" s="136" t="s">
        <v>150</v>
      </c>
      <c r="J61" s="137"/>
      <c r="K61" s="137"/>
      <c r="L61" s="138"/>
    </row>
    <row r="62" spans="1:12" ht="14.25" customHeight="1" x14ac:dyDescent="0.2">
      <c r="A62" s="83" t="str">
        <f>IF('0) Signal List'!A62="","",'0) Signal List'!A62)</f>
        <v>D9</v>
      </c>
      <c r="B62" s="84" t="str">
        <f>IF('0) Signal List'!B62="","",'0) Signal List'!B62)</f>
        <v xml:space="preserve">%WTG not generating due to low wind </v>
      </c>
      <c r="C62" s="84" t="str">
        <f>IF('0) Signal List'!C62="","",'0) Signal List'!C62)</f>
        <v>0-10</v>
      </c>
      <c r="D62" s="84" t="str">
        <f>IF('0) Signal List'!D62="","",'0) Signal List'!D62)</f>
        <v>mA</v>
      </c>
      <c r="E62" s="85" t="str">
        <f>IF('0) Signal List'!E62="","",'0) Signal List'!E62)</f>
        <v>0-110</v>
      </c>
      <c r="F62" s="84" t="str">
        <f>IF('0) Signal List'!F62="","",'0) Signal List'!F62)</f>
        <v>%</v>
      </c>
      <c r="G62" s="90" t="str">
        <f>IF('0) Signal List'!G62="","",'0) Signal List'!G62)</f>
        <v>IPP</v>
      </c>
      <c r="H62" s="135" t="str">
        <f>IF('0) Signal List'!H62="","",'0) Signal List'!H62)</f>
        <v xml:space="preserve">N/A </v>
      </c>
      <c r="I62" s="136" t="s">
        <v>150</v>
      </c>
      <c r="J62" s="137"/>
      <c r="K62" s="137"/>
      <c r="L62" s="138"/>
    </row>
    <row r="63" spans="1:12" ht="14.25" customHeight="1" x14ac:dyDescent="0.2">
      <c r="A63" s="83" t="str">
        <f>IF('0) Signal List'!A63="","",'0) Signal List'!A63)</f>
        <v>D10</v>
      </c>
      <c r="B63" s="84" t="str">
        <f>IF('0) Signal List'!B63="","",'0) Signal List'!B63)</f>
        <v>Wind Farm Availability</v>
      </c>
      <c r="C63" s="84" t="str">
        <f>IF('0) Signal List'!C63="","",'0) Signal List'!C63)</f>
        <v>0-10</v>
      </c>
      <c r="D63" s="84" t="str">
        <f>IF('0) Signal List'!D63="","",'0) Signal List'!D63)</f>
        <v>mA</v>
      </c>
      <c r="E63" s="85" t="str">
        <f>IF('0) Signal List'!E63="","",'0) Signal List'!E63)</f>
        <v>0-110</v>
      </c>
      <c r="F63" s="84" t="str">
        <f>IF('0) Signal List'!F63="","",'0) Signal List'!F63)</f>
        <v>%</v>
      </c>
      <c r="G63" s="90" t="str">
        <f>IF('0) Signal List'!G63="","",'0) Signal List'!G63)</f>
        <v>IPP</v>
      </c>
      <c r="H63" s="135" t="str">
        <f>IF('0) Signal List'!H63="","",'0) Signal List'!H63)</f>
        <v xml:space="preserve">N/A </v>
      </c>
      <c r="I63" s="136" t="s">
        <v>150</v>
      </c>
      <c r="J63" s="137"/>
      <c r="K63" s="137"/>
      <c r="L63" s="138"/>
    </row>
    <row r="64" spans="1:12" ht="14.25" customHeight="1" x14ac:dyDescent="0.2">
      <c r="A64" s="83" t="str">
        <f>IF('0) Signal List'!A64="","",'0) Signal List'!A64)</f>
        <v/>
      </c>
      <c r="B64" s="84" t="str">
        <f>IF('0) Signal List'!B64="","",'0) Signal List'!B64)</f>
        <v/>
      </c>
      <c r="C64" s="84" t="str">
        <f>IF('0) Signal List'!C64="","",'0) Signal List'!C64)</f>
        <v/>
      </c>
      <c r="D64" s="84" t="str">
        <f>IF('0) Signal List'!D64="","",'0) Signal List'!D64)</f>
        <v/>
      </c>
      <c r="E64" s="85" t="str">
        <f>IF('0) Signal List'!E64="","",'0) Signal List'!E64)</f>
        <v/>
      </c>
      <c r="F64" s="84" t="str">
        <f>IF('0) Signal List'!F64="","",'0) Signal List'!F64)</f>
        <v/>
      </c>
      <c r="G64" s="90" t="str">
        <f>IF('0) Signal List'!G64="","",'0) Signal List'!G64)</f>
        <v/>
      </c>
      <c r="H64" s="135" t="str">
        <f>IF('0) Signal List'!H64="","",'0) Signal List'!H64)</f>
        <v/>
      </c>
      <c r="I64" s="131"/>
      <c r="J64" s="132"/>
      <c r="K64" s="132"/>
      <c r="L64" s="133"/>
    </row>
    <row r="65" spans="1:12" ht="14.25" customHeight="1" x14ac:dyDescent="0.2">
      <c r="A65" s="83" t="str">
        <f>IF('0) Signal List'!A65="","",'0) Signal List'!A65)</f>
        <v/>
      </c>
      <c r="B65" s="281" t="str">
        <f>IF('0) Signal List'!B65="","",'0) Signal List'!B65)</f>
        <v>Met 1 (if Registered Capacity &gt;= 10 MW)</v>
      </c>
      <c r="C65" s="84" t="str">
        <f>IF('0) Signal List'!C65="","",'0) Signal List'!C65)</f>
        <v/>
      </c>
      <c r="D65" s="84" t="str">
        <f>IF('0) Signal List'!D65="","",'0) Signal List'!D65)</f>
        <v/>
      </c>
      <c r="E65" s="85" t="str">
        <f>IF('0) Signal List'!E65="","",'0) Signal List'!E65)</f>
        <v/>
      </c>
      <c r="F65" s="84" t="str">
        <f>IF('0) Signal List'!F65="","",'0) Signal List'!F65)</f>
        <v/>
      </c>
      <c r="G65" s="90" t="str">
        <f>IF('0) Signal List'!G65="","",'0) Signal List'!G65)</f>
        <v/>
      </c>
      <c r="H65" s="135" t="str">
        <f>IF('0) Signal List'!H65="","",'0) Signal List'!H65)</f>
        <v/>
      </c>
      <c r="I65" s="131"/>
      <c r="J65" s="132"/>
      <c r="K65" s="132"/>
      <c r="L65" s="133"/>
    </row>
    <row r="66" spans="1:12" ht="14.25" customHeight="1" x14ac:dyDescent="0.2">
      <c r="A66" s="83" t="str">
        <f>IF('0) Signal List'!A66="","",'0) Signal List'!A66)</f>
        <v>D11</v>
      </c>
      <c r="B66" s="84" t="str">
        <f>IF('0) Signal List'!B66="","",'0) Signal List'!B66)</f>
        <v>Wind Speed 1</v>
      </c>
      <c r="C66" s="84" t="str">
        <f>IF('0) Signal List'!C66="","",'0) Signal List'!C66)</f>
        <v>0-10</v>
      </c>
      <c r="D66" s="84" t="str">
        <f>IF('0) Signal List'!D66="","",'0) Signal List'!D66)</f>
        <v>mA</v>
      </c>
      <c r="E66" s="85" t="str">
        <f>IF('0) Signal List'!E66="","",'0) Signal List'!E66)</f>
        <v>0-70</v>
      </c>
      <c r="F66" s="84" t="str">
        <f>IF('0) Signal List'!F66="","",'0) Signal List'!F66)</f>
        <v>m/s</v>
      </c>
      <c r="G66" s="90" t="str">
        <f>IF('0) Signal List'!G66="","",'0) Signal List'!G66)</f>
        <v>IPP</v>
      </c>
      <c r="H66" s="135" t="str">
        <f>IF('0) Signal List'!H66="","",'0) Signal List'!H66)</f>
        <v xml:space="preserve">N/A </v>
      </c>
      <c r="I66" s="136" t="s">
        <v>150</v>
      </c>
      <c r="J66" s="137"/>
      <c r="K66" s="137"/>
      <c r="L66" s="138"/>
    </row>
    <row r="67" spans="1:12" ht="14.25" customHeight="1" x14ac:dyDescent="0.2">
      <c r="A67" s="83" t="str">
        <f>IF('0) Signal List'!A67="","",'0) Signal List'!A67)</f>
        <v>D12</v>
      </c>
      <c r="B67" s="84" t="str">
        <f>IF('0) Signal List'!B67="","",'0) Signal List'!B67)</f>
        <v>Wind Direction 1</v>
      </c>
      <c r="C67" s="84" t="str">
        <f>IF('0) Signal List'!C67="","",'0) Signal List'!C67)</f>
        <v>0-10</v>
      </c>
      <c r="D67" s="84" t="str">
        <f>IF('0) Signal List'!D67="","",'0) Signal List'!D67)</f>
        <v>mA</v>
      </c>
      <c r="E67" s="85" t="str">
        <f>IF('0) Signal List'!E67="","",'0) Signal List'!E67)</f>
        <v>0-360</v>
      </c>
      <c r="F67" s="84" t="str">
        <f>IF('0) Signal List'!F67="","",'0) Signal List'!F67)</f>
        <v>deg</v>
      </c>
      <c r="G67" s="90" t="str">
        <f>IF('0) Signal List'!G67="","",'0) Signal List'!G67)</f>
        <v>IPP</v>
      </c>
      <c r="H67" s="135" t="str">
        <f>IF('0) Signal List'!H67="","",'0) Signal List'!H67)</f>
        <v xml:space="preserve">N/A </v>
      </c>
      <c r="I67" s="136" t="s">
        <v>150</v>
      </c>
      <c r="J67" s="137"/>
      <c r="K67" s="137"/>
      <c r="L67" s="138"/>
    </row>
    <row r="68" spans="1:12" ht="14.25" customHeight="1" x14ac:dyDescent="0.2">
      <c r="A68" s="83" t="str">
        <f>IF('0) Signal List'!A68="","",'0) Signal List'!A68)</f>
        <v>D13</v>
      </c>
      <c r="B68" s="84" t="str">
        <f>IF('0) Signal List'!B68="","",'0) Signal List'!B68)</f>
        <v>Air Temperature 1</v>
      </c>
      <c r="C68" s="84" t="str">
        <f>IF('0) Signal List'!C68="","",'0) Signal List'!C68)</f>
        <v>0-10</v>
      </c>
      <c r="D68" s="84" t="str">
        <f>IF('0) Signal List'!D68="","",'0) Signal List'!D68)</f>
        <v>mA</v>
      </c>
      <c r="E68" s="85" t="str">
        <f>IF('0) Signal List'!E68="","",'0) Signal List'!E68)</f>
        <v>-40-70</v>
      </c>
      <c r="F68" s="84" t="str">
        <f>IF('0) Signal List'!F68="","",'0) Signal List'!F68)</f>
        <v>C</v>
      </c>
      <c r="G68" s="90" t="str">
        <f>IF('0) Signal List'!G68="","",'0) Signal List'!G68)</f>
        <v>IPP</v>
      </c>
      <c r="H68" s="135" t="str">
        <f>IF('0) Signal List'!H68="","",'0) Signal List'!H68)</f>
        <v xml:space="preserve">N/A </v>
      </c>
      <c r="I68" s="136" t="s">
        <v>150</v>
      </c>
      <c r="J68" s="137"/>
      <c r="K68" s="137"/>
      <c r="L68" s="138"/>
    </row>
    <row r="69" spans="1:12" ht="14.25" customHeight="1" x14ac:dyDescent="0.2">
      <c r="A69" s="83" t="str">
        <f>IF('0) Signal List'!A69="","",'0) Signal List'!A69)</f>
        <v>D14</v>
      </c>
      <c r="B69" s="84" t="str">
        <f>IF('0) Signal List'!B69="","",'0) Signal List'!B69)</f>
        <v>Air Pressure 1</v>
      </c>
      <c r="C69" s="84" t="str">
        <f>IF('0) Signal List'!C69="","",'0) Signal List'!C69)</f>
        <v>0-10</v>
      </c>
      <c r="D69" s="84" t="str">
        <f>IF('0) Signal List'!D69="","",'0) Signal List'!D69)</f>
        <v>mA</v>
      </c>
      <c r="E69" s="85" t="str">
        <f>IF('0) Signal List'!E69="","",'0) Signal List'!E69)</f>
        <v>735-1060</v>
      </c>
      <c r="F69" s="84" t="str">
        <f>IF('0) Signal List'!F69="","",'0) Signal List'!F69)</f>
        <v>mBar</v>
      </c>
      <c r="G69" s="90" t="str">
        <f>IF('0) Signal List'!G69="","",'0) Signal List'!G69)</f>
        <v>IPP</v>
      </c>
      <c r="H69" s="135" t="str">
        <f>IF('0) Signal List'!H69="","",'0) Signal List'!H69)</f>
        <v xml:space="preserve">N/A </v>
      </c>
      <c r="I69" s="136" t="s">
        <v>150</v>
      </c>
      <c r="J69" s="137"/>
      <c r="K69" s="137"/>
      <c r="L69" s="138"/>
    </row>
    <row r="70" spans="1:12" ht="14.25" customHeight="1" x14ac:dyDescent="0.2">
      <c r="A70" s="83" t="str">
        <f>IF('0) Signal List'!A70="","",'0) Signal List'!A70)</f>
        <v/>
      </c>
      <c r="B70" s="84" t="str">
        <f>IF('0) Signal List'!B70="","",'0) Signal List'!B70)</f>
        <v/>
      </c>
      <c r="C70" s="84" t="str">
        <f>IF('0) Signal List'!C70="","",'0) Signal List'!C70)</f>
        <v/>
      </c>
      <c r="D70" s="84" t="str">
        <f>IF('0) Signal List'!D70="","",'0) Signal List'!D70)</f>
        <v/>
      </c>
      <c r="E70" s="85" t="str">
        <f>IF('0) Signal List'!E70="","",'0) Signal List'!E70)</f>
        <v/>
      </c>
      <c r="F70" s="84" t="str">
        <f>IF('0) Signal List'!F70="","",'0) Signal List'!F70)</f>
        <v/>
      </c>
      <c r="G70" s="90" t="str">
        <f>IF('0) Signal List'!G70="","",'0) Signal List'!G70)</f>
        <v/>
      </c>
      <c r="H70" s="135" t="str">
        <f>IF('0) Signal List'!H70="","",'0) Signal List'!H70)</f>
        <v/>
      </c>
      <c r="I70" s="131"/>
      <c r="J70" s="132"/>
      <c r="K70" s="132"/>
      <c r="L70" s="133"/>
    </row>
    <row r="71" spans="1:12" ht="14.25" customHeight="1" x14ac:dyDescent="0.2">
      <c r="A71" s="83" t="str">
        <f>IF('0) Signal List'!A71="","",'0) Signal List'!A71)</f>
        <v/>
      </c>
      <c r="B71" s="281" t="str">
        <f>IF('0) Signal List'!B71="","",'0) Signal List'!B71)</f>
        <v>Met N (if Registered Capacity &gt;= 10 MW)</v>
      </c>
      <c r="C71" s="84" t="str">
        <f>IF('0) Signal List'!C71="","",'0) Signal List'!C71)</f>
        <v/>
      </c>
      <c r="D71" s="84" t="str">
        <f>IF('0) Signal List'!D71="","",'0) Signal List'!D71)</f>
        <v/>
      </c>
      <c r="E71" s="85" t="str">
        <f>IF('0) Signal List'!E71="","",'0) Signal List'!E71)</f>
        <v/>
      </c>
      <c r="F71" s="84" t="str">
        <f>IF('0) Signal List'!F71="","",'0) Signal List'!F71)</f>
        <v/>
      </c>
      <c r="G71" s="90" t="str">
        <f>IF('0) Signal List'!G71="","",'0) Signal List'!G71)</f>
        <v/>
      </c>
      <c r="H71" s="135" t="str">
        <f>IF('0) Signal List'!H71="","",'0) Signal List'!H71)</f>
        <v/>
      </c>
      <c r="I71" s="131"/>
      <c r="J71" s="132"/>
      <c r="K71" s="132"/>
      <c r="L71" s="133"/>
    </row>
    <row r="72" spans="1:12" ht="14.25" customHeight="1" x14ac:dyDescent="0.2">
      <c r="A72" s="83" t="str">
        <f>IF('0) Signal List'!A72="","",'0) Signal List'!A72)</f>
        <v>D15</v>
      </c>
      <c r="B72" s="84" t="str">
        <f>IF('0) Signal List'!B72="","",'0) Signal List'!B72)</f>
        <v>Wind Speed N</v>
      </c>
      <c r="C72" s="84" t="str">
        <f>IF('0) Signal List'!C72="","",'0) Signal List'!C72)</f>
        <v>0-10</v>
      </c>
      <c r="D72" s="84" t="str">
        <f>IF('0) Signal List'!D72="","",'0) Signal List'!D72)</f>
        <v>mA</v>
      </c>
      <c r="E72" s="85" t="str">
        <f>IF('0) Signal List'!E72="","",'0) Signal List'!E72)</f>
        <v>0-70</v>
      </c>
      <c r="F72" s="84" t="str">
        <f>IF('0) Signal List'!F72="","",'0) Signal List'!F72)</f>
        <v>m/s</v>
      </c>
      <c r="G72" s="90" t="str">
        <f>IF('0) Signal List'!G72="","",'0) Signal List'!G72)</f>
        <v>IPP</v>
      </c>
      <c r="H72" s="135" t="str">
        <f>IF('0) Signal List'!H72="","",'0) Signal List'!H72)</f>
        <v xml:space="preserve">N/A </v>
      </c>
      <c r="I72" s="136" t="s">
        <v>150</v>
      </c>
      <c r="J72" s="137"/>
      <c r="K72" s="137"/>
      <c r="L72" s="138"/>
    </row>
    <row r="73" spans="1:12" ht="14.25" customHeight="1" x14ac:dyDescent="0.2">
      <c r="A73" s="83" t="str">
        <f>IF('0) Signal List'!A73="","",'0) Signal List'!A73)</f>
        <v>D16</v>
      </c>
      <c r="B73" s="84" t="str">
        <f>IF('0) Signal List'!B73="","",'0) Signal List'!B73)</f>
        <v>Wind Direction  N</v>
      </c>
      <c r="C73" s="84" t="str">
        <f>IF('0) Signal List'!C73="","",'0) Signal List'!C73)</f>
        <v>0-10</v>
      </c>
      <c r="D73" s="84" t="str">
        <f>IF('0) Signal List'!D73="","",'0) Signal List'!D73)</f>
        <v>mA</v>
      </c>
      <c r="E73" s="85" t="str">
        <f>IF('0) Signal List'!E73="","",'0) Signal List'!E73)</f>
        <v>0-360</v>
      </c>
      <c r="F73" s="84" t="str">
        <f>IF('0) Signal List'!F73="","",'0) Signal List'!F73)</f>
        <v>deg</v>
      </c>
      <c r="G73" s="90" t="str">
        <f>IF('0) Signal List'!G73="","",'0) Signal List'!G73)</f>
        <v>IPP</v>
      </c>
      <c r="H73" s="135" t="str">
        <f>IF('0) Signal List'!H73="","",'0) Signal List'!H73)</f>
        <v xml:space="preserve">N/A </v>
      </c>
      <c r="I73" s="136" t="s">
        <v>150</v>
      </c>
      <c r="J73" s="137"/>
      <c r="K73" s="137"/>
      <c r="L73" s="138"/>
    </row>
    <row r="74" spans="1:12" ht="14.25" customHeight="1" x14ac:dyDescent="0.2">
      <c r="A74" s="83" t="str">
        <f>IF('0) Signal List'!A74="","",'0) Signal List'!A74)</f>
        <v>D17</v>
      </c>
      <c r="B74" s="84" t="str">
        <f>IF('0) Signal List'!B74="","",'0) Signal List'!B74)</f>
        <v>Air Temperature N</v>
      </c>
      <c r="C74" s="84" t="str">
        <f>IF('0) Signal List'!C74="","",'0) Signal List'!C74)</f>
        <v>0-10</v>
      </c>
      <c r="D74" s="84" t="str">
        <f>IF('0) Signal List'!D74="","",'0) Signal List'!D74)</f>
        <v>mA</v>
      </c>
      <c r="E74" s="85" t="str">
        <f>IF('0) Signal List'!E74="","",'0) Signal List'!E74)</f>
        <v>-40-70</v>
      </c>
      <c r="F74" s="84" t="str">
        <f>IF('0) Signal List'!F74="","",'0) Signal List'!F74)</f>
        <v>C</v>
      </c>
      <c r="G74" s="90" t="str">
        <f>IF('0) Signal List'!G74="","",'0) Signal List'!G74)</f>
        <v>IPP</v>
      </c>
      <c r="H74" s="135" t="str">
        <f>IF('0) Signal List'!H74="","",'0) Signal List'!H74)</f>
        <v xml:space="preserve">N/A </v>
      </c>
      <c r="I74" s="136" t="s">
        <v>150</v>
      </c>
      <c r="J74" s="137"/>
      <c r="K74" s="137"/>
      <c r="L74" s="138"/>
    </row>
    <row r="75" spans="1:12" ht="14.25" customHeight="1" x14ac:dyDescent="0.2">
      <c r="A75" s="83" t="str">
        <f>IF('0) Signal List'!A75="","",'0) Signal List'!A75)</f>
        <v>D18</v>
      </c>
      <c r="B75" s="84" t="str">
        <f>IF('0) Signal List'!B75="","",'0) Signal List'!B75)</f>
        <v>Air Pressure N</v>
      </c>
      <c r="C75" s="84" t="str">
        <f>IF('0) Signal List'!C75="","",'0) Signal List'!C75)</f>
        <v>0-10</v>
      </c>
      <c r="D75" s="84" t="str">
        <f>IF('0) Signal List'!D75="","",'0) Signal List'!D75)</f>
        <v>mA</v>
      </c>
      <c r="E75" s="85" t="str">
        <f>IF('0) Signal List'!E75="","",'0) Signal List'!E75)</f>
        <v>735-1060</v>
      </c>
      <c r="F75" s="84" t="str">
        <f>IF('0) Signal List'!F75="","",'0) Signal List'!F75)</f>
        <v>mBar</v>
      </c>
      <c r="G75" s="90" t="str">
        <f>IF('0) Signal List'!G75="","",'0) Signal List'!G75)</f>
        <v>IPP</v>
      </c>
      <c r="H75" s="135" t="str">
        <f>IF('0) Signal List'!H75="","",'0) Signal List'!H75)</f>
        <v xml:space="preserve">N/A </v>
      </c>
      <c r="I75" s="136" t="s">
        <v>150</v>
      </c>
      <c r="J75" s="137"/>
      <c r="K75" s="137"/>
      <c r="L75" s="138"/>
    </row>
    <row r="76" spans="1:12" ht="14.25" customHeight="1" x14ac:dyDescent="0.2">
      <c r="A76" s="83" t="str">
        <f>IF('0) Signal List'!A76="","",'0) Signal List'!A76)</f>
        <v/>
      </c>
      <c r="B76" s="84" t="str">
        <f>IF('0) Signal List'!B76="","",'0) Signal List'!B76)</f>
        <v/>
      </c>
      <c r="C76" s="84" t="str">
        <f>IF('0) Signal List'!C76="","",'0) Signal List'!C76)</f>
        <v/>
      </c>
      <c r="D76" s="84" t="str">
        <f>IF('0) Signal List'!D76="","",'0) Signal List'!D76)</f>
        <v/>
      </c>
      <c r="E76" s="85" t="str">
        <f>IF('0) Signal List'!E76="","",'0) Signal List'!E76)</f>
        <v/>
      </c>
      <c r="F76" s="84" t="str">
        <f>IF('0) Signal List'!F76="","",'0) Signal List'!F76)</f>
        <v/>
      </c>
      <c r="G76" s="90" t="str">
        <f>IF('0) Signal List'!G76="","",'0) Signal List'!G76)</f>
        <v/>
      </c>
      <c r="H76" s="135" t="str">
        <f>IF('0) Signal List'!H76="","",'0) Signal List'!H76)</f>
        <v/>
      </c>
      <c r="I76" s="131"/>
      <c r="J76" s="132"/>
      <c r="K76" s="132"/>
      <c r="L76" s="133"/>
    </row>
    <row r="77" spans="1:12" ht="14.25" customHeight="1" x14ac:dyDescent="0.2">
      <c r="A77" s="83" t="str">
        <f>IF('0) Signal List'!A77="","",'0) Signal List'!A77)</f>
        <v/>
      </c>
      <c r="B77" s="715" t="str">
        <f>IF('0) Signal List'!B77="","",'0) Signal List'!B77)</f>
        <v>Recommended cable 25-pair cable: 25 x 2 x 0.6sqmm TP, stranded, individually screened pairs. Screens to be terminated by IPP.</v>
      </c>
      <c r="C77" s="716"/>
      <c r="D77" s="716"/>
      <c r="E77" s="716"/>
      <c r="F77" s="717"/>
      <c r="G77" s="90" t="str">
        <f>IF('0) Signal List'!G77="","",'0) Signal List'!G77)</f>
        <v/>
      </c>
      <c r="H77" s="135" t="str">
        <f>IF('0) Signal List'!H77="","",'0) Signal List'!H77)</f>
        <v/>
      </c>
      <c r="I77" s="131"/>
      <c r="J77" s="132"/>
      <c r="K77" s="132"/>
      <c r="L77" s="133"/>
    </row>
    <row r="78" spans="1:12" ht="14.25" customHeight="1" x14ac:dyDescent="0.25">
      <c r="A78" s="83" t="str">
        <f>IF('0) Signal List'!A78="","",'0) Signal List'!A78)</f>
        <v/>
      </c>
      <c r="B78" s="84" t="str">
        <f>IF('0) Signal List'!B78="","",'0) Signal List'!B78)</f>
        <v/>
      </c>
      <c r="C78" s="84" t="str">
        <f>IF('0) Signal List'!C78="","",'0) Signal List'!C78)</f>
        <v/>
      </c>
      <c r="D78" s="84" t="str">
        <f>IF('0) Signal List'!D78="","",'0) Signal List'!D78)</f>
        <v/>
      </c>
      <c r="E78" s="85" t="str">
        <f>IF('0) Signal List'!E78="","",'0) Signal List'!E78)</f>
        <v/>
      </c>
      <c r="F78" s="84" t="str">
        <f>IF('0) Signal List'!F78="","",'0) Signal List'!F78)</f>
        <v/>
      </c>
      <c r="G78" s="89" t="str">
        <f>IF('0) Signal List'!G78="","",'0) Signal List'!G78)</f>
        <v/>
      </c>
      <c r="H78" s="134" t="str">
        <f>IF('0) Signal List'!H78="","",'0) Signal List'!H78)</f>
        <v/>
      </c>
      <c r="I78" s="131"/>
      <c r="J78" s="132"/>
      <c r="K78" s="132"/>
      <c r="L78" s="133"/>
    </row>
    <row r="79" spans="1:12" ht="15.75" thickBot="1" x14ac:dyDescent="0.3">
      <c r="A79" s="78" t="str">
        <f>IF('0) Signal List'!A79="","",'0) Signal List'!A79)</f>
        <v>ETIE Ref</v>
      </c>
      <c r="B79" s="139" t="str">
        <f>IF('0) Signal List'!B79="","",'0) Signal List'!B79)</f>
        <v>Digital Output Signals (from EirGrid)</v>
      </c>
      <c r="C79" s="99" t="str">
        <f>IF('0) Signal List'!C80="","",'0) Signal List'!C80)</f>
        <v/>
      </c>
      <c r="D79" s="80" t="str">
        <f>IF('0) Signal List'!D80="","",'0) Signal List'!D80)</f>
        <v/>
      </c>
      <c r="E79" s="81" t="str">
        <f>IF('0) Signal List'!E80="","",'0) Signal List'!E80)</f>
        <v/>
      </c>
      <c r="F79" s="80" t="str">
        <f>IF('0) Signal List'!F80="","",'0) Signal List'!F80)</f>
        <v/>
      </c>
      <c r="G79" s="82" t="str">
        <f>IF('0) Signal List'!G79="","",'0) Signal List'!G79)</f>
        <v>Provided to</v>
      </c>
      <c r="H79" s="82" t="str">
        <f>IF('0) Signal List'!H79="","",'0) Signal List'!H79)</f>
        <v>TSO Pass-through to</v>
      </c>
      <c r="I79" s="143"/>
      <c r="J79" s="293"/>
      <c r="K79" s="293"/>
      <c r="L79" s="294"/>
    </row>
    <row r="80" spans="1:12" ht="14.25" customHeight="1" thickTop="1" x14ac:dyDescent="0.2">
      <c r="B80" s="297"/>
      <c r="C80" s="301"/>
      <c r="E80" s="300"/>
      <c r="F80" s="299"/>
      <c r="G80" s="40"/>
      <c r="H80" s="298"/>
    </row>
    <row r="81" spans="1:12" ht="14.25" customHeight="1" x14ac:dyDescent="0.25">
      <c r="A81" s="83" t="str">
        <f>IF('0) Signal List'!A81="","",'0) Signal List'!A81)</f>
        <v/>
      </c>
      <c r="B81" s="88" t="str">
        <f>IF('0) Signal List'!B81="","",'0) Signal List'!B81)</f>
        <v>Double Command Outputs</v>
      </c>
      <c r="C81" s="713" t="str">
        <f>IF('0) Signal List'!C81="","",'0) Signal List'!C81)</f>
        <v>(each individual relay output identified separately)</v>
      </c>
      <c r="D81" s="650"/>
      <c r="E81" s="650"/>
      <c r="F81" s="651"/>
      <c r="G81" s="89" t="str">
        <f>IF('0) Signal List'!G81="","",'0) Signal List'!G81)</f>
        <v/>
      </c>
      <c r="H81" s="295" t="str">
        <f>IF('0) Signal List'!H81="","",'0) Signal List'!H81)</f>
        <v/>
      </c>
      <c r="I81" s="131"/>
      <c r="J81" s="132"/>
      <c r="K81" s="132"/>
      <c r="L81" s="133"/>
    </row>
    <row r="82" spans="1:12" ht="14.25" customHeight="1" x14ac:dyDescent="0.25">
      <c r="A82" s="83" t="str">
        <f>IF('0) Signal List'!A82="","",'0) Signal List'!A82)</f>
        <v/>
      </c>
      <c r="B82" s="281" t="str">
        <f>IF('0) Signal List'!B82="","",'0) Signal List'!B82)</f>
        <v>Digital Output Signals from EirGrid to WTG System</v>
      </c>
      <c r="C82" s="84" t="str">
        <f>IF('0) Signal List'!C82="","",'0) Signal List'!C82)</f>
        <v/>
      </c>
      <c r="D82" s="84" t="str">
        <f>IF('0) Signal List'!D82="","",'0) Signal List'!D82)</f>
        <v/>
      </c>
      <c r="E82" s="85" t="str">
        <f>IF('0) Signal List'!E82="","",'0) Signal List'!E82)</f>
        <v/>
      </c>
      <c r="F82" s="84" t="str">
        <f>IF('0) Signal List'!F82="","",'0) Signal List'!F82)</f>
        <v/>
      </c>
      <c r="G82" s="89" t="str">
        <f>IF('0) Signal List'!G82="","",'0) Signal List'!G82)</f>
        <v/>
      </c>
      <c r="H82" s="134" t="str">
        <f>IF('0) Signal List'!H82="","",'0) Signal List'!H82)</f>
        <v/>
      </c>
      <c r="I82" s="131"/>
      <c r="J82" s="132"/>
      <c r="K82" s="132"/>
      <c r="L82" s="133"/>
    </row>
    <row r="83" spans="1:12" ht="14.25" customHeight="1" x14ac:dyDescent="0.2">
      <c r="A83" s="83" t="str">
        <f>IF('0) Signal List'!A83="","",'0) Signal List'!A83)</f>
        <v>E1</v>
      </c>
      <c r="B83" s="84" t="str">
        <f>IF('0) Signal List'!B83="","",'0) Signal List'!B83)</f>
        <v xml:space="preserve">Active Power Control facility status </v>
      </c>
      <c r="C83" s="100" t="str">
        <f>IF('0) Signal List'!C83="","",'0) Signal List'!C83)</f>
        <v/>
      </c>
      <c r="D83" s="84" t="str">
        <f>IF('0) Signal List'!D83="","",'0) Signal List'!D83)</f>
        <v>off</v>
      </c>
      <c r="E83" s="85" t="str">
        <f>IF('0) Signal List'!E83="","",'0) Signal List'!E83)</f>
        <v>pulse</v>
      </c>
      <c r="F83" s="84" t="str">
        <f>IF('0) Signal List'!F83="","",'0) Signal List'!F83)</f>
        <v>0.5 seconds</v>
      </c>
      <c r="G83" s="90" t="str">
        <f>IF('0) Signal List'!G83="","",'0) Signal List'!G83)</f>
        <v>IPP</v>
      </c>
      <c r="H83" s="254" t="str">
        <f>IF('0) Signal List'!H83="","",'0) Signal List'!H83)</f>
        <v xml:space="preserve">N/A </v>
      </c>
      <c r="I83" s="136" t="s">
        <v>150</v>
      </c>
      <c r="J83" s="137"/>
      <c r="K83" s="137"/>
      <c r="L83" s="138"/>
    </row>
    <row r="84" spans="1:12" ht="14.25" customHeight="1" x14ac:dyDescent="0.2">
      <c r="A84" s="83" t="str">
        <f>IF('0) Signal List'!A84="","",'0) Signal List'!A84)</f>
        <v>E2</v>
      </c>
      <c r="B84" s="132" t="str">
        <f>IF('0) Signal List'!B84="","",'0) Signal List'!B84)</f>
        <v>Active Power Control facility status</v>
      </c>
      <c r="C84" s="84" t="str">
        <f>IF('0) Signal List'!C84="","",'0) Signal List'!C84)</f>
        <v/>
      </c>
      <c r="D84" s="84" t="str">
        <f>IF('0) Signal List'!D84="","",'0) Signal List'!D84)</f>
        <v>on</v>
      </c>
      <c r="E84" s="93" t="str">
        <f>IF('0) Signal List'!E84="","",'0) Signal List'!E84)</f>
        <v>pulse</v>
      </c>
      <c r="F84" s="84" t="str">
        <f>IF('0) Signal List'!F84="","",'0) Signal List'!F84)</f>
        <v>0.5 seconds</v>
      </c>
      <c r="G84" s="90" t="str">
        <f>IF('0) Signal List'!G84="","",'0) Signal List'!G84)</f>
        <v>IPP</v>
      </c>
      <c r="H84" s="135" t="str">
        <f>IF('0) Signal List'!H84="","",'0) Signal List'!H84)</f>
        <v xml:space="preserve">N/A </v>
      </c>
      <c r="I84" s="136" t="s">
        <v>150</v>
      </c>
      <c r="J84" s="137"/>
      <c r="K84" s="137"/>
      <c r="L84" s="138"/>
    </row>
    <row r="85" spans="1:12" ht="14.25" customHeight="1" x14ac:dyDescent="0.2">
      <c r="A85" s="83" t="str">
        <f>IF('0) Signal List'!A85="","",'0) Signal List'!A85)</f>
        <v>E3</v>
      </c>
      <c r="B85" s="132" t="str">
        <f>IF('0) Signal List'!B85="","",'0) Signal List'!B85)</f>
        <v>Frequency Response System Mode Status</v>
      </c>
      <c r="C85" s="84" t="str">
        <f>IF('0) Signal List'!C85="","",'0) Signal List'!C85)</f>
        <v/>
      </c>
      <c r="D85" s="84" t="str">
        <f>IF('0) Signal List'!D85="","",'0) Signal List'!D85)</f>
        <v>off</v>
      </c>
      <c r="E85" s="93" t="str">
        <f>IF('0) Signal List'!E85="","",'0) Signal List'!E85)</f>
        <v>pulse</v>
      </c>
      <c r="F85" s="84" t="str">
        <f>IF('0) Signal List'!F85="","",'0) Signal List'!F85)</f>
        <v>0.5 seconds</v>
      </c>
      <c r="G85" s="90" t="str">
        <f>IF('0) Signal List'!G85="","",'0) Signal List'!G85)</f>
        <v>IPP</v>
      </c>
      <c r="H85" s="135" t="str">
        <f>IF('0) Signal List'!H85="","",'0) Signal List'!H85)</f>
        <v xml:space="preserve">N/A </v>
      </c>
      <c r="I85" s="136" t="s">
        <v>150</v>
      </c>
      <c r="J85" s="137"/>
      <c r="K85" s="137"/>
      <c r="L85" s="138"/>
    </row>
    <row r="86" spans="1:12" ht="14.25" customHeight="1" x14ac:dyDescent="0.2">
      <c r="A86" s="83" t="str">
        <f>IF('0) Signal List'!A86="","",'0) Signal List'!A86)</f>
        <v>E4</v>
      </c>
      <c r="B86" s="84" t="str">
        <f>IF('0) Signal List'!B86="","",'0) Signal List'!B86)</f>
        <v>Frequency Response System Mode Status</v>
      </c>
      <c r="C86" s="84" t="str">
        <f>IF('0) Signal List'!C86="","",'0) Signal List'!C86)</f>
        <v/>
      </c>
      <c r="D86" s="84" t="str">
        <f>IF('0) Signal List'!D86="","",'0) Signal List'!D86)</f>
        <v>on</v>
      </c>
      <c r="E86" s="93" t="str">
        <f>IF('0) Signal List'!E86="","",'0) Signal List'!E86)</f>
        <v>pulse</v>
      </c>
      <c r="F86" s="84" t="str">
        <f>IF('0) Signal List'!F86="","",'0) Signal List'!F86)</f>
        <v>0.5 seconds</v>
      </c>
      <c r="G86" s="90" t="str">
        <f>IF('0) Signal List'!G86="","",'0) Signal List'!G86)</f>
        <v>IPP</v>
      </c>
      <c r="H86" s="135" t="str">
        <f>IF('0) Signal List'!H86="","",'0) Signal List'!H86)</f>
        <v xml:space="preserve">N/A </v>
      </c>
      <c r="I86" s="136" t="s">
        <v>150</v>
      </c>
      <c r="J86" s="137"/>
      <c r="K86" s="137"/>
      <c r="L86" s="138"/>
    </row>
    <row r="87" spans="1:12" ht="14.25" customHeight="1" x14ac:dyDescent="0.2">
      <c r="A87" s="83" t="str">
        <f>IF('0) Signal List'!A87="","",'0) Signal List'!A87)</f>
        <v>E5</v>
      </c>
      <c r="B87" s="84" t="str">
        <f>IF('0) Signal List'!B87="","",'0) Signal List'!B87)</f>
        <v>Frequency Response Curve Select</v>
      </c>
      <c r="C87" s="84" t="str">
        <f>IF('0) Signal List'!C87="","",'0) Signal List'!C87)</f>
        <v/>
      </c>
      <c r="D87" s="84" t="str">
        <f>IF('0) Signal List'!D87="","",'0) Signal List'!D87)</f>
        <v>Curve 1</v>
      </c>
      <c r="E87" s="93" t="str">
        <f>IF('0) Signal List'!E87="","",'0) Signal List'!E87)</f>
        <v>pulse</v>
      </c>
      <c r="F87" s="84" t="str">
        <f>IF('0) Signal List'!F87="","",'0) Signal List'!F87)</f>
        <v>0.5 seconds</v>
      </c>
      <c r="G87" s="90" t="str">
        <f>IF('0) Signal List'!G87="","",'0) Signal List'!G87)</f>
        <v>IPP</v>
      </c>
      <c r="H87" s="135" t="str">
        <f>IF('0) Signal List'!H87="","",'0) Signal List'!H87)</f>
        <v xml:space="preserve">N/A </v>
      </c>
      <c r="I87" s="136" t="s">
        <v>150</v>
      </c>
      <c r="J87" s="137"/>
      <c r="K87" s="137"/>
      <c r="L87" s="138"/>
    </row>
    <row r="88" spans="1:12" ht="14.25" customHeight="1" x14ac:dyDescent="0.2">
      <c r="A88" s="83" t="str">
        <f>IF('0) Signal List'!A88="","",'0) Signal List'!A88)</f>
        <v>E6</v>
      </c>
      <c r="B88" s="84" t="str">
        <f>IF('0) Signal List'!B88="","",'0) Signal List'!B88)</f>
        <v>Frequency Response Curve Select</v>
      </c>
      <c r="C88" s="84" t="str">
        <f>IF('0) Signal List'!C88="","",'0) Signal List'!C88)</f>
        <v/>
      </c>
      <c r="D88" s="84" t="str">
        <f>IF('0) Signal List'!D88="","",'0) Signal List'!D88)</f>
        <v>Curve 2</v>
      </c>
      <c r="E88" s="93" t="str">
        <f>IF('0) Signal List'!E88="","",'0) Signal List'!E88)</f>
        <v>pulse</v>
      </c>
      <c r="F88" s="84" t="str">
        <f>IF('0) Signal List'!F88="","",'0) Signal List'!F88)</f>
        <v>0.5 seconds</v>
      </c>
      <c r="G88" s="90" t="str">
        <f>IF('0) Signal List'!G88="","",'0) Signal List'!G88)</f>
        <v>IPP</v>
      </c>
      <c r="H88" s="135" t="str">
        <f>IF('0) Signal List'!H88="","",'0) Signal List'!H88)</f>
        <v xml:space="preserve">N/A </v>
      </c>
      <c r="I88" s="136" t="s">
        <v>150</v>
      </c>
      <c r="J88" s="137"/>
      <c r="K88" s="137"/>
      <c r="L88" s="138"/>
    </row>
    <row r="89" spans="1:12" ht="14.25" customHeight="1" x14ac:dyDescent="0.2">
      <c r="A89" s="83" t="str">
        <f>IF('0) Signal List'!A89="","",'0) Signal List'!A89)</f>
        <v/>
      </c>
      <c r="B89" s="84" t="str">
        <f>IF('0) Signal List'!B89="","",'0) Signal List'!B89)</f>
        <v/>
      </c>
      <c r="C89" s="84" t="str">
        <f>IF('0) Signal List'!C89="","",'0) Signal List'!C89)</f>
        <v/>
      </c>
      <c r="D89" s="84" t="str">
        <f>IF('0) Signal List'!D89="","",'0) Signal List'!D89)</f>
        <v/>
      </c>
      <c r="E89" s="93" t="str">
        <f>IF('0) Signal List'!E89="","",'0) Signal List'!E89)</f>
        <v/>
      </c>
      <c r="F89" s="84" t="str">
        <f>IF('0) Signal List'!F89="","",'0) Signal List'!F89)</f>
        <v/>
      </c>
      <c r="G89" s="90" t="str">
        <f>IF('0) Signal List'!G89="","",'0) Signal List'!G89)</f>
        <v/>
      </c>
      <c r="H89" s="318" t="str">
        <f>IF('0) Signal List'!H89="","",'0) Signal List'!H89)</f>
        <v/>
      </c>
      <c r="I89" s="321"/>
      <c r="J89" s="84"/>
      <c r="K89" s="84"/>
      <c r="L89" s="94"/>
    </row>
    <row r="90" spans="1:12" ht="14.25" customHeight="1" x14ac:dyDescent="0.2">
      <c r="A90" s="83" t="str">
        <f>IF('0) Signal List'!A90="","",'0) Signal List'!A90)</f>
        <v/>
      </c>
      <c r="B90" s="281" t="str">
        <f>IF('0) Signal List'!B90="","",'0) Signal List'!B90)</f>
        <v>Digital Output Signals from EirGrid to Sub Station</v>
      </c>
      <c r="C90" s="84" t="str">
        <f>IF('0) Signal List'!C90="","",'0) Signal List'!C90)</f>
        <v/>
      </c>
      <c r="D90" s="84" t="str">
        <f>IF('0) Signal List'!D90="","",'0) Signal List'!D90)</f>
        <v/>
      </c>
      <c r="E90" s="93" t="str">
        <f>IF('0) Signal List'!E90="","",'0) Signal List'!E90)</f>
        <v/>
      </c>
      <c r="F90" s="84" t="str">
        <f>IF('0) Signal List'!F90="","",'0) Signal List'!F90)</f>
        <v/>
      </c>
      <c r="G90" s="90" t="str">
        <f>IF('0) Signal List'!G90="","",'0) Signal List'!G90)</f>
        <v/>
      </c>
      <c r="H90" s="318" t="str">
        <f>IF('0) Signal List'!H90="","",'0) Signal List'!H90)</f>
        <v/>
      </c>
      <c r="I90" s="321"/>
      <c r="J90" s="84"/>
      <c r="K90" s="84"/>
      <c r="L90" s="94"/>
    </row>
    <row r="91" spans="1:12" ht="14.25" customHeight="1" x14ac:dyDescent="0.2">
      <c r="A91" s="83" t="str">
        <f>IF('0) Signal List'!A91="","",'0) Signal List'!A91)</f>
        <v>F1</v>
      </c>
      <c r="B91" s="84" t="str">
        <f>IF('0) Signal List'!B91="","",'0) Signal List'!B91)</f>
        <v>Blackstart Shutdown</v>
      </c>
      <c r="C91" s="84" t="str">
        <f>IF('0) Signal List'!C91="","",'0) Signal List'!C91)</f>
        <v/>
      </c>
      <c r="D91" s="84" t="str">
        <f>IF('0) Signal List'!D91="","",'0) Signal List'!D91)</f>
        <v xml:space="preserve">off </v>
      </c>
      <c r="E91" s="93" t="str">
        <f>IF('0) Signal List'!E91="","",'0) Signal List'!E91)</f>
        <v>pulse</v>
      </c>
      <c r="F91" s="84" t="str">
        <f>IF('0) Signal List'!F91="","",'0) Signal List'!F91)</f>
        <v>0.5 seconds</v>
      </c>
      <c r="G91" s="90" t="str">
        <f>IF('0) Signal List'!G91="","",'0) Signal List'!G91)</f>
        <v>IPP</v>
      </c>
      <c r="H91" s="325" t="str">
        <f>IF('0) Signal List'!H91="","",'0) Signal List'!H91)</f>
        <v xml:space="preserve">N/A </v>
      </c>
      <c r="I91" s="136" t="s">
        <v>150</v>
      </c>
      <c r="J91" s="137"/>
      <c r="K91" s="137"/>
      <c r="L91" s="138"/>
    </row>
    <row r="92" spans="1:12" ht="14.25" customHeight="1" x14ac:dyDescent="0.2">
      <c r="A92" s="83" t="str">
        <f>IF('0) Signal List'!A92="","",'0) Signal List'!A92)</f>
        <v>F2</v>
      </c>
      <c r="B92" s="84" t="str">
        <f>IF('0) Signal List'!B92="","",'0) Signal List'!B92)</f>
        <v>Blackstart Shutdown</v>
      </c>
      <c r="C92" s="84" t="str">
        <f>IF('0) Signal List'!C92="","",'0) Signal List'!C92)</f>
        <v/>
      </c>
      <c r="D92" s="84" t="str">
        <f>IF('0) Signal List'!D92="","",'0) Signal List'!D92)</f>
        <v xml:space="preserve">on </v>
      </c>
      <c r="E92" s="93" t="str">
        <f>IF('0) Signal List'!E92="","",'0) Signal List'!E92)</f>
        <v>pulse</v>
      </c>
      <c r="F92" s="84" t="str">
        <f>IF('0) Signal List'!F92="","",'0) Signal List'!F92)</f>
        <v>0.5 seconds</v>
      </c>
      <c r="G92" s="90" t="str">
        <f>IF('0) Signal List'!G92="","",'0) Signal List'!G92)</f>
        <v>IPP</v>
      </c>
      <c r="H92" s="325" t="str">
        <f>IF('0) Signal List'!H92="","",'0) Signal List'!H92)</f>
        <v xml:space="preserve">N/A </v>
      </c>
      <c r="I92" s="136" t="s">
        <v>150</v>
      </c>
      <c r="J92" s="137"/>
      <c r="K92" s="137"/>
      <c r="L92" s="138"/>
    </row>
    <row r="93" spans="1:12" ht="14.25" customHeight="1" x14ac:dyDescent="0.2">
      <c r="A93" s="83" t="str">
        <f>IF('0) Signal List'!A93="","",'0) Signal List'!A93)</f>
        <v/>
      </c>
      <c r="B93" s="84" t="str">
        <f>IF('0) Signal List'!B93="","",'0) Signal List'!B93)</f>
        <v/>
      </c>
      <c r="C93" s="91" t="str">
        <f>IF('0) Signal List'!C93="","",'0) Signal List'!C93)</f>
        <v/>
      </c>
      <c r="D93" s="92" t="str">
        <f>IF('0) Signal List'!D93="","",'0) Signal List'!D93)</f>
        <v/>
      </c>
      <c r="E93" s="93" t="str">
        <f>IF('0) Signal List'!E93="","",'0) Signal List'!E93)</f>
        <v/>
      </c>
      <c r="F93" s="84" t="str">
        <f>IF('0) Signal List'!F93="","",'0) Signal List'!F93)</f>
        <v/>
      </c>
      <c r="G93" s="90" t="str">
        <f>IF('0) Signal List'!G93="","",'0) Signal List'!G93)</f>
        <v/>
      </c>
      <c r="H93" s="135" t="str">
        <f>IF('0) Signal List'!H93="","",'0) Signal List'!H93)</f>
        <v/>
      </c>
      <c r="I93" s="394"/>
      <c r="J93" s="395"/>
      <c r="K93" s="395"/>
      <c r="L93" s="396"/>
    </row>
    <row r="94" spans="1:12" ht="14.25" customHeight="1" x14ac:dyDescent="0.25">
      <c r="A94" s="97" t="str">
        <f>IF('0) Signal List'!A94="","",'0) Signal List'!A94)</f>
        <v/>
      </c>
      <c r="B94" s="88" t="str">
        <f>IF('0) Signal List'!B94="","",'0) Signal List'!B94)</f>
        <v>Strobe Enable Pulse</v>
      </c>
      <c r="C94" s="84" t="str">
        <f>IF('0) Signal List'!C94="","",'0) Signal List'!C94)</f>
        <v/>
      </c>
      <c r="D94" s="84" t="str">
        <f>IF('0) Signal List'!D94="","",'0) Signal List'!D94)</f>
        <v/>
      </c>
      <c r="E94" s="93" t="str">
        <f>IF('0) Signal List'!E94="","",'0) Signal List'!E94)</f>
        <v/>
      </c>
      <c r="F94" s="84" t="str">
        <f>IF('0) Signal List'!F94="","",'0) Signal List'!F94)</f>
        <v/>
      </c>
      <c r="G94" s="89" t="str">
        <f>IF('0) Signal List'!G94="","",'0) Signal List'!G94)</f>
        <v/>
      </c>
      <c r="H94" s="134" t="str">
        <f>IF('0) Signal List'!H94="","",'0) Signal List'!H94)</f>
        <v/>
      </c>
      <c r="I94" s="321"/>
      <c r="J94" s="84"/>
      <c r="K94" s="84"/>
      <c r="L94" s="94"/>
    </row>
    <row r="95" spans="1:12" s="38" customFormat="1" ht="14.25" customHeight="1" x14ac:dyDescent="0.25">
      <c r="A95" s="83" t="str">
        <f>IF('0) Signal List'!A95="","",'0) Signal List'!A95)</f>
        <v/>
      </c>
      <c r="B95" s="281" t="str">
        <f>IF('0) Signal List'!B95="","",'0) Signal List'!B95)</f>
        <v>Digital Output Signals from EirGrid to WTG System</v>
      </c>
      <c r="C95" s="84" t="str">
        <f>IF('0) Signal List'!C95="","",'0) Signal List'!C95)</f>
        <v/>
      </c>
      <c r="D95" s="84" t="str">
        <f>IF('0) Signal List'!D95="","",'0) Signal List'!D95)</f>
        <v/>
      </c>
      <c r="E95" s="93" t="str">
        <f>IF('0) Signal List'!E95="","",'0) Signal List'!E95)</f>
        <v/>
      </c>
      <c r="F95" s="84" t="str">
        <f>IF('0) Signal List'!F95="","",'0) Signal List'!F95)</f>
        <v/>
      </c>
      <c r="G95" s="89" t="str">
        <f>IF('0) Signal List'!G95="","",'0) Signal List'!G95)</f>
        <v/>
      </c>
      <c r="H95" s="134" t="str">
        <f>IF('0) Signal List'!H95="","",'0) Signal List'!H95)</f>
        <v/>
      </c>
      <c r="I95" s="131"/>
      <c r="J95" s="132"/>
      <c r="K95" s="132"/>
      <c r="L95" s="133"/>
    </row>
    <row r="96" spans="1:12" ht="14.25" customHeight="1" x14ac:dyDescent="0.2">
      <c r="A96" s="83" t="str">
        <f>IF('0) Signal List'!A96="","",'0) Signal List'!A96)</f>
        <v>E7</v>
      </c>
      <c r="B96" s="84" t="str">
        <f>IF('0) Signal List'!B96="","",'0) Signal List'!B96)</f>
        <v>Digital Output Active Power Control Setpoint Enable</v>
      </c>
      <c r="C96" s="84" t="str">
        <f>IF('0) Signal List'!C96="","",'0) Signal List'!C96)</f>
        <v/>
      </c>
      <c r="D96" s="84" t="str">
        <f>IF('0) Signal List'!D96="","",'0) Signal List'!D96)</f>
        <v/>
      </c>
      <c r="E96" s="93" t="str">
        <f>IF('0) Signal List'!E96="","",'0) Signal List'!E96)</f>
        <v>pulse</v>
      </c>
      <c r="F96" s="84" t="str">
        <f>IF('0) Signal List'!F96="","",'0) Signal List'!F96)</f>
        <v>0.5 seconds</v>
      </c>
      <c r="G96" s="90" t="str">
        <f>IF('0) Signal List'!G96="","",'0) Signal List'!G96)</f>
        <v>IPP</v>
      </c>
      <c r="H96" s="254" t="str">
        <f>IF('0) Signal List'!H96="","",'0) Signal List'!H96)</f>
        <v xml:space="preserve">N/A </v>
      </c>
      <c r="I96" s="136" t="s">
        <v>150</v>
      </c>
      <c r="J96" s="137"/>
      <c r="K96" s="137"/>
      <c r="L96" s="138"/>
    </row>
    <row r="97" spans="1:12" ht="14.25" customHeight="1" x14ac:dyDescent="0.2">
      <c r="A97" s="83" t="str">
        <f>IF('0) Signal List'!A97="","",'0) Signal List'!A97)</f>
        <v>E8</v>
      </c>
      <c r="B97" s="84" t="str">
        <f>IF('0) Signal List'!B97="","",'0) Signal List'!B97)</f>
        <v>Digital Output Voltage Control (kV) Setpoint Enable</v>
      </c>
      <c r="C97" s="84" t="str">
        <f>IF('0) Signal List'!C97="","",'0) Signal List'!C97)</f>
        <v/>
      </c>
      <c r="D97" s="84" t="str">
        <f>IF('0) Signal List'!D97="","",'0) Signal List'!D97)</f>
        <v/>
      </c>
      <c r="E97" s="93" t="str">
        <f>IF('0) Signal List'!E97="","",'0) Signal List'!E97)</f>
        <v>pulse</v>
      </c>
      <c r="F97" s="84" t="str">
        <f>IF('0) Signal List'!F97="","",'0) Signal List'!F97)</f>
        <v>0.5 seconds</v>
      </c>
      <c r="G97" s="90" t="str">
        <f>IF('0) Signal List'!G97="","",'0) Signal List'!G97)</f>
        <v>IPP</v>
      </c>
      <c r="H97" s="390" t="str">
        <f>IF('0) Signal List'!H97="","",'0) Signal List'!H97)</f>
        <v xml:space="preserve">N/A </v>
      </c>
      <c r="I97" s="136" t="s">
        <v>150</v>
      </c>
      <c r="J97" s="137"/>
      <c r="K97" s="137"/>
      <c r="L97" s="138"/>
    </row>
    <row r="98" spans="1:12" ht="14.25" customHeight="1" x14ac:dyDescent="0.2">
      <c r="A98" s="83" t="str">
        <f>IF('0) Signal List'!A98="","",'0) Signal List'!A98)</f>
        <v>E9</v>
      </c>
      <c r="B98" s="84" t="str">
        <f>IF('0) Signal List'!B98="","",'0) Signal List'!B98)</f>
        <v>Digital Output Mvar Control (Q) Setpoint Enable</v>
      </c>
      <c r="C98" s="84" t="str">
        <f>IF('0) Signal List'!C98="","",'0) Signal List'!C98)</f>
        <v/>
      </c>
      <c r="D98" s="84" t="str">
        <f>IF('0) Signal List'!D98="","",'0) Signal List'!D98)</f>
        <v/>
      </c>
      <c r="E98" s="93" t="str">
        <f>IF('0) Signal List'!E98="","",'0) Signal List'!E98)</f>
        <v>pulse</v>
      </c>
      <c r="F98" s="84" t="str">
        <f>IF('0) Signal List'!F98="","",'0) Signal List'!F98)</f>
        <v>0.5 seconds</v>
      </c>
      <c r="G98" s="90" t="str">
        <f>IF('0) Signal List'!G98="","",'0) Signal List'!G98)</f>
        <v>IPP</v>
      </c>
      <c r="H98" s="390" t="str">
        <f>IF('0) Signal List'!H98="","",'0) Signal List'!H98)</f>
        <v xml:space="preserve">N/A </v>
      </c>
      <c r="I98" s="136" t="s">
        <v>150</v>
      </c>
      <c r="J98" s="137"/>
      <c r="K98" s="137"/>
      <c r="L98" s="138"/>
    </row>
    <row r="99" spans="1:12" ht="14.25" customHeight="1" x14ac:dyDescent="0.2">
      <c r="A99" s="83" t="str">
        <f>IF('0) Signal List'!A99="","",'0) Signal List'!A99)</f>
        <v>E10</v>
      </c>
      <c r="B99" s="84" t="str">
        <f>IF('0) Signal List'!B99="","",'0) Signal List'!B99)</f>
        <v>Digital Output Power Factor Control (PF) Setpoint Enable</v>
      </c>
      <c r="C99" s="84" t="str">
        <f>IF('0) Signal List'!C99="","",'0) Signal List'!C99)</f>
        <v/>
      </c>
      <c r="D99" s="84" t="str">
        <f>IF('0) Signal List'!D99="","",'0) Signal List'!D99)</f>
        <v/>
      </c>
      <c r="E99" s="93" t="str">
        <f>IF('0) Signal List'!E99="","",'0) Signal List'!E99)</f>
        <v>pulse</v>
      </c>
      <c r="F99" s="84" t="str">
        <f>IF('0) Signal List'!F99="","",'0) Signal List'!F99)</f>
        <v>0.5 seconds</v>
      </c>
      <c r="G99" s="90" t="str">
        <f>IF('0) Signal List'!G99="","",'0) Signal List'!G99)</f>
        <v>IPP</v>
      </c>
      <c r="H99" s="390" t="str">
        <f>IF('0) Signal List'!H99="","",'0) Signal List'!H99)</f>
        <v xml:space="preserve">N/A </v>
      </c>
      <c r="I99" s="136" t="s">
        <v>150</v>
      </c>
      <c r="J99" s="137"/>
      <c r="K99" s="137"/>
      <c r="L99" s="138"/>
    </row>
    <row r="100" spans="1:12" ht="14.25" customHeight="1" x14ac:dyDescent="0.2">
      <c r="A100" s="83" t="str">
        <f>IF('0) Signal List'!A100="","",'0) Signal List'!A100)</f>
        <v>E11</v>
      </c>
      <c r="B100" s="84" t="str">
        <f>IF('0) Signal List'!B100="","",'0) Signal List'!B100)</f>
        <v>Digital Output Frequency Droop Setting Enable</v>
      </c>
      <c r="C100" s="84" t="str">
        <f>IF('0) Signal List'!C100="","",'0) Signal List'!C100)</f>
        <v/>
      </c>
      <c r="D100" s="84" t="str">
        <f>IF('0) Signal List'!D100="","",'0) Signal List'!D100)</f>
        <v/>
      </c>
      <c r="E100" s="93" t="str">
        <f>IF('0) Signal List'!E100="","",'0) Signal List'!E100)</f>
        <v>pulse</v>
      </c>
      <c r="F100" s="84" t="str">
        <f>IF('0) Signal List'!F100="","",'0) Signal List'!F100)</f>
        <v>0.5 seconds</v>
      </c>
      <c r="G100" s="90" t="str">
        <f>IF('0) Signal List'!G100="","",'0) Signal List'!G100)</f>
        <v>IPP</v>
      </c>
      <c r="H100" s="405" t="str">
        <f>IF('0) Signal List'!H100="","",'0) Signal List'!H100)</f>
        <v xml:space="preserve">N/A </v>
      </c>
      <c r="I100" s="136" t="s">
        <v>150</v>
      </c>
      <c r="J100" s="137"/>
      <c r="K100" s="137"/>
      <c r="L100" s="138"/>
    </row>
    <row r="101" spans="1:12" ht="14.25" customHeight="1" x14ac:dyDescent="0.2">
      <c r="A101" s="83" t="str">
        <f>IF('0) Signal List'!A101="","",'0) Signal List'!A101)</f>
        <v/>
      </c>
      <c r="B101" s="88" t="str">
        <f>IF('0) Signal List'!B101="","",'0) Signal List'!B101)</f>
        <v>Single Command Outputs</v>
      </c>
      <c r="C101" s="84" t="str">
        <f>IF('0) Signal List'!C101="","",'0) Signal List'!C101)</f>
        <v/>
      </c>
      <c r="D101" s="84" t="str">
        <f>IF('0) Signal List'!D101="","",'0) Signal List'!D101)</f>
        <v/>
      </c>
      <c r="E101" s="93" t="str">
        <f>IF('0) Signal List'!E101="","",'0) Signal List'!E101)</f>
        <v/>
      </c>
      <c r="F101" s="84" t="str">
        <f>IF('0) Signal List'!F101="","",'0) Signal List'!F101)</f>
        <v/>
      </c>
      <c r="G101" s="90" t="str">
        <f>IF('0) Signal List'!G101="","",'0) Signal List'!G101)</f>
        <v/>
      </c>
      <c r="H101" s="405" t="str">
        <f>IF('0) Signal List'!H101="","",'0) Signal List'!H101)</f>
        <v/>
      </c>
      <c r="I101" s="321"/>
      <c r="J101" s="84"/>
      <c r="K101" s="84"/>
      <c r="L101" s="94"/>
    </row>
    <row r="102" spans="1:12" ht="14.25" customHeight="1" x14ac:dyDescent="0.2">
      <c r="A102" s="83" t="str">
        <f>IF('0) Signal List'!A102="","",'0) Signal List'!A102)</f>
        <v>E12</v>
      </c>
      <c r="B102" s="84" t="str">
        <f>IF('0) Signal List'!B102="","",'0) Signal List'!B102)</f>
        <v>Voltage Control facility status</v>
      </c>
      <c r="C102" s="84" t="str">
        <f>IF('0) Signal List'!C102="","",'0) Signal List'!C102)</f>
        <v/>
      </c>
      <c r="D102" s="84" t="str">
        <f>IF('0) Signal List'!D102="","",'0) Signal List'!D102)</f>
        <v>on</v>
      </c>
      <c r="E102" s="93" t="str">
        <f>IF('0) Signal List'!E102="","",'0) Signal List'!E102)</f>
        <v>pulse</v>
      </c>
      <c r="F102" s="84" t="str">
        <f>IF('0) Signal List'!F102="","",'0) Signal List'!F102)</f>
        <v>0.5 seconds</v>
      </c>
      <c r="G102" s="90" t="str">
        <f>IF('0) Signal List'!G102="","",'0) Signal List'!G102)</f>
        <v>IPP</v>
      </c>
      <c r="H102" s="405" t="str">
        <f>IF('0) Signal List'!H102="","",'0) Signal List'!H102)</f>
        <v xml:space="preserve">N/A </v>
      </c>
      <c r="I102" s="136" t="s">
        <v>150</v>
      </c>
      <c r="J102" s="137"/>
      <c r="K102" s="137"/>
      <c r="L102" s="138"/>
    </row>
    <row r="103" spans="1:12" ht="14.25" customHeight="1" x14ac:dyDescent="0.2">
      <c r="A103" s="83" t="str">
        <f>IF('0) Signal List'!A103="","",'0) Signal List'!A103)</f>
        <v>E13</v>
      </c>
      <c r="B103" s="84" t="str">
        <f>IF('0) Signal List'!B103="","",'0) Signal List'!B103)</f>
        <v>Mvar (Q) Control Facility status</v>
      </c>
      <c r="C103" s="84" t="str">
        <f>IF('0) Signal List'!C103="","",'0) Signal List'!C103)</f>
        <v/>
      </c>
      <c r="D103" s="84" t="str">
        <f>IF('0) Signal List'!D103="","",'0) Signal List'!D103)</f>
        <v>on</v>
      </c>
      <c r="E103" s="93" t="str">
        <f>IF('0) Signal List'!E103="","",'0) Signal List'!E103)</f>
        <v>pulse</v>
      </c>
      <c r="F103" s="84" t="str">
        <f>IF('0) Signal List'!F103="","",'0) Signal List'!F103)</f>
        <v>0.5 seconds</v>
      </c>
      <c r="G103" s="90" t="str">
        <f>IF('0) Signal List'!G103="","",'0) Signal List'!G103)</f>
        <v>IPP</v>
      </c>
      <c r="H103" s="405" t="str">
        <f>IF('0) Signal List'!H103="","",'0) Signal List'!H103)</f>
        <v xml:space="preserve">N/A </v>
      </c>
      <c r="I103" s="136" t="s">
        <v>150</v>
      </c>
      <c r="J103" s="137"/>
      <c r="K103" s="137"/>
      <c r="L103" s="138"/>
    </row>
    <row r="104" spans="1:12" ht="14.25" customHeight="1" x14ac:dyDescent="0.2">
      <c r="A104" s="83" t="str">
        <f>IF('0) Signal List'!A104="","",'0) Signal List'!A104)</f>
        <v>E14</v>
      </c>
      <c r="B104" s="84" t="str">
        <f>IF('0) Signal List'!B104="","",'0) Signal List'!B104)</f>
        <v>Power Factor (PF) Control facility status</v>
      </c>
      <c r="C104" s="84" t="str">
        <f>IF('0) Signal List'!C104="","",'0) Signal List'!C104)</f>
        <v/>
      </c>
      <c r="D104" s="84" t="str">
        <f>IF('0) Signal List'!D104="","",'0) Signal List'!D104)</f>
        <v>on</v>
      </c>
      <c r="E104" s="93" t="str">
        <f>IF('0) Signal List'!E104="","",'0) Signal List'!E104)</f>
        <v>pulse</v>
      </c>
      <c r="F104" s="84" t="str">
        <f>IF('0) Signal List'!F104="","",'0) Signal List'!F104)</f>
        <v>0.5 seconds</v>
      </c>
      <c r="G104" s="90" t="str">
        <f>IF('0) Signal List'!G104="","",'0) Signal List'!G104)</f>
        <v>IPP</v>
      </c>
      <c r="H104" s="512" t="str">
        <f>IF('0) Signal List'!H104="","",'0) Signal List'!H104)</f>
        <v xml:space="preserve">N/A </v>
      </c>
      <c r="I104" s="136" t="s">
        <v>150</v>
      </c>
      <c r="J104" s="137"/>
      <c r="K104" s="137"/>
      <c r="L104" s="138"/>
    </row>
    <row r="105" spans="1:12" ht="14.25" customHeight="1" x14ac:dyDescent="0.2">
      <c r="A105" s="83" t="str">
        <f>IF('0) Signal List'!A105="","",'0) Signal List'!A105)</f>
        <v/>
      </c>
      <c r="B105" s="584" t="str">
        <f>IF('0) Signal List'!B105="","",'0) Signal List'!B105)</f>
        <v>Recommended Cable 15-pair Screened Cable : 15 x 2 x 0.6sqmm, Twisted-Pair ( TP).</v>
      </c>
      <c r="C105" s="714"/>
      <c r="D105" s="714"/>
      <c r="E105" s="714"/>
      <c r="F105" s="586"/>
      <c r="G105" s="90" t="str">
        <f>IF('0) Signal List'!G105="","",'0) Signal List'!G105)</f>
        <v/>
      </c>
      <c r="H105" s="135" t="str">
        <f>IF('0) Signal List'!H105="","",'0) Signal List'!H105)</f>
        <v/>
      </c>
      <c r="I105" s="122"/>
      <c r="J105" s="123"/>
      <c r="K105" s="123"/>
      <c r="L105" s="124"/>
    </row>
    <row r="106" spans="1:12" ht="14.25" customHeight="1" x14ac:dyDescent="0.2">
      <c r="A106" s="83" t="str">
        <f>IF('0) Signal List'!A106="","",'0) Signal List'!A106)</f>
        <v/>
      </c>
      <c r="B106" s="132"/>
      <c r="C106" s="84"/>
      <c r="D106" s="84"/>
      <c r="E106" s="93"/>
      <c r="F106" s="84"/>
      <c r="G106" s="90"/>
      <c r="H106" s="135"/>
      <c r="I106" s="122"/>
      <c r="J106" s="123"/>
      <c r="K106" s="123"/>
      <c r="L106" s="124"/>
    </row>
    <row r="107" spans="1:12" ht="15.75" thickBot="1" x14ac:dyDescent="0.3">
      <c r="A107" s="102" t="str">
        <f>IF('0) Signal List'!A107="","",'0) Signal List'!A107)</f>
        <v>ETIE Ref</v>
      </c>
      <c r="B107" s="79" t="str">
        <f>IF('0) Signal List'!B107="","",'0) Signal List'!B107)</f>
        <v>Analogue Output Signals (from EirGrid)</v>
      </c>
      <c r="C107" s="80" t="str">
        <f>IF('0) Signal List'!C107="","",'0) Signal List'!C107)</f>
        <v/>
      </c>
      <c r="D107" s="80" t="str">
        <f>IF('0) Signal List'!D107="","",'0) Signal List'!D107)</f>
        <v/>
      </c>
      <c r="E107" s="81" t="str">
        <f>IF('0) Signal List'!E107="","",'0) Signal List'!E107)</f>
        <v/>
      </c>
      <c r="F107" s="80" t="str">
        <f>IF('0) Signal List'!F107="","",'0) Signal List'!F107)</f>
        <v/>
      </c>
      <c r="G107" s="82" t="str">
        <f>IF('0) Signal List'!G107="","",'0) Signal List'!G107)</f>
        <v>Provided to</v>
      </c>
      <c r="H107" s="128" t="str">
        <f>IF('0) Signal List'!H107="","",'0) Signal List'!H107)</f>
        <v>TSO Pass-through to</v>
      </c>
      <c r="I107" s="143"/>
      <c r="J107" s="128"/>
      <c r="K107" s="128"/>
      <c r="L107" s="129"/>
    </row>
    <row r="108" spans="1:12" ht="14.25" customHeight="1" thickTop="1" x14ac:dyDescent="0.25">
      <c r="A108" s="103" t="str">
        <f>IF('0) Signal List'!A108="","",'0) Signal List'!A108)</f>
        <v/>
      </c>
      <c r="B108" s="84" t="str">
        <f>IF('0) Signal List'!B108="","",'0) Signal List'!B108)</f>
        <v/>
      </c>
      <c r="C108" s="84" t="str">
        <f>IF('0) Signal List'!C108="","",'0) Signal List'!C108)</f>
        <v/>
      </c>
      <c r="D108" s="84" t="str">
        <f>IF('0) Signal List'!D108="","",'0) Signal List'!D108)</f>
        <v/>
      </c>
      <c r="E108" s="85" t="str">
        <f>IF('0) Signal List'!E108="","",'0) Signal List'!E108)</f>
        <v/>
      </c>
      <c r="F108" s="84" t="str">
        <f>IF('0) Signal List'!F108="","",'0) Signal List'!F108)</f>
        <v/>
      </c>
      <c r="G108" s="86" t="str">
        <f>IF('0) Signal List'!G108="","",'0) Signal List'!G108)</f>
        <v/>
      </c>
      <c r="H108" s="130" t="str">
        <f>IF('0) Signal List'!H108="","",'0) Signal List'!H108)</f>
        <v/>
      </c>
      <c r="I108" s="131"/>
      <c r="J108" s="132"/>
      <c r="K108" s="132"/>
      <c r="L108" s="133"/>
    </row>
    <row r="109" spans="1:12" ht="14.25" customHeight="1" x14ac:dyDescent="0.25">
      <c r="A109" s="97" t="str">
        <f>IF('0) Signal List'!A109="","",'0) Signal List'!A109)</f>
        <v/>
      </c>
      <c r="B109" s="281" t="str">
        <f>IF('0) Signal List'!B109="","",'0) Signal List'!B109)</f>
        <v>Analogue Output Signals from EirGrid to WTG System</v>
      </c>
      <c r="C109" s="84" t="str">
        <f>IF('0) Signal List'!C109="","",'0) Signal List'!C109)</f>
        <v/>
      </c>
      <c r="D109" s="84" t="str">
        <f>IF('0) Signal List'!D109="","",'0) Signal List'!D109)</f>
        <v/>
      </c>
      <c r="E109" s="85" t="str">
        <f>IF('0) Signal List'!E109="","",'0) Signal List'!E109)</f>
        <v/>
      </c>
      <c r="F109" s="84" t="str">
        <f>IF('0) Signal List'!F109="","",'0) Signal List'!F109)</f>
        <v/>
      </c>
      <c r="G109" s="90" t="str">
        <f>IF('0) Signal List'!G109="","",'0) Signal List'!G109)</f>
        <v/>
      </c>
      <c r="H109" s="134" t="str">
        <f>IF('0) Signal List'!H109="","",'0) Signal List'!H109)</f>
        <v/>
      </c>
      <c r="I109" s="391"/>
      <c r="J109" s="392"/>
      <c r="K109" s="392"/>
      <c r="L109" s="393"/>
    </row>
    <row r="110" spans="1:12" ht="14.25" customHeight="1" x14ac:dyDescent="0.2">
      <c r="A110" s="83" t="str">
        <f>IF('0) Signal List'!A110="","",'0) Signal List'!A110)</f>
        <v>G1</v>
      </c>
      <c r="B110" s="132" t="str">
        <f>IF('0) Signal List'!B110="","",'0) Signal List'!B110)</f>
        <v>Analogue Output Active Power Control Setpoint</v>
      </c>
      <c r="C110" s="100" t="str">
        <f>IF('0) Signal List'!C110="","",'0) Signal List'!C110)</f>
        <v>4 - 20</v>
      </c>
      <c r="D110" s="84" t="str">
        <f>IF('0) Signal List'!D110="","",'0) Signal List'!D110)</f>
        <v>mA</v>
      </c>
      <c r="E110" s="85" t="e">
        <f>IF('0) Signal List'!E110="","",'0) Signal List'!E110)</f>
        <v>#VALUE!</v>
      </c>
      <c r="F110" s="84" t="str">
        <f>IF('0) Signal List'!F110="","",'0) Signal List'!F110)</f>
        <v>MW</v>
      </c>
      <c r="G110" s="90" t="str">
        <f>IF('0) Signal List'!G110="","",'0) Signal List'!G110)</f>
        <v>IPP</v>
      </c>
      <c r="H110" s="135" t="str">
        <f>IF('0) Signal List'!H110="","",'0) Signal List'!H110)</f>
        <v xml:space="preserve">N/A </v>
      </c>
      <c r="I110" s="136" t="s">
        <v>150</v>
      </c>
      <c r="J110" s="137"/>
      <c r="K110" s="137"/>
      <c r="L110" s="138"/>
    </row>
    <row r="111" spans="1:12" ht="14.25" customHeight="1" x14ac:dyDescent="0.2">
      <c r="A111" s="83" t="str">
        <f>IF('0) Signal List'!A111="","",'0) Signal List'!A111)</f>
        <v>G2</v>
      </c>
      <c r="B111" s="132" t="str">
        <f>IF('0) Signal List'!B111="","",'0) Signal List'!B111)</f>
        <v>Analogue Voltage Control Setpoint</v>
      </c>
      <c r="C111" s="100" t="str">
        <f>IF('0) Signal List'!C111="","",'0) Signal List'!C111)</f>
        <v>4 - 20</v>
      </c>
      <c r="D111" s="84" t="str">
        <f>IF('0) Signal List'!D111="","",'0) Signal List'!D111)</f>
        <v>mA</v>
      </c>
      <c r="E111" s="85" t="str">
        <f>IF('0) Signal List'!E111="","",'0) Signal List'!E111)</f>
        <v>99 - 132</v>
      </c>
      <c r="F111" s="84" t="str">
        <f>IF('0) Signal List'!F111="","",'0) Signal List'!F111)</f>
        <v>kV</v>
      </c>
      <c r="G111" s="90" t="str">
        <f>IF('0) Signal List'!G111="","",'0) Signal List'!G111)</f>
        <v>IPP</v>
      </c>
      <c r="H111" s="390" t="str">
        <f>IF('0) Signal List'!H111="","",'0) Signal List'!H111)</f>
        <v xml:space="preserve">N/A </v>
      </c>
      <c r="I111" s="136" t="s">
        <v>150</v>
      </c>
      <c r="J111" s="137"/>
      <c r="K111" s="137"/>
      <c r="L111" s="138"/>
    </row>
    <row r="112" spans="1:12" ht="14.25" customHeight="1" x14ac:dyDescent="0.2">
      <c r="A112" s="83" t="str">
        <f>IF('0) Signal List'!A112="","",'0) Signal List'!A112)</f>
        <v>G3</v>
      </c>
      <c r="B112" s="132" t="str">
        <f>IF('0) Signal List'!B112="","",'0) Signal List'!B112)</f>
        <v>Analogue Mvar (Q) Control Setpoint</v>
      </c>
      <c r="C112" s="100" t="str">
        <f>IF('0) Signal List'!C112="","",'0) Signal List'!C112)</f>
        <v>4 - 20</v>
      </c>
      <c r="D112" s="84" t="str">
        <f>IF('0) Signal List'!D112="","",'0) Signal List'!D112)</f>
        <v>mA</v>
      </c>
      <c r="E112" s="85" t="e">
        <f>IF('0) Signal List'!E112="","",'0) Signal List'!E112)</f>
        <v>#VALUE!</v>
      </c>
      <c r="F112" s="84" t="str">
        <f>IF('0) Signal List'!F112="","",'0) Signal List'!F112)</f>
        <v>Mvar</v>
      </c>
      <c r="G112" s="90" t="str">
        <f>IF('0) Signal List'!G112="","",'0) Signal List'!G112)</f>
        <v>IPP</v>
      </c>
      <c r="H112" s="390" t="str">
        <f>IF('0) Signal List'!H112="","",'0) Signal List'!H112)</f>
        <v xml:space="preserve">N/A </v>
      </c>
      <c r="I112" s="136" t="s">
        <v>150</v>
      </c>
      <c r="J112" s="137"/>
      <c r="K112" s="137"/>
      <c r="L112" s="138"/>
    </row>
    <row r="113" spans="1:12" ht="14.25" customHeight="1" x14ac:dyDescent="0.2">
      <c r="A113" s="83" t="str">
        <f>IF('0) Signal List'!A113="","",'0) Signal List'!A113)</f>
        <v>G4</v>
      </c>
      <c r="B113" s="132" t="str">
        <f>IF('0) Signal List'!B113="","",'0) Signal List'!B113)</f>
        <v>Analogue Power Factor (PF) Control Setpoint</v>
      </c>
      <c r="C113" s="100" t="str">
        <f>IF('0) Signal List'!C113="","",'0) Signal List'!C113)</f>
        <v>4 - 20</v>
      </c>
      <c r="D113" s="84" t="str">
        <f>IF('0) Signal List'!D113="","",'0) Signal List'!D113)</f>
        <v>mA</v>
      </c>
      <c r="E113" s="85" t="str">
        <f>IF('0) Signal List'!E113="","",'0) Signal List'!E113)</f>
        <v xml:space="preserve"> +/- 90</v>
      </c>
      <c r="F113" s="84" t="str">
        <f>IF('0) Signal List'!F113="","",'0) Signal List'!F113)</f>
        <v>degrees</v>
      </c>
      <c r="G113" s="90" t="str">
        <f>IF('0) Signal List'!G113="","",'0) Signal List'!G113)</f>
        <v>IPP</v>
      </c>
      <c r="H113" s="390" t="str">
        <f>IF('0) Signal List'!H113="","",'0) Signal List'!H113)</f>
        <v xml:space="preserve">N/A </v>
      </c>
      <c r="I113" s="136" t="s">
        <v>150</v>
      </c>
      <c r="J113" s="137"/>
      <c r="K113" s="137"/>
      <c r="L113" s="138"/>
    </row>
    <row r="114" spans="1:12" ht="14.25" customHeight="1" x14ac:dyDescent="0.2">
      <c r="A114" s="83" t="str">
        <f>IF('0) Signal List'!A114="","",'0) Signal List'!A114)</f>
        <v>G5</v>
      </c>
      <c r="B114" s="132" t="str">
        <f>IF('0) Signal List'!B114="","",'0) Signal List'!B114)</f>
        <v>Frequency Droop Setting</v>
      </c>
      <c r="C114" s="100" t="str">
        <f>IF('0) Signal List'!C114="","",'0) Signal List'!C114)</f>
        <v>4 - 20</v>
      </c>
      <c r="D114" s="84" t="str">
        <f>IF('0) Signal List'!D114="","",'0) Signal List'!D114)</f>
        <v>mA</v>
      </c>
      <c r="E114" s="85" t="str">
        <f>IF('0) Signal List'!E114="","",'0) Signal List'!E114)</f>
        <v xml:space="preserve"> 0-12</v>
      </c>
      <c r="F114" s="84" t="str">
        <f>IF('0) Signal List'!F114="","",'0) Signal List'!F114)</f>
        <v>%</v>
      </c>
      <c r="G114" s="90" t="str">
        <f>IF('0) Signal List'!G114="","",'0) Signal List'!G114)</f>
        <v>IPP</v>
      </c>
      <c r="H114" s="405" t="str">
        <f>IF('0) Signal List'!H114="","",'0) Signal List'!H114)</f>
        <v xml:space="preserve">N/A </v>
      </c>
      <c r="I114" s="136" t="s">
        <v>150</v>
      </c>
      <c r="J114" s="137"/>
      <c r="K114" s="137"/>
      <c r="L114" s="138"/>
    </row>
    <row r="115" spans="1:12" ht="14.25" customHeight="1" x14ac:dyDescent="0.25">
      <c r="A115" s="97" t="str">
        <f>IF('0) Signal List'!A115="","",'0) Signal List'!A115)</f>
        <v/>
      </c>
      <c r="B115" s="652" t="str">
        <f>IF('0) Signal List'!B115="","",'0) Signal List'!B115)</f>
        <v/>
      </c>
      <c r="C115" s="650" t="str">
        <f>IF('0) Signal List'!C115="","",'0) Signal List'!C115)</f>
        <v/>
      </c>
      <c r="D115" s="650" t="str">
        <f>IF('0) Signal List'!D115="","",'0) Signal List'!D115)</f>
        <v/>
      </c>
      <c r="E115" s="650" t="str">
        <f>IF('0) Signal List'!E115="","",'0) Signal List'!E115)</f>
        <v/>
      </c>
      <c r="F115" s="651" t="str">
        <f>IF('0) Signal List'!F115="","",'0) Signal List'!F115)</f>
        <v/>
      </c>
      <c r="G115" s="89" t="str">
        <f>IF('0) Signal List'!G115="","",'0) Signal List'!G115)</f>
        <v/>
      </c>
      <c r="H115" s="134" t="str">
        <f>IF('0) Signal List'!H115="","",'0) Signal List'!H115)</f>
        <v/>
      </c>
      <c r="I115" s="131"/>
      <c r="J115" s="132"/>
      <c r="K115" s="132"/>
      <c r="L115" s="133"/>
    </row>
    <row r="116" spans="1:12" ht="14.25" customHeight="1" x14ac:dyDescent="0.25">
      <c r="A116" s="97" t="str">
        <f>IF('0) Signal List'!A116="","",'0) Signal List'!A116)</f>
        <v/>
      </c>
      <c r="B116" s="715" t="str">
        <f>IF('0) Signal List'!B116="","",'0) Signal List'!B116)</f>
        <v>Recommended cable 5-pair cable: 5 x 2 x 0.6sqmm TP, stranded, individually screened pairs. Screens to be terminated by IPP.</v>
      </c>
      <c r="C116" s="716"/>
      <c r="D116" s="716"/>
      <c r="E116" s="716"/>
      <c r="F116" s="717"/>
      <c r="G116" s="89" t="str">
        <f>IF('0) Signal List'!G116="","",'0) Signal List'!G116)</f>
        <v/>
      </c>
      <c r="H116" s="134" t="str">
        <f>IF('0) Signal List'!H116="","",'0) Signal List'!H116)</f>
        <v/>
      </c>
      <c r="I116" s="131"/>
      <c r="J116" s="132"/>
      <c r="K116" s="132"/>
      <c r="L116" s="133"/>
    </row>
    <row r="117" spans="1:12" ht="14.25" customHeight="1" thickBot="1" x14ac:dyDescent="0.3">
      <c r="A117" s="158" t="str">
        <f>IF('0) Signal List'!A117="","",'0) Signal List'!A117)</f>
        <v/>
      </c>
      <c r="B117" s="107" t="str">
        <f>IF('0) Signal List'!B117="","",'0) Signal List'!B117)</f>
        <v/>
      </c>
      <c r="C117" s="107" t="str">
        <f>IF('0) Signal List'!C117="","",'0) Signal List'!C117)</f>
        <v/>
      </c>
      <c r="D117" s="107" t="str">
        <f>IF('0) Signal List'!D117="","",'0) Signal List'!D117)</f>
        <v/>
      </c>
      <c r="E117" s="109" t="str">
        <f>IF('0) Signal List'!E117="","",'0) Signal List'!E117)</f>
        <v/>
      </c>
      <c r="F117" s="107" t="str">
        <f>IF('0) Signal List'!F117="","",'0) Signal List'!F117)</f>
        <v/>
      </c>
      <c r="G117" s="110" t="str">
        <f>IF('0) Signal List'!G117="","",'0) Signal List'!G117)</f>
        <v/>
      </c>
      <c r="H117" s="161" t="str">
        <f>IF('0) Signal List'!H117="","",'0) Signal List'!H117)</f>
        <v/>
      </c>
      <c r="I117" s="140"/>
      <c r="J117" s="141"/>
      <c r="K117" s="141"/>
      <c r="L117" s="142"/>
    </row>
    <row r="118" spans="1:12" ht="21.75" customHeight="1" thickBot="1" x14ac:dyDescent="0.35">
      <c r="A118" t="str">
        <f>IF('0) Signal List'!A119="","",'0) Signal List'!A119)</f>
        <v/>
      </c>
      <c r="B118" s="35" t="str">
        <f>IF('0) Signal List'!B119="","",'0) Signal List'!B119)</f>
        <v/>
      </c>
      <c r="C118" s="35" t="str">
        <f>IF('0) Signal List'!C119="","",'0) Signal List'!C119)</f>
        <v/>
      </c>
      <c r="D118" s="35" t="str">
        <f>IF('0) Signal List'!D119="","",'0) Signal List'!D119)</f>
        <v/>
      </c>
      <c r="E118" s="28" t="str">
        <f>IF('0) Signal List'!E119="","",'0) Signal List'!E119)</f>
        <v/>
      </c>
      <c r="F118" s="35" t="str">
        <f>IF('0) Signal List'!F119="","",'0) Signal List'!F119)</f>
        <v/>
      </c>
      <c r="G118" s="709" t="s">
        <v>171</v>
      </c>
      <c r="H118" s="710"/>
      <c r="I118" s="721"/>
      <c r="J118" s="722"/>
      <c r="K118" s="722"/>
      <c r="L118" s="723"/>
    </row>
    <row r="119" spans="1:12" ht="21.75" customHeight="1" x14ac:dyDescent="0.3">
      <c r="A119" t="str">
        <f>IF('0) Signal List'!A120="","",'0) Signal List'!A120)</f>
        <v/>
      </c>
      <c r="B119" s="673" t="s">
        <v>593</v>
      </c>
      <c r="C119" s="701"/>
      <c r="D119" s="701"/>
      <c r="E119" s="674"/>
      <c r="F119" s="35" t="str">
        <f>IF('0) Signal List'!F120="","",'0) Signal List'!F120)</f>
        <v/>
      </c>
      <c r="G119" s="711" t="s">
        <v>172</v>
      </c>
      <c r="H119" s="712"/>
      <c r="I119" s="718"/>
      <c r="J119" s="719"/>
      <c r="K119" s="719"/>
      <c r="L119" s="720"/>
    </row>
    <row r="120" spans="1:12" ht="21.75" customHeight="1" thickBot="1" x14ac:dyDescent="0.35">
      <c r="A120" t="str">
        <f>IF('0) Signal List'!A121="","",'0) Signal List'!A121)</f>
        <v/>
      </c>
      <c r="B120" s="677"/>
      <c r="C120" s="703"/>
      <c r="D120" s="703"/>
      <c r="E120" s="678"/>
      <c r="F120" s="35" t="str">
        <f>IF('0) Signal List'!F121="","",'0) Signal List'!F121)</f>
        <v/>
      </c>
      <c r="G120" s="732"/>
      <c r="H120" s="732"/>
      <c r="I120" s="232"/>
      <c r="J120" s="232"/>
      <c r="K120" s="232"/>
      <c r="L120" s="232"/>
    </row>
    <row r="121" spans="1:12" ht="21.75" customHeight="1" x14ac:dyDescent="0.3">
      <c r="A121" t="str">
        <f>IF('0) Signal List'!A122="","",'0) Signal List'!A122)</f>
        <v/>
      </c>
      <c r="B121" s="679" t="str">
        <f>IF('0) Signal List'!C122="","",'0) Signal List'!C122)</f>
        <v/>
      </c>
      <c r="C121" s="734"/>
      <c r="D121" s="734"/>
      <c r="E121" s="680"/>
      <c r="F121" s="35" t="str">
        <f>IF('0) Signal List'!F122="","",'0) Signal List'!F122)</f>
        <v/>
      </c>
      <c r="G121" s="727" t="s">
        <v>203</v>
      </c>
      <c r="H121" s="728"/>
      <c r="I121" s="724">
        <f>'1a) Inst.Info &amp; Contact Details'!E24</f>
        <v>0</v>
      </c>
      <c r="J121" s="725"/>
      <c r="K121" s="725"/>
      <c r="L121" s="726"/>
    </row>
    <row r="122" spans="1:12" ht="21.75" customHeight="1" x14ac:dyDescent="0.3">
      <c r="A122" t="str">
        <f>IF('0) Signal List'!A123="","",'0) Signal List'!A123)</f>
        <v/>
      </c>
      <c r="B122" s="681"/>
      <c r="C122" s="735"/>
      <c r="D122" s="735"/>
      <c r="E122" s="682"/>
      <c r="F122" s="35" t="str">
        <f>IF('0) Signal List'!F123="","",'0) Signal List'!F123)</f>
        <v/>
      </c>
      <c r="G122" s="709" t="s">
        <v>142</v>
      </c>
      <c r="H122" s="710"/>
      <c r="I122" s="721"/>
      <c r="J122" s="722"/>
      <c r="K122" s="722"/>
      <c r="L122" s="723"/>
    </row>
    <row r="123" spans="1:12" ht="21.75" customHeight="1" x14ac:dyDescent="0.3">
      <c r="A123" t="str">
        <f>IF('0) Signal List'!A124="","",'0) Signal List'!A124)</f>
        <v/>
      </c>
      <c r="B123" s="681"/>
      <c r="C123" s="735"/>
      <c r="D123" s="735"/>
      <c r="E123" s="682"/>
      <c r="F123" s="35" t="str">
        <f>IF('0) Signal List'!F124="","",'0) Signal List'!F124)</f>
        <v/>
      </c>
      <c r="G123" s="727" t="s">
        <v>202</v>
      </c>
      <c r="H123" s="728"/>
      <c r="I123" s="724"/>
      <c r="J123" s="725"/>
      <c r="K123" s="725"/>
      <c r="L123" s="726"/>
    </row>
    <row r="124" spans="1:12" ht="21.75" customHeight="1" thickBot="1" x14ac:dyDescent="0.35">
      <c r="A124" t="str">
        <f>IF('0) Signal List'!A125="","",'0) Signal List'!A125)</f>
        <v/>
      </c>
      <c r="B124" s="683"/>
      <c r="C124" s="736"/>
      <c r="D124" s="736"/>
      <c r="E124" s="684"/>
      <c r="F124" s="35" t="str">
        <f>IF('0) Signal List'!F125="","",'0) Signal List'!F125)</f>
        <v/>
      </c>
      <c r="G124" s="709" t="s">
        <v>144</v>
      </c>
      <c r="H124" s="710"/>
      <c r="I124" s="721"/>
      <c r="J124" s="722"/>
      <c r="K124" s="722"/>
      <c r="L124" s="723"/>
    </row>
    <row r="125" spans="1:12" ht="42" customHeight="1" x14ac:dyDescent="0.3">
      <c r="A125" t="str">
        <f>IF('0) Signal List'!A126="","",'0) Signal List'!A126)</f>
        <v/>
      </c>
      <c r="B125" s="733" t="s">
        <v>200</v>
      </c>
      <c r="C125" s="733"/>
      <c r="D125" s="733"/>
      <c r="E125" s="733"/>
      <c r="F125" s="35" t="str">
        <f>IF('0) Signal List'!F126="","",'0) Signal List'!F126)</f>
        <v/>
      </c>
      <c r="G125" s="730" t="s">
        <v>204</v>
      </c>
      <c r="H125" s="731"/>
      <c r="I125" s="724" t="str">
        <f>'1a) Inst.Info &amp; Contact Details'!E14</f>
        <v>ESBTS Team</v>
      </c>
      <c r="J125" s="725"/>
      <c r="K125" s="725"/>
      <c r="L125" s="726"/>
    </row>
    <row r="126" spans="1:12" ht="21.75" customHeight="1" x14ac:dyDescent="0.3">
      <c r="A126" t="str">
        <f>IF('0) Signal List'!A127="","",'0) Signal List'!A127)</f>
        <v/>
      </c>
      <c r="B126" s="729" t="s">
        <v>295</v>
      </c>
      <c r="C126" s="729"/>
      <c r="D126" s="729"/>
      <c r="E126" s="729"/>
      <c r="F126" s="35" t="str">
        <f>IF('0) Signal List'!F127="","",'0) Signal List'!F127)</f>
        <v/>
      </c>
      <c r="G126" s="709" t="s">
        <v>151</v>
      </c>
      <c r="H126" s="710"/>
      <c r="I126" s="721"/>
      <c r="J126" s="722"/>
      <c r="K126" s="722"/>
      <c r="L126" s="723"/>
    </row>
    <row r="127" spans="1:12" ht="21.75" customHeight="1" x14ac:dyDescent="0.3">
      <c r="A127" t="str">
        <f>IF('0) Signal List'!A128="","",'0) Signal List'!A128)</f>
        <v/>
      </c>
      <c r="B127" s="729"/>
      <c r="C127" s="729"/>
      <c r="D127" s="729"/>
      <c r="E127" s="729"/>
      <c r="F127" s="35" t="str">
        <f>IF('0) Signal List'!F128="","",'0) Signal List'!F128)</f>
        <v/>
      </c>
      <c r="G127" s="711" t="s">
        <v>140</v>
      </c>
      <c r="H127" s="712"/>
      <c r="I127" s="718"/>
      <c r="J127" s="719"/>
      <c r="K127" s="719"/>
      <c r="L127" s="720"/>
    </row>
    <row r="128" spans="1:12" x14ac:dyDescent="0.2">
      <c r="A128" t="str">
        <f>IF('0) Signal List'!A129="","",'0) Signal List'!A129)</f>
        <v/>
      </c>
      <c r="B128" s="35" t="str">
        <f>IF('0) Signal List'!B129="","",'0) Signal List'!B129)</f>
        <v/>
      </c>
      <c r="C128" s="35" t="str">
        <f>IF('0) Signal List'!C129="","",'0) Signal List'!C129)</f>
        <v/>
      </c>
      <c r="D128" s="35" t="str">
        <f>IF('0) Signal List'!D129="","",'0) Signal List'!D129)</f>
        <v/>
      </c>
      <c r="E128" s="28" t="str">
        <f>IF('0) Signal List'!E129="","",'0) Signal List'!E129)</f>
        <v/>
      </c>
      <c r="F128" s="35" t="str">
        <f>IF('0) Signal List'!F129="","",'0) Signal List'!F129)</f>
        <v/>
      </c>
      <c r="G128" s="15" t="str">
        <f>IF('0) Signal List'!G129="","",'0) Signal List'!G129)</f>
        <v/>
      </c>
      <c r="H128" s="15" t="str">
        <f>IF('0) Signal List'!H129="","",'0) Signal List'!H129)</f>
        <v/>
      </c>
    </row>
    <row r="129" spans="1:8" x14ac:dyDescent="0.2">
      <c r="A129" s="4" t="str">
        <f>IF('0) Signal List'!A130="","",'0) Signal List'!A130)</f>
        <v/>
      </c>
      <c r="B129" s="35" t="str">
        <f>IF('0) Signal List'!B130="","",'0) Signal List'!B130)</f>
        <v/>
      </c>
      <c r="C129" s="35" t="str">
        <f>IF('0) Signal List'!C130="","",'0) Signal List'!C130)</f>
        <v/>
      </c>
      <c r="D129" s="35" t="str">
        <f>IF('0) Signal List'!D130="","",'0) Signal List'!D130)</f>
        <v/>
      </c>
      <c r="E129" s="28" t="str">
        <f>IF('0) Signal List'!E130="","",'0) Signal List'!E130)</f>
        <v/>
      </c>
      <c r="F129" s="35" t="str">
        <f>IF('0) Signal List'!F130="","",'0) Signal List'!F130)</f>
        <v/>
      </c>
      <c r="G129" s="15" t="str">
        <f>IF('0) Signal List'!G130="","",'0) Signal List'!G130)</f>
        <v/>
      </c>
      <c r="H129" s="15" t="str">
        <f>IF('0) Signal List'!H130="","",'0) Signal List'!H130)</f>
        <v/>
      </c>
    </row>
    <row r="130" spans="1:8" x14ac:dyDescent="0.2">
      <c r="A130" s="4" t="str">
        <f>IF('0) Signal List'!A131="","",'0) Signal List'!A131)</f>
        <v/>
      </c>
      <c r="B130" s="35" t="str">
        <f>IF('0) Signal List'!B131="","",'0) Signal List'!B131)</f>
        <v/>
      </c>
      <c r="C130" s="35" t="str">
        <f>IF('0) Signal List'!C131="","",'0) Signal List'!C131)</f>
        <v/>
      </c>
      <c r="D130" s="35" t="str">
        <f>IF('0) Signal List'!D131="","",'0) Signal List'!D131)</f>
        <v/>
      </c>
      <c r="E130" s="28" t="str">
        <f>IF('0) Signal List'!E131="","",'0) Signal List'!E131)</f>
        <v/>
      </c>
      <c r="F130" s="35" t="str">
        <f>IF('0) Signal List'!F131="","",'0) Signal List'!F131)</f>
        <v/>
      </c>
      <c r="G130" s="15" t="str">
        <f>IF('0) Signal List'!G131="","",'0) Signal List'!G131)</f>
        <v/>
      </c>
      <c r="H130" s="15" t="str">
        <f>IF('0) Signal List'!H131="","",'0) Signal List'!H131)</f>
        <v/>
      </c>
    </row>
    <row r="131" spans="1:8" x14ac:dyDescent="0.2">
      <c r="A131" s="4" t="str">
        <f>IF('0) Signal List'!A132="","",'0) Signal List'!A132)</f>
        <v/>
      </c>
      <c r="B131" s="35" t="str">
        <f>IF('0) Signal List'!B132="","",'0) Signal List'!B132)</f>
        <v/>
      </c>
      <c r="C131" s="35" t="str">
        <f>IF('0) Signal List'!C132="","",'0) Signal List'!C132)</f>
        <v/>
      </c>
      <c r="D131" s="35" t="str">
        <f>IF('0) Signal List'!D132="","",'0) Signal List'!D132)</f>
        <v/>
      </c>
      <c r="E131" s="28" t="str">
        <f>IF('0) Signal List'!E132="","",'0) Signal List'!E132)</f>
        <v/>
      </c>
      <c r="F131" s="35" t="str">
        <f>IF('0) Signal List'!F132="","",'0) Signal List'!F132)</f>
        <v/>
      </c>
      <c r="G131" s="15" t="str">
        <f>IF('0) Signal List'!G132="","",'0) Signal List'!G132)</f>
        <v/>
      </c>
      <c r="H131" s="15" t="str">
        <f>IF('0) Signal List'!H132="","",'0) Signal List'!H132)</f>
        <v/>
      </c>
    </row>
    <row r="132" spans="1:8" x14ac:dyDescent="0.2">
      <c r="A132" s="4" t="str">
        <f>IF('0) Signal List'!A133="","",'0) Signal List'!A133)</f>
        <v/>
      </c>
      <c r="B132" s="35" t="str">
        <f>IF('0) Signal List'!B133="","",'0) Signal List'!B133)</f>
        <v/>
      </c>
      <c r="C132" s="35" t="str">
        <f>IF('0) Signal List'!C133="","",'0) Signal List'!C133)</f>
        <v/>
      </c>
      <c r="D132" s="35" t="str">
        <f>IF('0) Signal List'!D133="","",'0) Signal List'!D133)</f>
        <v/>
      </c>
      <c r="E132" s="28" t="str">
        <f>IF('0) Signal List'!E133="","",'0) Signal List'!E133)</f>
        <v/>
      </c>
      <c r="F132" s="35" t="str">
        <f>IF('0) Signal List'!F133="","",'0) Signal List'!F133)</f>
        <v/>
      </c>
      <c r="G132" s="15" t="str">
        <f>IF('0) Signal List'!G133="","",'0) Signal List'!G133)</f>
        <v/>
      </c>
      <c r="H132" s="15" t="str">
        <f>IF('0) Signal List'!H133="","",'0) Signal List'!H133)</f>
        <v/>
      </c>
    </row>
    <row r="133" spans="1:8" x14ac:dyDescent="0.2">
      <c r="A133" s="4" t="str">
        <f>IF('0) Signal List'!A134="","",'0) Signal List'!A134)</f>
        <v/>
      </c>
      <c r="B133" s="35" t="str">
        <f>IF('0) Signal List'!B134="","",'0) Signal List'!B134)</f>
        <v/>
      </c>
      <c r="C133" s="35" t="str">
        <f>IF('0) Signal List'!C134="","",'0) Signal List'!C134)</f>
        <v/>
      </c>
      <c r="D133" s="35" t="str">
        <f>IF('0) Signal List'!D134="","",'0) Signal List'!D134)</f>
        <v/>
      </c>
      <c r="E133" s="28" t="str">
        <f>IF('0) Signal List'!E134="","",'0) Signal List'!E134)</f>
        <v/>
      </c>
      <c r="F133" s="35" t="str">
        <f>IF('0) Signal List'!F134="","",'0) Signal List'!F134)</f>
        <v/>
      </c>
      <c r="G133" s="15" t="str">
        <f>IF('0) Signal List'!G134="","",'0) Signal List'!G134)</f>
        <v/>
      </c>
      <c r="H133" s="15" t="str">
        <f>IF('0) Signal List'!H134="","",'0) Signal List'!H134)</f>
        <v/>
      </c>
    </row>
    <row r="134" spans="1:8" x14ac:dyDescent="0.2">
      <c r="A134" s="4" t="str">
        <f>IF('0) Signal List'!A135="","",'0) Signal List'!A135)</f>
        <v/>
      </c>
      <c r="B134" s="35" t="str">
        <f>IF('0) Signal List'!B135="","",'0) Signal List'!B135)</f>
        <v/>
      </c>
      <c r="C134" s="35" t="str">
        <f>IF('0) Signal List'!C135="","",'0) Signal List'!C135)</f>
        <v/>
      </c>
      <c r="D134" s="35" t="str">
        <f>IF('0) Signal List'!D135="","",'0) Signal List'!D135)</f>
        <v/>
      </c>
      <c r="E134" s="28" t="str">
        <f>IF('0) Signal List'!E135="","",'0) Signal List'!E135)</f>
        <v/>
      </c>
      <c r="F134" s="35" t="str">
        <f>IF('0) Signal List'!F135="","",'0) Signal List'!F135)</f>
        <v/>
      </c>
      <c r="G134" s="15" t="str">
        <f>IF('0) Signal List'!G135="","",'0) Signal List'!G135)</f>
        <v/>
      </c>
      <c r="H134" s="15" t="str">
        <f>IF('0) Signal List'!H135="","",'0) Signal List'!H135)</f>
        <v/>
      </c>
    </row>
    <row r="135" spans="1:8" x14ac:dyDescent="0.2">
      <c r="A135" s="4" t="str">
        <f>IF('0) Signal List'!A136="","",'0) Signal List'!A136)</f>
        <v/>
      </c>
      <c r="B135" s="35" t="str">
        <f>IF('0) Signal List'!B136="","",'0) Signal List'!B136)</f>
        <v/>
      </c>
      <c r="C135" s="35" t="str">
        <f>IF('0) Signal List'!C136="","",'0) Signal List'!C136)</f>
        <v/>
      </c>
      <c r="D135" s="35" t="str">
        <f>IF('0) Signal List'!D136="","",'0) Signal List'!D136)</f>
        <v/>
      </c>
      <c r="E135" s="28" t="str">
        <f>IF('0) Signal List'!E136="","",'0) Signal List'!E136)</f>
        <v/>
      </c>
      <c r="F135" s="35" t="str">
        <f>IF('0) Signal List'!F136="","",'0) Signal List'!F136)</f>
        <v/>
      </c>
      <c r="G135" s="15" t="str">
        <f>IF('0) Signal List'!G136="","",'0) Signal List'!G136)</f>
        <v/>
      </c>
      <c r="H135" s="15" t="str">
        <f>IF('0) Signal List'!H136="","",'0) Signal List'!H136)</f>
        <v/>
      </c>
    </row>
    <row r="136" spans="1:8" x14ac:dyDescent="0.2">
      <c r="A136" s="4" t="str">
        <f>IF('0) Signal List'!A137="","",'0) Signal List'!A137)</f>
        <v/>
      </c>
      <c r="B136" s="35" t="str">
        <f>IF('0) Signal List'!B137="","",'0) Signal List'!B137)</f>
        <v/>
      </c>
      <c r="C136" s="35" t="str">
        <f>IF('0) Signal List'!C137="","",'0) Signal List'!C137)</f>
        <v/>
      </c>
      <c r="D136" s="35" t="str">
        <f>IF('0) Signal List'!D137="","",'0) Signal List'!D137)</f>
        <v/>
      </c>
      <c r="E136" s="28" t="str">
        <f>IF('0) Signal List'!E137="","",'0) Signal List'!E137)</f>
        <v/>
      </c>
      <c r="F136" s="35" t="str">
        <f>IF('0) Signal List'!F137="","",'0) Signal List'!F137)</f>
        <v/>
      </c>
      <c r="G136" s="15" t="str">
        <f>IF('0) Signal List'!G137="","",'0) Signal List'!G137)</f>
        <v/>
      </c>
      <c r="H136" s="15" t="str">
        <f>IF('0) Signal List'!H137="","",'0) Signal List'!H137)</f>
        <v/>
      </c>
    </row>
    <row r="137" spans="1:8" x14ac:dyDescent="0.2">
      <c r="A137" s="4" t="str">
        <f>IF('0) Signal List'!A138="","",'0) Signal List'!A138)</f>
        <v/>
      </c>
      <c r="B137" s="35" t="str">
        <f>IF('0) Signal List'!B138="","",'0) Signal List'!B138)</f>
        <v/>
      </c>
      <c r="C137" s="35" t="str">
        <f>IF('0) Signal List'!C138="","",'0) Signal List'!C138)</f>
        <v/>
      </c>
      <c r="D137" s="35" t="str">
        <f>IF('0) Signal List'!D138="","",'0) Signal List'!D138)</f>
        <v/>
      </c>
      <c r="E137" s="28" t="str">
        <f>IF('0) Signal List'!E138="","",'0) Signal List'!E138)</f>
        <v/>
      </c>
      <c r="F137" s="35" t="str">
        <f>IF('0) Signal List'!F138="","",'0) Signal List'!F138)</f>
        <v/>
      </c>
      <c r="G137" s="15" t="str">
        <f>IF('0) Signal List'!G138="","",'0) Signal List'!G138)</f>
        <v/>
      </c>
      <c r="H137" s="15" t="str">
        <f>IF('0) Signal List'!H138="","",'0) Signal List'!H138)</f>
        <v/>
      </c>
    </row>
    <row r="138" spans="1:8" x14ac:dyDescent="0.2">
      <c r="A138" s="4" t="str">
        <f>IF('0) Signal List'!A139="","",'0) Signal List'!A139)</f>
        <v/>
      </c>
      <c r="B138" s="35" t="str">
        <f>IF('0) Signal List'!B139="","",'0) Signal List'!B139)</f>
        <v/>
      </c>
      <c r="C138" s="35" t="str">
        <f>IF('0) Signal List'!C139="","",'0) Signal List'!C139)</f>
        <v/>
      </c>
      <c r="D138" s="35" t="str">
        <f>IF('0) Signal List'!D139="","",'0) Signal List'!D139)</f>
        <v/>
      </c>
      <c r="E138" s="28" t="str">
        <f>IF('0) Signal List'!E139="","",'0) Signal List'!E139)</f>
        <v/>
      </c>
      <c r="F138" s="35" t="str">
        <f>IF('0) Signal List'!F139="","",'0) Signal List'!F139)</f>
        <v/>
      </c>
      <c r="G138" s="15" t="str">
        <f>IF('0) Signal List'!G139="","",'0) Signal List'!G139)</f>
        <v/>
      </c>
      <c r="H138" s="15" t="str">
        <f>IF('0) Signal List'!H139="","",'0) Signal List'!H139)</f>
        <v/>
      </c>
    </row>
    <row r="139" spans="1:8" x14ac:dyDescent="0.2">
      <c r="A139" s="4" t="str">
        <f>IF('0) Signal List'!A140="","",'0) Signal List'!A140)</f>
        <v/>
      </c>
      <c r="B139" s="35" t="str">
        <f>IF('0) Signal List'!B140="","",'0) Signal List'!B140)</f>
        <v/>
      </c>
      <c r="C139" s="35" t="str">
        <f>IF('0) Signal List'!C140="","",'0) Signal List'!C140)</f>
        <v/>
      </c>
      <c r="D139" s="35" t="str">
        <f>IF('0) Signal List'!D140="","",'0) Signal List'!D140)</f>
        <v/>
      </c>
      <c r="E139" s="28" t="str">
        <f>IF('0) Signal List'!E140="","",'0) Signal List'!E140)</f>
        <v/>
      </c>
      <c r="F139" s="35" t="str">
        <f>IF('0) Signal List'!F140="","",'0) Signal List'!F140)</f>
        <v/>
      </c>
      <c r="G139" s="15" t="str">
        <f>IF('0) Signal List'!G140="","",'0) Signal List'!G140)</f>
        <v/>
      </c>
      <c r="H139" s="15" t="str">
        <f>IF('0) Signal List'!H140="","",'0) Signal List'!H140)</f>
        <v/>
      </c>
    </row>
    <row r="140" spans="1:8" x14ac:dyDescent="0.2">
      <c r="A140" s="4" t="str">
        <f>IF('0) Signal List'!A141="","",'0) Signal List'!A141)</f>
        <v/>
      </c>
      <c r="B140" s="35" t="str">
        <f>IF('0) Signal List'!B141="","",'0) Signal List'!B141)</f>
        <v/>
      </c>
      <c r="C140" s="35" t="str">
        <f>IF('0) Signal List'!C141="","",'0) Signal List'!C141)</f>
        <v/>
      </c>
      <c r="D140" s="35" t="str">
        <f>IF('0) Signal List'!D141="","",'0) Signal List'!D141)</f>
        <v/>
      </c>
      <c r="E140" s="28" t="str">
        <f>IF('0) Signal List'!E141="","",'0) Signal List'!E141)</f>
        <v/>
      </c>
      <c r="F140" s="35" t="str">
        <f>IF('0) Signal List'!F141="","",'0) Signal List'!F141)</f>
        <v/>
      </c>
      <c r="G140" s="15" t="str">
        <f>IF('0) Signal List'!G141="","",'0) Signal List'!G141)</f>
        <v/>
      </c>
      <c r="H140" s="15" t="str">
        <f>IF('0) Signal List'!H141="","",'0) Signal List'!H141)</f>
        <v/>
      </c>
    </row>
    <row r="141" spans="1:8" x14ac:dyDescent="0.2">
      <c r="A141" s="4" t="str">
        <f>IF('0) Signal List'!A142="","",'0) Signal List'!A142)</f>
        <v/>
      </c>
      <c r="B141" s="35" t="str">
        <f>IF('0) Signal List'!B142="","",'0) Signal List'!B142)</f>
        <v/>
      </c>
      <c r="C141" s="35" t="str">
        <f>IF('0) Signal List'!C142="","",'0) Signal List'!C142)</f>
        <v/>
      </c>
      <c r="D141" s="35" t="str">
        <f>IF('0) Signal List'!D142="","",'0) Signal List'!D142)</f>
        <v/>
      </c>
      <c r="E141" s="28" t="str">
        <f>IF('0) Signal List'!E142="","",'0) Signal List'!E142)</f>
        <v/>
      </c>
      <c r="F141" s="35" t="str">
        <f>IF('0) Signal List'!F142="","",'0) Signal List'!F142)</f>
        <v/>
      </c>
      <c r="G141" s="15" t="str">
        <f>IF('0) Signal List'!G142="","",'0) Signal List'!G142)</f>
        <v/>
      </c>
      <c r="H141" s="15" t="str">
        <f>IF('0) Signal List'!H142="","",'0) Signal List'!H142)</f>
        <v/>
      </c>
    </row>
    <row r="142" spans="1:8" x14ac:dyDescent="0.2">
      <c r="A142" s="4" t="str">
        <f>IF('0) Signal List'!A143="","",'0) Signal List'!A143)</f>
        <v/>
      </c>
      <c r="B142" s="35" t="str">
        <f>IF('0) Signal List'!B143="","",'0) Signal List'!B143)</f>
        <v/>
      </c>
      <c r="C142" s="35" t="str">
        <f>IF('0) Signal List'!C143="","",'0) Signal List'!C143)</f>
        <v/>
      </c>
      <c r="D142" s="35" t="str">
        <f>IF('0) Signal List'!D143="","",'0) Signal List'!D143)</f>
        <v/>
      </c>
      <c r="E142" s="28" t="str">
        <f>IF('0) Signal List'!E143="","",'0) Signal List'!E143)</f>
        <v/>
      </c>
      <c r="F142" s="35" t="str">
        <f>IF('0) Signal List'!F143="","",'0) Signal List'!F143)</f>
        <v/>
      </c>
      <c r="G142" s="15" t="str">
        <f>IF('0) Signal List'!G143="","",'0) Signal List'!G143)</f>
        <v/>
      </c>
      <c r="H142" s="15" t="str">
        <f>IF('0) Signal List'!H143="","",'0) Signal List'!H143)</f>
        <v/>
      </c>
    </row>
    <row r="143" spans="1:8" x14ac:dyDescent="0.2">
      <c r="A143" s="4" t="str">
        <f>IF('0) Signal List'!A144="","",'0) Signal List'!A144)</f>
        <v/>
      </c>
      <c r="B143" s="35" t="str">
        <f>IF('0) Signal List'!B144="","",'0) Signal List'!B144)</f>
        <v/>
      </c>
      <c r="C143" s="35" t="str">
        <f>IF('0) Signal List'!C144="","",'0) Signal List'!C144)</f>
        <v/>
      </c>
      <c r="D143" s="35" t="str">
        <f>IF('0) Signal List'!D144="","",'0) Signal List'!D144)</f>
        <v/>
      </c>
      <c r="E143" s="28" t="str">
        <f>IF('0) Signal List'!E144="","",'0) Signal List'!E144)</f>
        <v/>
      </c>
      <c r="F143" s="35" t="str">
        <f>IF('0) Signal List'!F144="","",'0) Signal List'!F144)</f>
        <v/>
      </c>
      <c r="G143" s="15" t="str">
        <f>IF('0) Signal List'!G144="","",'0) Signal List'!G144)</f>
        <v/>
      </c>
      <c r="H143" s="15" t="str">
        <f>IF('0) Signal List'!H144="","",'0) Signal List'!H144)</f>
        <v/>
      </c>
    </row>
    <row r="144" spans="1:8" x14ac:dyDescent="0.2">
      <c r="A144" s="4" t="str">
        <f>IF('0) Signal List'!A145="","",'0) Signal List'!A145)</f>
        <v/>
      </c>
      <c r="B144" s="35" t="str">
        <f>IF('0) Signal List'!B145="","",'0) Signal List'!B145)</f>
        <v/>
      </c>
      <c r="C144" s="35" t="str">
        <f>IF('0) Signal List'!C145="","",'0) Signal List'!C145)</f>
        <v/>
      </c>
      <c r="D144" s="35" t="str">
        <f>IF('0) Signal List'!D145="","",'0) Signal List'!D145)</f>
        <v/>
      </c>
      <c r="E144" s="28" t="str">
        <f>IF('0) Signal List'!E145="","",'0) Signal List'!E145)</f>
        <v/>
      </c>
      <c r="F144" s="35" t="str">
        <f>IF('0) Signal List'!F145="","",'0) Signal List'!F145)</f>
        <v/>
      </c>
      <c r="G144" s="15" t="str">
        <f>IF('0) Signal List'!G145="","",'0) Signal List'!G145)</f>
        <v/>
      </c>
      <c r="H144" s="15" t="str">
        <f>IF('0) Signal List'!H145="","",'0) Signal List'!H145)</f>
        <v/>
      </c>
    </row>
    <row r="145" spans="1:8" x14ac:dyDescent="0.2">
      <c r="A145" s="4" t="str">
        <f>IF('0) Signal List'!A146="","",'0) Signal List'!A146)</f>
        <v/>
      </c>
      <c r="B145" s="35" t="str">
        <f>IF('0) Signal List'!B146="","",'0) Signal List'!B146)</f>
        <v/>
      </c>
      <c r="C145" s="35" t="str">
        <f>IF('0) Signal List'!C146="","",'0) Signal List'!C146)</f>
        <v/>
      </c>
      <c r="D145" s="35" t="str">
        <f>IF('0) Signal List'!D146="","",'0) Signal List'!D146)</f>
        <v/>
      </c>
      <c r="E145" s="28" t="str">
        <f>IF('0) Signal List'!E146="","",'0) Signal List'!E146)</f>
        <v/>
      </c>
      <c r="F145" s="35" t="str">
        <f>IF('0) Signal List'!F146="","",'0) Signal List'!F146)</f>
        <v/>
      </c>
      <c r="G145" s="15" t="str">
        <f>IF('0) Signal List'!G146="","",'0) Signal List'!G146)</f>
        <v/>
      </c>
      <c r="H145" s="15" t="str">
        <f>IF('0) Signal List'!H146="","",'0) Signal List'!H146)</f>
        <v/>
      </c>
    </row>
    <row r="146" spans="1:8" x14ac:dyDescent="0.2">
      <c r="A146" s="4" t="str">
        <f>IF('0) Signal List'!A147="","",'0) Signal List'!A147)</f>
        <v/>
      </c>
      <c r="B146" s="35" t="str">
        <f>IF('0) Signal List'!B147="","",'0) Signal List'!B147)</f>
        <v/>
      </c>
      <c r="C146" s="35" t="str">
        <f>IF('0) Signal List'!C147="","",'0) Signal List'!C147)</f>
        <v/>
      </c>
      <c r="D146" s="35" t="str">
        <f>IF('0) Signal List'!D147="","",'0) Signal List'!D147)</f>
        <v/>
      </c>
      <c r="E146" s="28" t="str">
        <f>IF('0) Signal List'!E147="","",'0) Signal List'!E147)</f>
        <v/>
      </c>
      <c r="F146" s="35" t="str">
        <f>IF('0) Signal List'!F147="","",'0) Signal List'!F147)</f>
        <v/>
      </c>
      <c r="G146" s="15" t="str">
        <f>IF('0) Signal List'!G147="","",'0) Signal List'!G147)</f>
        <v/>
      </c>
      <c r="H146" s="15" t="str">
        <f>IF('0) Signal List'!H147="","",'0) Signal List'!H147)</f>
        <v/>
      </c>
    </row>
    <row r="147" spans="1:8" x14ac:dyDescent="0.2">
      <c r="A147" s="4" t="str">
        <f>IF('0) Signal List'!A148="","",'0) Signal List'!A148)</f>
        <v/>
      </c>
      <c r="B147" s="35" t="str">
        <f>IF('0) Signal List'!B148="","",'0) Signal List'!B148)</f>
        <v/>
      </c>
      <c r="C147" s="35" t="str">
        <f>IF('0) Signal List'!C148="","",'0) Signal List'!C148)</f>
        <v/>
      </c>
      <c r="D147" s="35" t="str">
        <f>IF('0) Signal List'!D148="","",'0) Signal List'!D148)</f>
        <v/>
      </c>
      <c r="E147" s="28" t="str">
        <f>IF('0) Signal List'!E148="","",'0) Signal List'!E148)</f>
        <v/>
      </c>
      <c r="F147" s="35" t="str">
        <f>IF('0) Signal List'!F148="","",'0) Signal List'!F148)</f>
        <v/>
      </c>
      <c r="G147" s="15" t="str">
        <f>IF('0) Signal List'!G148="","",'0) Signal List'!G148)</f>
        <v/>
      </c>
      <c r="H147" s="15" t="str">
        <f>IF('0) Signal List'!H148="","",'0) Signal List'!H148)</f>
        <v/>
      </c>
    </row>
  </sheetData>
  <customSheetViews>
    <customSheetView guid="{87DE1C7C-F92F-4056-9C7F-506D880140E3}" scale="85" fitToPage="1" topLeftCell="A106">
      <selection activeCell="B122" sqref="B122:B124"/>
      <pageMargins left="0.23622047244094491" right="0.23622047244094491" top="0.74803149606299213" bottom="0.74803149606299213" header="0.31496062992125984" footer="0.31496062992125984"/>
      <printOptions horizontalCentered="1" verticalCentered="1"/>
      <pageSetup paperSize="9" scale="38" orientation="portrait" r:id="rId1"/>
      <headerFooter alignWithMargins="0">
        <oddHeader>&amp;L&amp;G&amp;C&amp;24Joint (IPP/ESBTS/EMS) Signals Test Certificate</oddHeader>
        <oddFooter>&amp;L&amp;14EirGrid Confidential - &amp;F&amp;R&amp;14Page &amp;P
&amp;D</oddFooter>
      </headerFooter>
    </customSheetView>
  </customSheetViews>
  <mergeCells count="34">
    <mergeCell ref="B126:E127"/>
    <mergeCell ref="G125:H125"/>
    <mergeCell ref="G126:H126"/>
    <mergeCell ref="G120:H120"/>
    <mergeCell ref="B119:E120"/>
    <mergeCell ref="B125:E125"/>
    <mergeCell ref="B121:E124"/>
    <mergeCell ref="I127:L127"/>
    <mergeCell ref="G127:H127"/>
    <mergeCell ref="I118:L118"/>
    <mergeCell ref="I119:L119"/>
    <mergeCell ref="I121:L121"/>
    <mergeCell ref="I122:L122"/>
    <mergeCell ref="I123:L123"/>
    <mergeCell ref="I124:L124"/>
    <mergeCell ref="I125:L125"/>
    <mergeCell ref="I126:L126"/>
    <mergeCell ref="G121:H121"/>
    <mergeCell ref="G122:H122"/>
    <mergeCell ref="G123:H123"/>
    <mergeCell ref="G124:H124"/>
    <mergeCell ref="I1:L1"/>
    <mergeCell ref="A1:B1"/>
    <mergeCell ref="G118:H118"/>
    <mergeCell ref="G119:H119"/>
    <mergeCell ref="A2:H2"/>
    <mergeCell ref="B42:E42"/>
    <mergeCell ref="C81:F81"/>
    <mergeCell ref="B115:F115"/>
    <mergeCell ref="C7:F7"/>
    <mergeCell ref="B105:F105"/>
    <mergeCell ref="B60:C60"/>
    <mergeCell ref="B77:F77"/>
    <mergeCell ref="B116:F116"/>
  </mergeCells>
  <printOptions horizontalCentered="1" verticalCentered="1"/>
  <pageMargins left="0.23622047244094491" right="0.23622047244094491" top="0.74803149606299213" bottom="0.74803149606299213" header="0.31496062992125984" footer="0.31496062992125984"/>
  <pageSetup paperSize="8" scale="55" orientation="portrait" r:id="rId2"/>
  <headerFooter alignWithMargins="0">
    <oddHeader>&amp;L&amp;G&amp;C&amp;24Pre Energisation  Signals and Controls Test Certificate</oddHeader>
    <oddFooter>&amp;L&amp;14EirGrid Confidential - &amp;F&amp;R&amp;14Page &amp;P
&amp;D</oddFooter>
  </headerFooter>
  <legacyDrawing r:id="rId3"/>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omment1 xmlns="db700989-3e27-4a00-a28d-e96978d91a04">TO BE INCLUDED IN OPERATIONS (PSOP) SIGNAL LIST!</Comment1>
    <Unit xmlns="315f2d15-b41e-41e2-8538-f9159ae1d706"/>
    <Signal_x0020_List_x0020_Status xmlns="db700989-3e27-4a00-a28d-e96978d91a04">Needs Work</Signal_x0020_List_x0020_Status>
    <TaskDueDate xmlns="http://schemas.microsoft.com/sharepoint/v3/fields" xsi:nil="true"/>
    <Responsible xmlns="db700989-3e27-4a00-a28d-e96978d91a04">Karl O'Keeffe</Responsibl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Signal List" ma:contentTypeID="0x010100600DA5B7FFF76341BE910066D01BDAA0220400B91B3DE2BFF61B4A9B677579B4BD228B" ma:contentTypeVersion="11" ma:contentTypeDescription="" ma:contentTypeScope="" ma:versionID="7ade7de84c3829859dd7816b319ffce7">
  <xsd:schema xmlns:xsd="http://www.w3.org/2001/XMLSchema" xmlns:p="http://schemas.microsoft.com/office/2006/metadata/properties" xmlns:ns2="315f2d15-b41e-41e2-8538-f9159ae1d706" xmlns:ns3="db700989-3e27-4a00-a28d-e96978d91a04" xmlns:ns4="http://schemas.microsoft.com/sharepoint/v3/fields" targetNamespace="http://schemas.microsoft.com/office/2006/metadata/properties" ma:root="true" ma:fieldsID="8b25a7f665903416d6d621bba40bfc8e" ns2:_="" ns3:_="" ns4:_="">
    <xsd:import namespace="315f2d15-b41e-41e2-8538-f9159ae1d706"/>
    <xsd:import namespace="db700989-3e27-4a00-a28d-e96978d91a04"/>
    <xsd:import namespace="http://schemas.microsoft.com/sharepoint/v3/fields"/>
    <xsd:element name="properties">
      <xsd:complexType>
        <xsd:sequence>
          <xsd:element name="documentManagement">
            <xsd:complexType>
              <xsd:all>
                <xsd:element ref="ns2:Unit" minOccurs="0"/>
                <xsd:element ref="ns3:Signal_x0020_List_x0020_Status" minOccurs="0"/>
                <xsd:element ref="ns3:Comment1" minOccurs="0"/>
                <xsd:element ref="ns4:TaskDueDate" minOccurs="0"/>
                <xsd:element ref="ns3:Responsible" minOccurs="0"/>
              </xsd:all>
            </xsd:complexType>
          </xsd:element>
        </xsd:sequence>
      </xsd:complexType>
    </xsd:element>
  </xsd:schema>
  <xsd:schema xmlns:xsd="http://www.w3.org/2001/XMLSchema" xmlns:dms="http://schemas.microsoft.com/office/2006/documentManagement/types" targetNamespace="315f2d15-b41e-41e2-8538-f9159ae1d706" elementFormDefault="qualified">
    <xsd:import namespace="http://schemas.microsoft.com/office/2006/documentManagement/types"/>
    <xsd:element name="Unit" ma:index="1" nillable="true" ma:displayName="Unit" ma:list="{30f1c14a-2e4a-4cf2-abfd-fffd47d84c7c}" ma:internalName="Unit" ma:showField="Unit_x0020_name" ma:web="315f2d15-b41e-41e2-8538-f9159ae1d70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dms="http://schemas.microsoft.com/office/2006/documentManagement/types" targetNamespace="db700989-3e27-4a00-a28d-e96978d91a04" elementFormDefault="qualified">
    <xsd:import namespace="http://schemas.microsoft.com/office/2006/documentManagement/types"/>
    <xsd:element name="Signal_x0020_List_x0020_Status" ma:index="2" nillable="true" ma:displayName="Signal List Status" ma:default="Needs Work" ma:format="Dropdown" ma:internalName="Signal_x0020_List_x0020_Status">
      <xsd:simpleType>
        <xsd:restriction base="dms:Choice">
          <xsd:enumeration value="Awaiting Input"/>
          <xsd:enumeration value="Needs Work"/>
          <xsd:enumeration value="Issued"/>
        </xsd:restriction>
      </xsd:simpleType>
    </xsd:element>
    <xsd:element name="Comment1" ma:index="3" nillable="true" ma:displayName="Comment" ma:internalName="Comment1">
      <xsd:simpleType>
        <xsd:restriction base="dms:Note"/>
      </xsd:simpleType>
    </xsd:element>
    <xsd:element name="Responsible" ma:index="12" nillable="true" ma:displayName="Responsible" ma:format="Dropdown" ma:internalName="Responsible">
      <xsd:simpleType>
        <xsd:restriction base="dms:Choice">
          <xsd:enumeration value="Ciaran Maguire"/>
          <xsd:enumeration value="Colm MacManus"/>
          <xsd:enumeration value="Karl O'Keeffe"/>
          <xsd:enumeration value="Oisin Goulding"/>
          <xsd:enumeration value="Carol Doyle"/>
          <xsd:enumeration value="Roger Dowley"/>
        </xsd:restriction>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TaskDueDate" ma:index="11" nillable="true" ma:displayName="Due Date" ma:format="DateOnly" ma:internalName="TaskDue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467CBF5E-C7AB-4086-B5CC-04F4DBAAEFCC}">
  <ds:schemaRefs>
    <ds:schemaRef ds:uri="http://schemas.microsoft.com/office/2006/metadata/properties"/>
    <ds:schemaRef ds:uri="http://schemas.microsoft.com/office/2006/documentManagement/types"/>
    <ds:schemaRef ds:uri="http://schemas.openxmlformats.org/package/2006/metadata/core-properties"/>
    <ds:schemaRef ds:uri="http://purl.org/dc/elements/1.1/"/>
    <ds:schemaRef ds:uri="http://www.w3.org/XML/1998/namespace"/>
    <ds:schemaRef ds:uri="http://purl.org/dc/terms/"/>
    <ds:schemaRef ds:uri="http://purl.org/dc/dcmitype/"/>
    <ds:schemaRef ds:uri="http://schemas.microsoft.com/sharepoint/v3/fields"/>
    <ds:schemaRef ds:uri="db700989-3e27-4a00-a28d-e96978d91a04"/>
    <ds:schemaRef ds:uri="315f2d15-b41e-41e2-8538-f9159ae1d706"/>
  </ds:schemaRefs>
</ds:datastoreItem>
</file>

<file path=customXml/itemProps2.xml><?xml version="1.0" encoding="utf-8"?>
<ds:datastoreItem xmlns:ds="http://schemas.openxmlformats.org/officeDocument/2006/customXml" ds:itemID="{0081A019-6112-426C-8A9D-9788FCCDB692}">
  <ds:schemaRefs>
    <ds:schemaRef ds:uri="http://schemas.microsoft.com/sharepoint/v3/contenttype/forms"/>
  </ds:schemaRefs>
</ds:datastoreItem>
</file>

<file path=customXml/itemProps3.xml><?xml version="1.0" encoding="utf-8"?>
<ds:datastoreItem xmlns:ds="http://schemas.openxmlformats.org/officeDocument/2006/customXml" ds:itemID="{545ED4CD-83AA-4830-97ED-AFCC4ACCD4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5f2d15-b41e-41e2-8538-f9159ae1d706"/>
    <ds:schemaRef ds:uri="db700989-3e27-4a00-a28d-e96978d91a04"/>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13</vt:i4>
      </vt:variant>
    </vt:vector>
  </HeadingPairs>
  <TitlesOfParts>
    <vt:vector size="28" baseType="lpstr">
      <vt:lpstr>Cover Sheet</vt:lpstr>
      <vt:lpstr>Version Control</vt:lpstr>
      <vt:lpstr>DSO Required Inputs</vt:lpstr>
      <vt:lpstr>0) Signal List</vt:lpstr>
      <vt:lpstr>1a) Inst.Info &amp; Contact Details</vt:lpstr>
      <vt:lpstr>1b) IPP Wiring Completion Cert</vt:lpstr>
      <vt:lpstr>2) ESB Telecoms Completion Cert</vt:lpstr>
      <vt:lpstr>2 a) EMS Database Setup Cert</vt:lpstr>
      <vt:lpstr>3)Pre Energ. Sign&amp;Con Test Cert</vt:lpstr>
      <vt:lpstr>4) Post Ener Pre Grid Code Cert</vt:lpstr>
      <vt:lpstr>ETIE</vt:lpstr>
      <vt:lpstr>ETIE Layout</vt:lpstr>
      <vt:lpstr>Freq,Ramping,Voltage Settings</vt:lpstr>
      <vt:lpstr>IPP Turbine Protection Settings</vt:lpstr>
      <vt:lpstr>Test Procedure Template</vt:lpstr>
      <vt:lpstr>'0) Signal List'!Print_Area</vt:lpstr>
      <vt:lpstr>'1b) IPP Wiring Completion Cert'!Print_Area</vt:lpstr>
      <vt:lpstr>'2 a) EMS Database Setup Cert'!Print_Area</vt:lpstr>
      <vt:lpstr>'2) ESB Telecoms Completion Cert'!Print_Area</vt:lpstr>
      <vt:lpstr>'3)Pre Energ. Sign&amp;Con Test Cert'!Print_Area</vt:lpstr>
      <vt:lpstr>'4) Post Ener Pre Grid Code Cert'!Print_Area</vt:lpstr>
      <vt:lpstr>'Cover Sheet'!Print_Area</vt:lpstr>
      <vt:lpstr>'DSO Required Inputs'!Print_Area</vt:lpstr>
      <vt:lpstr>ETIE!Print_Area</vt:lpstr>
      <vt:lpstr>'ETIE Layout'!Print_Area</vt:lpstr>
      <vt:lpstr>'Freq,Ramping,Voltage Settings'!Print_Area</vt:lpstr>
      <vt:lpstr>'Test Procedure Template'!Print_Area</vt:lpstr>
      <vt:lpstr>'Version Control'!Print_Area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macmanus_c</dc:creator>
  <cp:lastModifiedBy>MacManus, Colm</cp:lastModifiedBy>
  <cp:lastPrinted>2013-08-29T09:26:55Z</cp:lastPrinted>
  <dcterms:created xsi:type="dcterms:W3CDTF">2004-11-04T21:40:00Z</dcterms:created>
  <dcterms:modified xsi:type="dcterms:W3CDTF">2015-03-23T17:12:06Z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Type">
    <vt:lpwstr>OTHER</vt:lpwstr>
  </property>
  <property fmtid="{D5CDD505-2E9C-101B-9397-08002B2CF9AE}" pid="3" name="Technology">
    <vt:lpwstr>Scada</vt:lpwstr>
  </property>
  <property fmtid="{D5CDD505-2E9C-101B-9397-08002B2CF9AE}" pid="4" name="Customer">
    <vt:lpwstr>EirGrid</vt:lpwstr>
  </property>
  <property fmtid="{D5CDD505-2E9C-101B-9397-08002B2CF9AE}" pid="5" name="BriefDescription">
    <vt:lpwstr/>
  </property>
  <property fmtid="{D5CDD505-2E9C-101B-9397-08002B2CF9AE}" pid="6" name="Location">
    <vt:lpwstr/>
  </property>
  <property fmtid="{D5CDD505-2E9C-101B-9397-08002B2CF9AE}" pid="7" name="Order">
    <vt:r8>2200</vt:r8>
  </property>
  <property fmtid="{D5CDD505-2E9C-101B-9397-08002B2CF9AE}" pid="8" name="ContentTypeId">
    <vt:lpwstr>0x010100600DA5B7FFF76341BE910066D01BDAA0220400B91B3DE2BFF61B4A9B677579B4BD228B</vt:lpwstr>
  </property>
</Properties>
</file>