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2.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3.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drawings/drawing4.xml" ContentType="application/vnd.openxmlformats-officedocument.drawing+xml"/>
  <Override PartName="/xl/embeddings/oleObject9.bin" ContentType="application/vnd.openxmlformats-officedocument.oleObject"/>
  <Override PartName="/xl/embeddings/oleObject10.bin" ContentType="application/vnd.openxmlformats-officedocument.oleObject"/>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1295" yWindow="30" windowWidth="13860" windowHeight="11805" tabRatio="903"/>
  </bookViews>
  <sheets>
    <sheet name="Cover Sheet" sheetId="18" r:id="rId1"/>
    <sheet name="Version Control" sheetId="1" r:id="rId2"/>
    <sheet name="Requirements, Process &amp; Notes B" sheetId="24" r:id="rId3"/>
    <sheet name="Requirements, Process &amp; Notes C" sheetId="2" r:id="rId4"/>
    <sheet name="Requirements, Process &amp; Notes D" sheetId="20" r:id="rId5"/>
    <sheet name="Requirements, Process &amp; Notes E" sheetId="19" r:id="rId6"/>
    <sheet name="DSO Required Inputs" sheetId="26" r:id="rId7"/>
    <sheet name="0) Signal List" sheetId="3" r:id="rId8"/>
    <sheet name="1a) Inst.Info &amp; Contact Details" sheetId="4" r:id="rId9"/>
    <sheet name="1b) IPP Wiring Completion Cert" sheetId="5" r:id="rId10"/>
    <sheet name="2) ESB Telecoms Completion Cert" sheetId="6" r:id="rId11"/>
    <sheet name="2 a) EMS Database Setup Cert" sheetId="7" r:id="rId12"/>
    <sheet name="3)Pre Energ. Sign&amp;Con Test Cert" sheetId="8" r:id="rId13"/>
    <sheet name="4) Post Ener Pre Grid Code Cert" sheetId="9" r:id="rId14"/>
    <sheet name="ETIE | RTU Location" sheetId="11" r:id="rId15"/>
    <sheet name="ETIE Layout" sheetId="10" r:id="rId16"/>
    <sheet name="Frequency and Ramping Settings" sheetId="28" r:id="rId17"/>
    <sheet name="IPP Turbine Protection Settings" sheetId="15" r:id="rId18"/>
    <sheet name="Test Schedule and Templates" sheetId="27" r:id="rId19"/>
  </sheets>
  <definedNames>
    <definedName name="_xlnm.Print_Area" localSheetId="7">'0) Signal List'!$A$1:$I$131</definedName>
    <definedName name="_xlnm.Print_Area" localSheetId="9">'1b) IPP Wiring Completion Cert'!$A$1:$J$155</definedName>
    <definedName name="_xlnm.Print_Area" localSheetId="11">'2 a) EMS Database Setup Cert'!$A$1:$H$30</definedName>
    <definedName name="_xlnm.Print_Area" localSheetId="10">'2) ESB Telecoms Completion Cert'!$A$1:$I$149</definedName>
    <definedName name="_xlnm.Print_Area" localSheetId="12">'3)Pre Energ. Sign&amp;Con Test Cert'!$A$1:$L$140</definedName>
    <definedName name="_xlnm.Print_Area" localSheetId="13">'4) Post Ener Pre Grid Code Cert'!$A$1:$L$140</definedName>
    <definedName name="_xlnm.Print_Area" localSheetId="0">'Cover Sheet'!$A$2:$E$50</definedName>
    <definedName name="_xlnm.Print_Area" localSheetId="6">'DSO Required Inputs'!$A$1:$E$20</definedName>
    <definedName name="_xlnm.Print_Area" localSheetId="14">'ETIE | RTU Location'!$A$1:$O$55</definedName>
    <definedName name="_xlnm.Print_Area" localSheetId="16">'Frequency and Ramping Settings'!$A$1:$M$92</definedName>
    <definedName name="_xlnm.Print_Area" localSheetId="2">'Requirements, Process &amp; Notes B'!$A$1:$AE$122</definedName>
    <definedName name="_xlnm.Print_Area" localSheetId="4">'Requirements, Process &amp; Notes D'!$A$1:$AE$122</definedName>
    <definedName name="_xlnm.Print_Area" localSheetId="5">'Requirements, Process &amp; Notes E'!$A$1:$AE$122</definedName>
    <definedName name="_xlnm.Print_Area" localSheetId="18">'Test Schedule and Templates'!$A$1:$O$26</definedName>
    <definedName name="_xlnm.Print_Area" localSheetId="1">'Version Control'!$A$2:$H$46</definedName>
    <definedName name="Z_87DE1C7C_F92F_4056_9C7F_506D880140E3_.wvu.PrintArea" localSheetId="7" hidden="1">'0) Signal List'!$A$1:$M$131</definedName>
    <definedName name="Z_87DE1C7C_F92F_4056_9C7F_506D880140E3_.wvu.PrintArea" localSheetId="9" hidden="1">'1b) IPP Wiring Completion Cert'!$A$1:$J$155</definedName>
    <definedName name="Z_87DE1C7C_F92F_4056_9C7F_506D880140E3_.wvu.PrintArea" localSheetId="11" hidden="1">'2 a) EMS Database Setup Cert'!$A$1:$I$6</definedName>
    <definedName name="Z_87DE1C7C_F92F_4056_9C7F_506D880140E3_.wvu.PrintArea" localSheetId="10" hidden="1">'2) ESB Telecoms Completion Cert'!$A$1:$I$144</definedName>
    <definedName name="Z_87DE1C7C_F92F_4056_9C7F_506D880140E3_.wvu.PrintArea" localSheetId="12" hidden="1">'3)Pre Energ. Sign&amp;Con Test Cert'!$A$1:$L$140</definedName>
    <definedName name="Z_87DE1C7C_F92F_4056_9C7F_506D880140E3_.wvu.PrintArea" localSheetId="13" hidden="1">'4) Post Ener Pre Grid Code Cert'!$A$1:$L$140</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7" hidden="1">'0) Signal List'!$A$1:$I$125</definedName>
    <definedName name="Z_8FEB7A62_C27E_4A47_904B_03FBF7DEE104_.wvu.PrintArea" localSheetId="9" hidden="1">'1b) IPP Wiring Completion Cert'!$A$1:$I$108</definedName>
    <definedName name="Z_8FEB7A62_C27E_4A47_904B_03FBF7DEE104_.wvu.PrintArea" localSheetId="11" hidden="1">'2 a) EMS Database Setup Cert'!$A$1:$H$3</definedName>
    <definedName name="Z_8FEB7A62_C27E_4A47_904B_03FBF7DEE104_.wvu.PrintArea" localSheetId="10" hidden="1">'2) ESB Telecoms Completion Cert'!$A$1:$H$108</definedName>
    <definedName name="Z_8FEB7A62_C27E_4A47_904B_03FBF7DEE104_.wvu.PrintArea" localSheetId="12" hidden="1">'3)Pre Energ. Sign&amp;Con Test Cert'!$A$1:$I$108</definedName>
    <definedName name="Z_8FEB7A62_C27E_4A47_904B_03FBF7DEE104_.wvu.PrintArea" localSheetId="13" hidden="1">'4) Post Ener Pre Grid Code Cert'!$A$1:$I$108</definedName>
  </definedNames>
  <calcPr calcId="144525"/>
  <customWorkbookViews>
    <customWorkbookView name="Build - Personal View" guid="{8FEB7A62-C27E-4A47-904B-03FBF7DEE104}" mergeInterval="0" personalView="1" maximized="1" windowWidth="1276" windowHeight="747" activeSheetId="3"/>
    <customWorkbookView name="Administrator - Personal View" guid="{87DE1C7C-F92F-4056-9C7F-506D880140E3}" mergeInterval="0" personalView="1" maximized="1" xWindow="1" yWindow="1" windowWidth="1680" windowHeight="832" tabRatio="903" activeSheetId="6"/>
  </customWorkbookViews>
</workbook>
</file>

<file path=xl/calcChain.xml><?xml version="1.0" encoding="utf-8"?>
<calcChain xmlns="http://schemas.openxmlformats.org/spreadsheetml/2006/main">
  <c r="E127" i="3" l="1"/>
  <c r="E52" i="3"/>
  <c r="E53" i="3"/>
  <c r="E47" i="3"/>
  <c r="A2" i="18" l="1"/>
  <c r="G3" i="3" l="1"/>
  <c r="C115" i="10" l="1"/>
  <c r="A115" i="10"/>
  <c r="A114" i="10"/>
  <c r="C114" i="10"/>
  <c r="C223" i="10" l="1"/>
  <c r="C222" i="10"/>
  <c r="A222" i="10"/>
  <c r="C88" i="10"/>
  <c r="C87" i="10"/>
  <c r="A88" i="10"/>
  <c r="A87" i="10"/>
  <c r="A91" i="10"/>
  <c r="C91" i="10"/>
  <c r="A92" i="10"/>
  <c r="C92" i="10"/>
  <c r="A93" i="10"/>
  <c r="C93" i="10"/>
  <c r="A94" i="10"/>
  <c r="C94" i="10"/>
  <c r="A95" i="10"/>
  <c r="C95" i="10"/>
  <c r="A96" i="10"/>
  <c r="C96" i="10"/>
  <c r="A97" i="10"/>
  <c r="C97" i="10"/>
  <c r="A98" i="10"/>
  <c r="C98" i="10"/>
  <c r="A99" i="10"/>
  <c r="C99" i="10"/>
  <c r="A100" i="10"/>
  <c r="C100" i="10"/>
  <c r="A101" i="10"/>
  <c r="C101" i="10"/>
  <c r="A102" i="10"/>
  <c r="C102" i="10"/>
  <c r="A103" i="10"/>
  <c r="C103" i="10"/>
  <c r="A104" i="10"/>
  <c r="C104" i="10"/>
  <c r="A105" i="10"/>
  <c r="C105" i="10"/>
  <c r="A106" i="10"/>
  <c r="C106" i="10"/>
  <c r="A107" i="10"/>
  <c r="C107" i="10"/>
  <c r="A108" i="10"/>
  <c r="C108" i="10"/>
  <c r="A109" i="10"/>
  <c r="C109" i="10"/>
  <c r="A110" i="10"/>
  <c r="C110" i="10"/>
  <c r="A128" i="9"/>
  <c r="B128" i="9"/>
  <c r="C128" i="9"/>
  <c r="D128" i="9"/>
  <c r="E128" i="9"/>
  <c r="F128" i="9"/>
  <c r="G128" i="9"/>
  <c r="H128" i="9"/>
  <c r="A96" i="9"/>
  <c r="B96" i="9"/>
  <c r="C96" i="9"/>
  <c r="D96" i="9"/>
  <c r="E96" i="9"/>
  <c r="F96" i="9"/>
  <c r="G96" i="9"/>
  <c r="H96" i="9"/>
  <c r="A96" i="8"/>
  <c r="B96" i="8"/>
  <c r="C96" i="8"/>
  <c r="D96" i="8"/>
  <c r="E96" i="8"/>
  <c r="F96" i="8"/>
  <c r="G96" i="8"/>
  <c r="H96" i="8"/>
  <c r="A96" i="6"/>
  <c r="B96" i="6"/>
  <c r="C96" i="6"/>
  <c r="D96" i="6"/>
  <c r="E96" i="6"/>
  <c r="F96" i="6"/>
  <c r="G96" i="6"/>
  <c r="H96" i="6"/>
  <c r="A96" i="5"/>
  <c r="B96" i="5"/>
  <c r="C96" i="5"/>
  <c r="D96" i="5"/>
  <c r="E96" i="5"/>
  <c r="F96" i="5"/>
  <c r="G96" i="5"/>
  <c r="H96" i="5"/>
  <c r="I96" i="5"/>
  <c r="H10" i="4" l="1"/>
  <c r="H16" i="4"/>
  <c r="H14" i="4"/>
  <c r="B20" i="3"/>
  <c r="B19" i="3"/>
  <c r="B18" i="3"/>
  <c r="B17" i="3"/>
  <c r="B16" i="3"/>
  <c r="B15" i="3"/>
  <c r="B14" i="3"/>
  <c r="B13" i="3"/>
  <c r="B87" i="3"/>
  <c r="B86" i="3"/>
  <c r="C139" i="10"/>
  <c r="B139" i="10"/>
  <c r="A139" i="10"/>
  <c r="A137" i="10"/>
  <c r="B137" i="10"/>
  <c r="C137" i="10"/>
  <c r="A220" i="10"/>
  <c r="C221" i="10"/>
  <c r="C220" i="10"/>
  <c r="A2" i="4"/>
  <c r="B134" i="9"/>
  <c r="H91" i="9"/>
  <c r="G91" i="9"/>
  <c r="F91" i="9"/>
  <c r="E91" i="9"/>
  <c r="D91" i="9"/>
  <c r="C91" i="9"/>
  <c r="B91" i="9"/>
  <c r="A91" i="9"/>
  <c r="H90" i="9"/>
  <c r="G90" i="9"/>
  <c r="F90" i="9"/>
  <c r="E90" i="9"/>
  <c r="D90" i="9"/>
  <c r="C90" i="9"/>
  <c r="B90" i="9"/>
  <c r="A90" i="9"/>
  <c r="H91" i="8"/>
  <c r="G91" i="8"/>
  <c r="F91" i="8"/>
  <c r="E91" i="8"/>
  <c r="D91" i="8"/>
  <c r="C91" i="8"/>
  <c r="B91" i="8"/>
  <c r="A91" i="8"/>
  <c r="H90" i="8"/>
  <c r="G90" i="8"/>
  <c r="F90" i="8"/>
  <c r="E90" i="8"/>
  <c r="D90" i="8"/>
  <c r="C90" i="8"/>
  <c r="B90" i="8"/>
  <c r="A90" i="8"/>
  <c r="H91" i="6"/>
  <c r="G91" i="6"/>
  <c r="F91" i="6"/>
  <c r="E91" i="6"/>
  <c r="D91" i="6"/>
  <c r="C91" i="6"/>
  <c r="B91" i="6"/>
  <c r="A91" i="6"/>
  <c r="H90" i="6"/>
  <c r="G90" i="6"/>
  <c r="F90" i="6"/>
  <c r="E90" i="6"/>
  <c r="D90" i="6"/>
  <c r="C90" i="6"/>
  <c r="B90" i="6"/>
  <c r="A90" i="6"/>
  <c r="I91" i="5"/>
  <c r="H91" i="5"/>
  <c r="G91" i="5"/>
  <c r="F91" i="5"/>
  <c r="E91" i="5"/>
  <c r="D91" i="5"/>
  <c r="C91" i="5"/>
  <c r="B91" i="5"/>
  <c r="A91" i="5"/>
  <c r="I90" i="5"/>
  <c r="H90" i="5"/>
  <c r="G90" i="5"/>
  <c r="F90" i="5"/>
  <c r="E90" i="5"/>
  <c r="D90" i="5"/>
  <c r="C90" i="5"/>
  <c r="B90" i="5"/>
  <c r="A90" i="5"/>
  <c r="A25" i="10"/>
  <c r="B25" i="10"/>
  <c r="C25" i="10"/>
  <c r="A26" i="10"/>
  <c r="B26" i="10"/>
  <c r="C26" i="10"/>
  <c r="H32" i="9"/>
  <c r="G32" i="9"/>
  <c r="F32" i="9"/>
  <c r="E32" i="9"/>
  <c r="D32" i="9"/>
  <c r="C32" i="9"/>
  <c r="B32" i="9"/>
  <c r="A32" i="9"/>
  <c r="H31" i="9"/>
  <c r="G31" i="9"/>
  <c r="F31" i="9"/>
  <c r="E31" i="9"/>
  <c r="D31" i="9"/>
  <c r="C31" i="9"/>
  <c r="B31" i="9"/>
  <c r="A31" i="9"/>
  <c r="H32" i="8"/>
  <c r="G32" i="8"/>
  <c r="F32" i="8"/>
  <c r="E32" i="8"/>
  <c r="D32" i="8"/>
  <c r="C32" i="8"/>
  <c r="B32" i="8"/>
  <c r="A32" i="8"/>
  <c r="H31" i="8"/>
  <c r="G31" i="8"/>
  <c r="F31" i="8"/>
  <c r="E31" i="8"/>
  <c r="D31" i="8"/>
  <c r="C31" i="8"/>
  <c r="B31" i="8"/>
  <c r="A31" i="8"/>
  <c r="H32" i="6"/>
  <c r="G32" i="6"/>
  <c r="F32" i="6"/>
  <c r="E32" i="6"/>
  <c r="D32" i="6"/>
  <c r="C32" i="6"/>
  <c r="B32" i="6"/>
  <c r="A32" i="6"/>
  <c r="H31" i="6"/>
  <c r="G31" i="6"/>
  <c r="F31" i="6"/>
  <c r="E31" i="6"/>
  <c r="D31" i="6"/>
  <c r="C31" i="6"/>
  <c r="B31" i="6"/>
  <c r="A31" i="6"/>
  <c r="I32" i="5"/>
  <c r="H32" i="5"/>
  <c r="G32" i="5"/>
  <c r="F32" i="5"/>
  <c r="E32" i="5"/>
  <c r="D32" i="5"/>
  <c r="C32" i="5"/>
  <c r="B32" i="5"/>
  <c r="A32" i="5"/>
  <c r="I31" i="5"/>
  <c r="H31" i="5"/>
  <c r="G31" i="5"/>
  <c r="F31" i="5"/>
  <c r="E31" i="5"/>
  <c r="D31" i="5"/>
  <c r="C31" i="5"/>
  <c r="B31" i="5"/>
  <c r="A31" i="5"/>
  <c r="B12" i="3"/>
  <c r="B11" i="3"/>
  <c r="I137" i="5" l="1"/>
  <c r="C136" i="10"/>
  <c r="B136" i="10"/>
  <c r="A136" i="10"/>
  <c r="C134" i="10"/>
  <c r="B134" i="10"/>
  <c r="A134" i="10"/>
  <c r="H89" i="9"/>
  <c r="G89" i="9"/>
  <c r="F89" i="9"/>
  <c r="E89" i="9"/>
  <c r="D89" i="9"/>
  <c r="C89" i="9"/>
  <c r="B89" i="9"/>
  <c r="A89" i="9"/>
  <c r="H88" i="9"/>
  <c r="G88" i="9"/>
  <c r="F88" i="9"/>
  <c r="E88" i="9"/>
  <c r="D88" i="9"/>
  <c r="C88" i="9"/>
  <c r="B88" i="9"/>
  <c r="A88" i="9"/>
  <c r="H89" i="8"/>
  <c r="G89" i="8"/>
  <c r="F89" i="8"/>
  <c r="E89" i="8"/>
  <c r="D89" i="8"/>
  <c r="C89" i="8"/>
  <c r="B89" i="8"/>
  <c r="A89" i="8"/>
  <c r="H88" i="8"/>
  <c r="G88" i="8"/>
  <c r="F88" i="8"/>
  <c r="E88" i="8"/>
  <c r="D88" i="8"/>
  <c r="C88" i="8"/>
  <c r="B88" i="8"/>
  <c r="A88" i="8"/>
  <c r="A87" i="8"/>
  <c r="B87" i="8"/>
  <c r="C87" i="8"/>
  <c r="D87" i="8"/>
  <c r="E87" i="8"/>
  <c r="F87" i="8"/>
  <c r="G87" i="8"/>
  <c r="H87" i="8"/>
  <c r="H89" i="6"/>
  <c r="G89" i="6"/>
  <c r="F89" i="6"/>
  <c r="E89" i="6"/>
  <c r="D89" i="6"/>
  <c r="C89" i="6"/>
  <c r="B89" i="6"/>
  <c r="A89" i="6"/>
  <c r="H88" i="6"/>
  <c r="G88" i="6"/>
  <c r="F88" i="6"/>
  <c r="E88" i="6"/>
  <c r="D88" i="6"/>
  <c r="C88" i="6"/>
  <c r="B88" i="6"/>
  <c r="A88" i="6"/>
  <c r="I89" i="5"/>
  <c r="H89" i="5"/>
  <c r="G89" i="5"/>
  <c r="F89" i="5"/>
  <c r="E89" i="5"/>
  <c r="D89" i="5"/>
  <c r="C89" i="5"/>
  <c r="B89" i="5"/>
  <c r="A89" i="5"/>
  <c r="I88" i="5"/>
  <c r="H88" i="5"/>
  <c r="G88" i="5"/>
  <c r="F88" i="5"/>
  <c r="E88" i="5"/>
  <c r="D88" i="5"/>
  <c r="C88" i="5"/>
  <c r="B88" i="5"/>
  <c r="A88" i="5"/>
  <c r="C20" i="10"/>
  <c r="B20" i="10"/>
  <c r="A20" i="10"/>
  <c r="C19" i="10"/>
  <c r="B19" i="10"/>
  <c r="A19" i="10"/>
  <c r="H26" i="9"/>
  <c r="G26" i="9"/>
  <c r="F26" i="9"/>
  <c r="E26" i="9"/>
  <c r="D26" i="9"/>
  <c r="C26" i="9"/>
  <c r="B26" i="9"/>
  <c r="A26" i="9"/>
  <c r="H25" i="9"/>
  <c r="G25" i="9"/>
  <c r="F25" i="9"/>
  <c r="E25" i="9"/>
  <c r="D25" i="9"/>
  <c r="C25" i="9"/>
  <c r="B25" i="9"/>
  <c r="A25" i="9"/>
  <c r="H26" i="8"/>
  <c r="G26" i="8"/>
  <c r="F26" i="8"/>
  <c r="E26" i="8"/>
  <c r="D26" i="8"/>
  <c r="C26" i="8"/>
  <c r="B26" i="8"/>
  <c r="A26" i="8"/>
  <c r="H25" i="8"/>
  <c r="G25" i="8"/>
  <c r="F25" i="8"/>
  <c r="E25" i="8"/>
  <c r="D25" i="8"/>
  <c r="C25" i="8"/>
  <c r="B25" i="8"/>
  <c r="A25" i="8"/>
  <c r="H26" i="6"/>
  <c r="G26" i="6"/>
  <c r="F26" i="6"/>
  <c r="E26" i="6"/>
  <c r="D26" i="6"/>
  <c r="C26" i="6"/>
  <c r="B26" i="6"/>
  <c r="A26" i="6"/>
  <c r="H25" i="6"/>
  <c r="G25" i="6"/>
  <c r="F25" i="6"/>
  <c r="E25" i="6"/>
  <c r="D25" i="6"/>
  <c r="C25" i="6"/>
  <c r="B25" i="6"/>
  <c r="A25" i="6"/>
  <c r="A25" i="5"/>
  <c r="B25" i="5"/>
  <c r="C25" i="5"/>
  <c r="D25" i="5"/>
  <c r="E25" i="5"/>
  <c r="F25" i="5"/>
  <c r="G25" i="5"/>
  <c r="H25" i="5"/>
  <c r="I25" i="5"/>
  <c r="A26" i="5"/>
  <c r="B26" i="5"/>
  <c r="C26" i="5"/>
  <c r="D26" i="5"/>
  <c r="E26" i="5"/>
  <c r="F26" i="5"/>
  <c r="G26" i="5"/>
  <c r="H26" i="5"/>
  <c r="I26" i="5"/>
  <c r="A46" i="10" l="1"/>
  <c r="C46" i="10"/>
  <c r="A47" i="10"/>
  <c r="C47" i="10"/>
  <c r="A48" i="10"/>
  <c r="C48" i="10"/>
  <c r="A49" i="10"/>
  <c r="C49" i="10"/>
  <c r="A50" i="10"/>
  <c r="C50" i="10"/>
  <c r="A51" i="10"/>
  <c r="C51" i="10"/>
  <c r="A52" i="10"/>
  <c r="C52" i="10"/>
  <c r="A53" i="10"/>
  <c r="C53" i="10"/>
  <c r="A54" i="10"/>
  <c r="C54" i="10"/>
  <c r="A55" i="10"/>
  <c r="C55" i="10"/>
  <c r="A56" i="10"/>
  <c r="C56" i="10"/>
  <c r="A57" i="10"/>
  <c r="C57" i="10"/>
  <c r="A58" i="10"/>
  <c r="C58" i="10"/>
  <c r="A59" i="10"/>
  <c r="C59" i="10"/>
  <c r="A60" i="10"/>
  <c r="C60" i="10"/>
  <c r="A61" i="10"/>
  <c r="C61" i="10"/>
  <c r="C45" i="10"/>
  <c r="A45" i="10"/>
  <c r="C44" i="10"/>
  <c r="A44" i="10"/>
  <c r="C133" i="10"/>
  <c r="C131" i="10"/>
  <c r="B133" i="10"/>
  <c r="B131" i="10"/>
  <c r="A133" i="10"/>
  <c r="A131" i="10"/>
  <c r="H120" i="9"/>
  <c r="G120" i="9"/>
  <c r="F120" i="9"/>
  <c r="E120" i="9"/>
  <c r="D120" i="9"/>
  <c r="C120" i="9"/>
  <c r="B120" i="9"/>
  <c r="A120" i="9"/>
  <c r="H119" i="9"/>
  <c r="G119" i="9"/>
  <c r="F119" i="9"/>
  <c r="E119" i="9"/>
  <c r="D119" i="9"/>
  <c r="C119" i="9"/>
  <c r="B119" i="9"/>
  <c r="A119" i="9"/>
  <c r="H130" i="8"/>
  <c r="G130" i="8"/>
  <c r="F130" i="8"/>
  <c r="E130" i="8"/>
  <c r="D130" i="8"/>
  <c r="C130" i="8"/>
  <c r="B130" i="8"/>
  <c r="A130" i="8"/>
  <c r="H129" i="8"/>
  <c r="G129" i="8"/>
  <c r="B129" i="8"/>
  <c r="A129" i="8"/>
  <c r="H128" i="8"/>
  <c r="G128" i="8"/>
  <c r="F128" i="8"/>
  <c r="E128" i="8"/>
  <c r="D128" i="8"/>
  <c r="C128" i="8"/>
  <c r="B128" i="8"/>
  <c r="A128" i="8"/>
  <c r="H127" i="8"/>
  <c r="G127" i="8"/>
  <c r="F127" i="8"/>
  <c r="D127" i="8"/>
  <c r="C127" i="8"/>
  <c r="B127" i="8"/>
  <c r="A127" i="8"/>
  <c r="H126" i="8"/>
  <c r="G126" i="8"/>
  <c r="F126" i="8"/>
  <c r="E126" i="8"/>
  <c r="D126" i="8"/>
  <c r="C126" i="8"/>
  <c r="B126" i="8"/>
  <c r="A126" i="8"/>
  <c r="H125" i="8"/>
  <c r="G125" i="8"/>
  <c r="F125" i="8"/>
  <c r="E125" i="8"/>
  <c r="D125" i="8"/>
  <c r="C125" i="8"/>
  <c r="B125" i="8"/>
  <c r="A125" i="8"/>
  <c r="H124" i="8"/>
  <c r="G124" i="8"/>
  <c r="F124" i="8"/>
  <c r="E124" i="8"/>
  <c r="D124" i="8"/>
  <c r="C124" i="8"/>
  <c r="B124" i="8"/>
  <c r="A124" i="8"/>
  <c r="H123" i="8"/>
  <c r="G123" i="8"/>
  <c r="F123" i="8"/>
  <c r="E123" i="8"/>
  <c r="D123" i="8"/>
  <c r="C123" i="8"/>
  <c r="B123" i="8"/>
  <c r="A123" i="8"/>
  <c r="H122" i="8"/>
  <c r="G122" i="8"/>
  <c r="F122" i="8"/>
  <c r="E122" i="8"/>
  <c r="D122" i="8"/>
  <c r="C122" i="8"/>
  <c r="B122" i="8"/>
  <c r="A122" i="8"/>
  <c r="H120" i="8"/>
  <c r="G120" i="8"/>
  <c r="F120" i="8"/>
  <c r="E120" i="8"/>
  <c r="D120" i="8"/>
  <c r="C120" i="8"/>
  <c r="B120" i="8"/>
  <c r="A120" i="8"/>
  <c r="H119" i="8"/>
  <c r="G119" i="8"/>
  <c r="F119" i="8"/>
  <c r="E119" i="8"/>
  <c r="D119" i="8"/>
  <c r="C119" i="8"/>
  <c r="B119" i="8"/>
  <c r="A119" i="8"/>
  <c r="H74" i="8"/>
  <c r="H99" i="8"/>
  <c r="G99" i="8"/>
  <c r="F99" i="8"/>
  <c r="E99" i="8"/>
  <c r="D99" i="8"/>
  <c r="C99" i="8"/>
  <c r="A98" i="8"/>
  <c r="A99" i="8"/>
  <c r="A74" i="8"/>
  <c r="A44" i="8"/>
  <c r="H120" i="6"/>
  <c r="G120" i="6"/>
  <c r="F120" i="6"/>
  <c r="E120" i="6"/>
  <c r="D120" i="6"/>
  <c r="C120" i="6"/>
  <c r="B120" i="6"/>
  <c r="A120" i="6"/>
  <c r="H119" i="6"/>
  <c r="G119" i="6"/>
  <c r="F119" i="6"/>
  <c r="E119" i="6"/>
  <c r="D119" i="6"/>
  <c r="C119" i="6"/>
  <c r="B119" i="6"/>
  <c r="A119" i="6"/>
  <c r="I120" i="5"/>
  <c r="H120" i="5"/>
  <c r="G120" i="5"/>
  <c r="F120" i="5"/>
  <c r="E120" i="5"/>
  <c r="D120" i="5"/>
  <c r="C120" i="5"/>
  <c r="B120" i="5"/>
  <c r="A120" i="5"/>
  <c r="I119" i="5"/>
  <c r="H119" i="5"/>
  <c r="G119" i="5"/>
  <c r="F119" i="5"/>
  <c r="E119" i="5"/>
  <c r="D119" i="5"/>
  <c r="C119" i="5"/>
  <c r="B119" i="5"/>
  <c r="A119" i="5"/>
  <c r="G74" i="8"/>
  <c r="H44" i="8"/>
  <c r="G44" i="8"/>
  <c r="H74" i="6"/>
  <c r="A95" i="5"/>
  <c r="A2" i="1"/>
  <c r="H78" i="8" l="1"/>
  <c r="B71" i="6"/>
  <c r="C71" i="6"/>
  <c r="D71" i="6"/>
  <c r="E71" i="6"/>
  <c r="F71" i="6"/>
  <c r="G71" i="6"/>
  <c r="H71" i="6"/>
  <c r="A71" i="6"/>
  <c r="A15" i="10"/>
  <c r="B15" i="10"/>
  <c r="C15" i="10"/>
  <c r="A16" i="10"/>
  <c r="B16" i="10"/>
  <c r="C16" i="10"/>
  <c r="A17" i="10"/>
  <c r="B17" i="10"/>
  <c r="C17" i="10"/>
  <c r="A18" i="10"/>
  <c r="B18" i="10"/>
  <c r="C18" i="10"/>
  <c r="A21" i="10"/>
  <c r="B21" i="10"/>
  <c r="C21" i="10"/>
  <c r="A22" i="10"/>
  <c r="B22" i="10"/>
  <c r="C22" i="10"/>
  <c r="A23" i="10"/>
  <c r="B23" i="10"/>
  <c r="C23" i="10"/>
  <c r="A24" i="10"/>
  <c r="B24" i="10"/>
  <c r="C24" i="10"/>
  <c r="A12" i="10"/>
  <c r="B12" i="10"/>
  <c r="C12" i="10"/>
  <c r="A13" i="10"/>
  <c r="B13" i="10"/>
  <c r="C13" i="10"/>
  <c r="A14" i="10"/>
  <c r="B14" i="10"/>
  <c r="C14" i="10"/>
  <c r="A11" i="10"/>
  <c r="B11" i="10"/>
  <c r="C11" i="10"/>
  <c r="C113" i="10"/>
  <c r="C112" i="10"/>
  <c r="A113" i="10"/>
  <c r="A112" i="10"/>
  <c r="A54" i="9"/>
  <c r="B54" i="9"/>
  <c r="C54" i="9"/>
  <c r="D54" i="9"/>
  <c r="E54" i="9"/>
  <c r="F54" i="9"/>
  <c r="G54" i="9"/>
  <c r="H54" i="9"/>
  <c r="A55" i="9"/>
  <c r="B55" i="9"/>
  <c r="C55" i="9"/>
  <c r="D55" i="9"/>
  <c r="E55" i="9"/>
  <c r="F55" i="9"/>
  <c r="G55" i="9"/>
  <c r="H55" i="9"/>
  <c r="A56" i="9"/>
  <c r="B56" i="9"/>
  <c r="C56" i="9"/>
  <c r="D56" i="9"/>
  <c r="E56" i="9"/>
  <c r="F56" i="9"/>
  <c r="G56" i="9"/>
  <c r="H56" i="9"/>
  <c r="A57" i="9"/>
  <c r="B57" i="9"/>
  <c r="C57" i="9"/>
  <c r="D57" i="9"/>
  <c r="E57" i="9"/>
  <c r="F57" i="9"/>
  <c r="G57" i="9"/>
  <c r="H57" i="9"/>
  <c r="A58" i="9"/>
  <c r="B58" i="9"/>
  <c r="C58" i="9"/>
  <c r="D58" i="9"/>
  <c r="E58" i="9"/>
  <c r="F58" i="9"/>
  <c r="G58" i="9"/>
  <c r="H58" i="9"/>
  <c r="A59" i="9"/>
  <c r="B59" i="9"/>
  <c r="C59" i="9"/>
  <c r="D59" i="9"/>
  <c r="E59" i="9"/>
  <c r="F59" i="9"/>
  <c r="G59" i="9"/>
  <c r="H59" i="9"/>
  <c r="A60" i="9"/>
  <c r="B60" i="9"/>
  <c r="C60" i="9"/>
  <c r="D60" i="9"/>
  <c r="E60" i="9"/>
  <c r="F60" i="9"/>
  <c r="G60" i="9"/>
  <c r="H60" i="9"/>
  <c r="A61" i="9"/>
  <c r="B61" i="9"/>
  <c r="C61" i="9"/>
  <c r="D61" i="9"/>
  <c r="E61" i="9"/>
  <c r="F61" i="9"/>
  <c r="G61" i="9"/>
  <c r="H61" i="9"/>
  <c r="A62" i="9"/>
  <c r="B62" i="9"/>
  <c r="C62" i="9"/>
  <c r="D62" i="9"/>
  <c r="E62" i="9"/>
  <c r="F62" i="9"/>
  <c r="G62" i="9"/>
  <c r="H62" i="9"/>
  <c r="A63" i="9"/>
  <c r="B63" i="9"/>
  <c r="C63" i="9"/>
  <c r="D63" i="9"/>
  <c r="E63" i="9"/>
  <c r="F63" i="9"/>
  <c r="G63" i="9"/>
  <c r="H63" i="9"/>
  <c r="A64" i="9"/>
  <c r="B64" i="9"/>
  <c r="C64" i="9"/>
  <c r="D64" i="9"/>
  <c r="E64" i="9"/>
  <c r="F64" i="9"/>
  <c r="G64" i="9"/>
  <c r="H64" i="9"/>
  <c r="A65" i="9"/>
  <c r="B65" i="9"/>
  <c r="C65" i="9"/>
  <c r="D65" i="9"/>
  <c r="E65" i="9"/>
  <c r="F65" i="9"/>
  <c r="G65" i="9"/>
  <c r="H65" i="9"/>
  <c r="A66" i="9"/>
  <c r="B66" i="9"/>
  <c r="C66" i="9"/>
  <c r="D66" i="9"/>
  <c r="E66" i="9"/>
  <c r="F66" i="9"/>
  <c r="G66" i="9"/>
  <c r="H66" i="9"/>
  <c r="A67" i="9"/>
  <c r="B67" i="9"/>
  <c r="C67" i="9"/>
  <c r="D67" i="9"/>
  <c r="E67" i="9"/>
  <c r="F67" i="9"/>
  <c r="G67" i="9"/>
  <c r="H67" i="9"/>
  <c r="A68" i="9"/>
  <c r="B68" i="9"/>
  <c r="C68" i="9"/>
  <c r="D68" i="9"/>
  <c r="E68" i="9"/>
  <c r="F68" i="9"/>
  <c r="G68" i="9"/>
  <c r="H68" i="9"/>
  <c r="A69" i="9"/>
  <c r="B69" i="9"/>
  <c r="C69" i="9"/>
  <c r="D69" i="9"/>
  <c r="E69" i="9"/>
  <c r="F69" i="9"/>
  <c r="G69" i="9"/>
  <c r="H69" i="9"/>
  <c r="A70" i="9"/>
  <c r="B70" i="9"/>
  <c r="C70" i="9"/>
  <c r="D70" i="9"/>
  <c r="E70" i="9"/>
  <c r="F70" i="9"/>
  <c r="G70" i="9"/>
  <c r="H70" i="9"/>
  <c r="A71" i="9"/>
  <c r="B71" i="9"/>
  <c r="C71" i="9"/>
  <c r="D71" i="9"/>
  <c r="E71" i="9"/>
  <c r="F71" i="9"/>
  <c r="G71" i="9"/>
  <c r="H71" i="9"/>
  <c r="A70" i="8"/>
  <c r="B70" i="8"/>
  <c r="C70" i="8"/>
  <c r="D70" i="8"/>
  <c r="E70" i="8"/>
  <c r="F70" i="8"/>
  <c r="G70" i="8"/>
  <c r="H70" i="8"/>
  <c r="A71" i="8"/>
  <c r="B71" i="8"/>
  <c r="C71" i="8"/>
  <c r="D71" i="8"/>
  <c r="E71" i="8"/>
  <c r="F71" i="8"/>
  <c r="G71" i="8"/>
  <c r="H71" i="8"/>
  <c r="A72" i="8"/>
  <c r="B72" i="8"/>
  <c r="G72" i="8"/>
  <c r="H72" i="8"/>
  <c r="A53" i="8"/>
  <c r="B53" i="8"/>
  <c r="C53" i="8"/>
  <c r="D53" i="8"/>
  <c r="F53" i="8"/>
  <c r="G53" i="8"/>
  <c r="H53" i="8"/>
  <c r="A54" i="8"/>
  <c r="B54" i="8"/>
  <c r="C54" i="8"/>
  <c r="D54" i="8"/>
  <c r="E54" i="8"/>
  <c r="F54" i="8"/>
  <c r="G54" i="8"/>
  <c r="H54" i="8"/>
  <c r="A55" i="8"/>
  <c r="B55" i="8"/>
  <c r="D55" i="8"/>
  <c r="E55" i="8"/>
  <c r="F55" i="8"/>
  <c r="G55" i="8"/>
  <c r="H55" i="8"/>
  <c r="A56" i="8"/>
  <c r="B56" i="8"/>
  <c r="C56" i="8"/>
  <c r="D56" i="8"/>
  <c r="E56" i="8"/>
  <c r="F56" i="8"/>
  <c r="G56" i="8"/>
  <c r="H56" i="8"/>
  <c r="A57" i="8"/>
  <c r="B57" i="8"/>
  <c r="C57" i="8"/>
  <c r="D57" i="8"/>
  <c r="E57" i="8"/>
  <c r="F57" i="8"/>
  <c r="G57" i="8"/>
  <c r="H57" i="8"/>
  <c r="A58" i="8"/>
  <c r="B58" i="8"/>
  <c r="C58" i="8"/>
  <c r="D58" i="8"/>
  <c r="E58" i="8"/>
  <c r="F58" i="8"/>
  <c r="G58" i="8"/>
  <c r="H58" i="8"/>
  <c r="A59" i="8"/>
  <c r="B59" i="8"/>
  <c r="C59" i="8"/>
  <c r="D59" i="8"/>
  <c r="E59" i="8"/>
  <c r="F59" i="8"/>
  <c r="G59" i="8"/>
  <c r="H59" i="8"/>
  <c r="A60" i="8"/>
  <c r="B60" i="8"/>
  <c r="C60" i="8"/>
  <c r="D60" i="8"/>
  <c r="E60" i="8"/>
  <c r="F60" i="8"/>
  <c r="G60" i="8"/>
  <c r="H60" i="8"/>
  <c r="A61" i="8"/>
  <c r="B61" i="8"/>
  <c r="C61" i="8"/>
  <c r="D61" i="8"/>
  <c r="E61" i="8"/>
  <c r="F61" i="8"/>
  <c r="G61" i="8"/>
  <c r="H61" i="8"/>
  <c r="A62" i="8"/>
  <c r="B62" i="8"/>
  <c r="C62" i="8"/>
  <c r="D62" i="8"/>
  <c r="E62" i="8"/>
  <c r="F62" i="8"/>
  <c r="G62" i="8"/>
  <c r="H62" i="8"/>
  <c r="A63" i="8"/>
  <c r="B63" i="8"/>
  <c r="C63" i="8"/>
  <c r="D63" i="8"/>
  <c r="E63" i="8"/>
  <c r="F63" i="8"/>
  <c r="G63" i="8"/>
  <c r="H63" i="8"/>
  <c r="A64" i="8"/>
  <c r="B64" i="8"/>
  <c r="C64" i="8"/>
  <c r="D64" i="8"/>
  <c r="E64" i="8"/>
  <c r="F64" i="8"/>
  <c r="G64" i="8"/>
  <c r="H64" i="8"/>
  <c r="A65" i="8"/>
  <c r="B65" i="8"/>
  <c r="C65" i="8"/>
  <c r="D65" i="8"/>
  <c r="E65" i="8"/>
  <c r="F65" i="8"/>
  <c r="G65" i="8"/>
  <c r="H65" i="8"/>
  <c r="A66" i="8"/>
  <c r="B66" i="8"/>
  <c r="C66" i="8"/>
  <c r="D66" i="8"/>
  <c r="E66" i="8"/>
  <c r="F66" i="8"/>
  <c r="G66" i="8"/>
  <c r="H66" i="8"/>
  <c r="A67" i="8"/>
  <c r="B67" i="8"/>
  <c r="C67" i="8"/>
  <c r="D67" i="8"/>
  <c r="E67" i="8"/>
  <c r="F67" i="8"/>
  <c r="G67" i="8"/>
  <c r="H67" i="8"/>
  <c r="A68" i="8"/>
  <c r="B68" i="8"/>
  <c r="C68" i="8"/>
  <c r="D68" i="8"/>
  <c r="E68" i="8"/>
  <c r="F68" i="8"/>
  <c r="G68" i="8"/>
  <c r="H68" i="8"/>
  <c r="A69" i="8"/>
  <c r="B69" i="8"/>
  <c r="C69" i="8"/>
  <c r="D69" i="8"/>
  <c r="E69" i="8"/>
  <c r="F69" i="8"/>
  <c r="G69" i="8"/>
  <c r="H69" i="8"/>
  <c r="A53" i="6"/>
  <c r="B53" i="6"/>
  <c r="C53" i="6"/>
  <c r="D53" i="6"/>
  <c r="F53" i="6"/>
  <c r="G53" i="6"/>
  <c r="H53" i="6"/>
  <c r="A54" i="6"/>
  <c r="B54" i="6"/>
  <c r="C54" i="6"/>
  <c r="D54" i="6"/>
  <c r="E54" i="6"/>
  <c r="F54" i="6"/>
  <c r="G54" i="6"/>
  <c r="H54" i="6"/>
  <c r="A55" i="6"/>
  <c r="B55" i="6"/>
  <c r="C55" i="6"/>
  <c r="D55" i="6"/>
  <c r="E55" i="6"/>
  <c r="F55" i="6"/>
  <c r="G55" i="6"/>
  <c r="H55" i="6"/>
  <c r="A56" i="6"/>
  <c r="B56" i="6"/>
  <c r="C56" i="6"/>
  <c r="D56" i="6"/>
  <c r="E56" i="6"/>
  <c r="F56" i="6"/>
  <c r="G56" i="6"/>
  <c r="H56" i="6"/>
  <c r="A57" i="6"/>
  <c r="B57" i="6"/>
  <c r="C57" i="6"/>
  <c r="D57" i="6"/>
  <c r="E57" i="6"/>
  <c r="F57" i="6"/>
  <c r="G57" i="6"/>
  <c r="H57" i="6"/>
  <c r="A58" i="6"/>
  <c r="B58" i="6"/>
  <c r="C58" i="6"/>
  <c r="D58" i="6"/>
  <c r="E58" i="6"/>
  <c r="F58" i="6"/>
  <c r="G58" i="6"/>
  <c r="H58" i="6"/>
  <c r="A59" i="6"/>
  <c r="B59" i="6"/>
  <c r="C59" i="6"/>
  <c r="D59" i="6"/>
  <c r="E59" i="6"/>
  <c r="F59" i="6"/>
  <c r="G59" i="6"/>
  <c r="H59" i="6"/>
  <c r="A60" i="6"/>
  <c r="B60" i="6"/>
  <c r="C60" i="6"/>
  <c r="D60" i="6"/>
  <c r="E60" i="6"/>
  <c r="F60" i="6"/>
  <c r="G60" i="6"/>
  <c r="H60" i="6"/>
  <c r="A61" i="6"/>
  <c r="B61" i="6"/>
  <c r="C61" i="6"/>
  <c r="D61" i="6"/>
  <c r="E61" i="6"/>
  <c r="F61" i="6"/>
  <c r="G61" i="6"/>
  <c r="H61" i="6"/>
  <c r="A62" i="6"/>
  <c r="B62" i="6"/>
  <c r="C62" i="6"/>
  <c r="D62" i="6"/>
  <c r="E62" i="6"/>
  <c r="F62" i="6"/>
  <c r="G62" i="6"/>
  <c r="H62" i="6"/>
  <c r="A63" i="6"/>
  <c r="B63" i="6"/>
  <c r="C63" i="6"/>
  <c r="D63" i="6"/>
  <c r="E63" i="6"/>
  <c r="F63" i="6"/>
  <c r="G63" i="6"/>
  <c r="H63" i="6"/>
  <c r="A64" i="6"/>
  <c r="B64" i="6"/>
  <c r="C64" i="6"/>
  <c r="D64" i="6"/>
  <c r="E64" i="6"/>
  <c r="F64" i="6"/>
  <c r="G64" i="6"/>
  <c r="H64" i="6"/>
  <c r="A65" i="6"/>
  <c r="B65" i="6"/>
  <c r="C65" i="6"/>
  <c r="D65" i="6"/>
  <c r="E65" i="6"/>
  <c r="F65" i="6"/>
  <c r="G65" i="6"/>
  <c r="H65" i="6"/>
  <c r="A66" i="6"/>
  <c r="B66" i="6"/>
  <c r="C66" i="6"/>
  <c r="D66" i="6"/>
  <c r="E66" i="6"/>
  <c r="F66" i="6"/>
  <c r="G66" i="6"/>
  <c r="H66" i="6"/>
  <c r="A67" i="6"/>
  <c r="B67" i="6"/>
  <c r="C67" i="6"/>
  <c r="D67" i="6"/>
  <c r="E67" i="6"/>
  <c r="F67" i="6"/>
  <c r="G67" i="6"/>
  <c r="H67" i="6"/>
  <c r="A68" i="6"/>
  <c r="B68" i="6"/>
  <c r="C68" i="6"/>
  <c r="D68" i="6"/>
  <c r="E68" i="6"/>
  <c r="F68" i="6"/>
  <c r="G68" i="6"/>
  <c r="H68" i="6"/>
  <c r="A69" i="6"/>
  <c r="B69" i="6"/>
  <c r="C69" i="6"/>
  <c r="D69" i="6"/>
  <c r="E69" i="6"/>
  <c r="F69" i="6"/>
  <c r="G69" i="6"/>
  <c r="H69" i="6"/>
  <c r="A70" i="6"/>
  <c r="B70" i="6"/>
  <c r="C70" i="6"/>
  <c r="D70" i="6"/>
  <c r="E70" i="6"/>
  <c r="F70" i="6"/>
  <c r="G70" i="6"/>
  <c r="H70" i="6"/>
  <c r="A45" i="6"/>
  <c r="B45" i="6"/>
  <c r="C45" i="6"/>
  <c r="D45" i="6"/>
  <c r="E45" i="6"/>
  <c r="F45" i="6"/>
  <c r="G45" i="6"/>
  <c r="H45" i="6"/>
  <c r="A46" i="6"/>
  <c r="B46" i="6"/>
  <c r="C46" i="6"/>
  <c r="D46" i="6"/>
  <c r="E46" i="6"/>
  <c r="F46" i="6"/>
  <c r="G46" i="6"/>
  <c r="H46" i="6"/>
  <c r="A47" i="6"/>
  <c r="B47" i="6"/>
  <c r="C47" i="6"/>
  <c r="D47" i="6"/>
  <c r="F47" i="6"/>
  <c r="G47" i="6"/>
  <c r="H47" i="6"/>
  <c r="A48" i="6"/>
  <c r="B48" i="6"/>
  <c r="C48" i="6"/>
  <c r="D48" i="6"/>
  <c r="F48" i="6"/>
  <c r="G48" i="6"/>
  <c r="H48" i="6"/>
  <c r="A49" i="6"/>
  <c r="B49" i="6"/>
  <c r="C49" i="6"/>
  <c r="D49" i="6"/>
  <c r="E49" i="6"/>
  <c r="F49" i="6"/>
  <c r="G49" i="6"/>
  <c r="H49" i="6"/>
  <c r="A50" i="6"/>
  <c r="B50" i="6"/>
  <c r="C50" i="6"/>
  <c r="D50" i="6"/>
  <c r="E50" i="6"/>
  <c r="F50" i="6"/>
  <c r="G50" i="6"/>
  <c r="H50" i="6"/>
  <c r="A51" i="6"/>
  <c r="B51" i="6"/>
  <c r="C51" i="6"/>
  <c r="D51" i="6"/>
  <c r="E51" i="6"/>
  <c r="F51" i="6"/>
  <c r="G51" i="6"/>
  <c r="H51" i="6"/>
  <c r="A52" i="6"/>
  <c r="B52" i="6"/>
  <c r="C52" i="6"/>
  <c r="D52" i="6"/>
  <c r="F52" i="6"/>
  <c r="G52" i="6"/>
  <c r="H52" i="6"/>
  <c r="A72" i="6"/>
  <c r="B72" i="6"/>
  <c r="G72" i="6"/>
  <c r="H72" i="6"/>
  <c r="A73" i="6"/>
  <c r="B73" i="6"/>
  <c r="C73" i="6"/>
  <c r="D73" i="6"/>
  <c r="E73" i="6"/>
  <c r="F73" i="6"/>
  <c r="G73" i="6"/>
  <c r="H73" i="6"/>
  <c r="A70" i="5"/>
  <c r="B70" i="5"/>
  <c r="C70" i="5"/>
  <c r="D70" i="5"/>
  <c r="E70" i="5"/>
  <c r="F70" i="5"/>
  <c r="G70" i="5"/>
  <c r="H70" i="5"/>
  <c r="I70" i="5"/>
  <c r="A69" i="5"/>
  <c r="B69" i="5"/>
  <c r="C69" i="5"/>
  <c r="D69" i="5"/>
  <c r="E69" i="5"/>
  <c r="F69" i="5"/>
  <c r="G69" i="5"/>
  <c r="H69" i="5"/>
  <c r="I69" i="5"/>
  <c r="I68" i="5"/>
  <c r="H68" i="5"/>
  <c r="G68" i="5"/>
  <c r="F68" i="5"/>
  <c r="E68" i="5"/>
  <c r="D68" i="5"/>
  <c r="C68" i="5"/>
  <c r="B68" i="5"/>
  <c r="A68" i="5"/>
  <c r="I67" i="5"/>
  <c r="H67" i="5"/>
  <c r="G67" i="5"/>
  <c r="F67" i="5"/>
  <c r="E67" i="5"/>
  <c r="D67" i="5"/>
  <c r="C67" i="5"/>
  <c r="B67" i="5"/>
  <c r="A67" i="5"/>
  <c r="I66" i="5"/>
  <c r="H66" i="5"/>
  <c r="G66" i="5"/>
  <c r="F66" i="5"/>
  <c r="E66" i="5"/>
  <c r="D66" i="5"/>
  <c r="C66" i="5"/>
  <c r="B66" i="5"/>
  <c r="A66" i="5"/>
  <c r="I65" i="5"/>
  <c r="H65" i="5"/>
  <c r="G65" i="5"/>
  <c r="F65" i="5"/>
  <c r="E65" i="5"/>
  <c r="D65" i="5"/>
  <c r="C65" i="5"/>
  <c r="B65" i="5"/>
  <c r="A65" i="5"/>
  <c r="I64" i="5"/>
  <c r="H64" i="5"/>
  <c r="G64" i="5"/>
  <c r="F64" i="5"/>
  <c r="E64" i="5"/>
  <c r="D64" i="5"/>
  <c r="C64" i="5"/>
  <c r="B64" i="5"/>
  <c r="A64" i="5"/>
  <c r="I63" i="5"/>
  <c r="H63" i="5"/>
  <c r="G63" i="5"/>
  <c r="F63" i="5"/>
  <c r="E63" i="5"/>
  <c r="D63" i="5"/>
  <c r="C63" i="5"/>
  <c r="B63" i="5"/>
  <c r="A63" i="5"/>
  <c r="I62" i="5"/>
  <c r="H62" i="5"/>
  <c r="G62" i="5"/>
  <c r="F62" i="5"/>
  <c r="E62" i="5"/>
  <c r="D62" i="5"/>
  <c r="C62" i="5"/>
  <c r="B62" i="5"/>
  <c r="A62" i="5"/>
  <c r="I61" i="5"/>
  <c r="H61" i="5"/>
  <c r="G61" i="5"/>
  <c r="F61" i="5"/>
  <c r="E61" i="5"/>
  <c r="D61" i="5"/>
  <c r="C61" i="5"/>
  <c r="B61" i="5"/>
  <c r="A61" i="5"/>
  <c r="I60" i="5"/>
  <c r="H60" i="5"/>
  <c r="G60" i="5"/>
  <c r="F60" i="5"/>
  <c r="E60" i="5"/>
  <c r="D60" i="5"/>
  <c r="C60" i="5"/>
  <c r="B60" i="5"/>
  <c r="A60" i="5"/>
  <c r="I59" i="5"/>
  <c r="H59" i="5"/>
  <c r="G59" i="5"/>
  <c r="F59" i="5"/>
  <c r="E59" i="5"/>
  <c r="D59" i="5"/>
  <c r="C59" i="5"/>
  <c r="B59" i="5"/>
  <c r="A59" i="5"/>
  <c r="I58" i="5"/>
  <c r="H58" i="5"/>
  <c r="G58" i="5"/>
  <c r="F58" i="5"/>
  <c r="E58" i="5"/>
  <c r="D58" i="5"/>
  <c r="C58" i="5"/>
  <c r="B58" i="5"/>
  <c r="A58" i="5"/>
  <c r="I57" i="5"/>
  <c r="H57" i="5"/>
  <c r="G57" i="5"/>
  <c r="F57" i="5"/>
  <c r="E57" i="5"/>
  <c r="D57" i="5"/>
  <c r="C57" i="5"/>
  <c r="B57" i="5"/>
  <c r="A57" i="5"/>
  <c r="I56" i="5"/>
  <c r="H56" i="5"/>
  <c r="G56" i="5"/>
  <c r="F56" i="5"/>
  <c r="E56" i="5"/>
  <c r="D56" i="5"/>
  <c r="C56" i="5"/>
  <c r="B56" i="5"/>
  <c r="A56" i="5"/>
  <c r="I55" i="5"/>
  <c r="H55" i="5"/>
  <c r="G55" i="5"/>
  <c r="F55" i="5"/>
  <c r="E55" i="5"/>
  <c r="D55" i="5"/>
  <c r="B55" i="5"/>
  <c r="A55" i="5"/>
  <c r="I54" i="5"/>
  <c r="H54" i="5"/>
  <c r="G54" i="5"/>
  <c r="F54" i="5"/>
  <c r="E54" i="5"/>
  <c r="D54" i="5"/>
  <c r="C54" i="5"/>
  <c r="B54" i="5"/>
  <c r="A54" i="5"/>
  <c r="I53" i="5"/>
  <c r="H53" i="5"/>
  <c r="G53" i="5"/>
  <c r="F53" i="5"/>
  <c r="D53" i="5"/>
  <c r="C53" i="5"/>
  <c r="B53" i="5"/>
  <c r="A53" i="5"/>
  <c r="E53" i="5"/>
  <c r="I153" i="5"/>
  <c r="I138" i="8"/>
  <c r="I134" i="8"/>
  <c r="F138" i="8"/>
  <c r="F139" i="8"/>
  <c r="F140" i="8"/>
  <c r="C31" i="7"/>
  <c r="D31" i="7"/>
  <c r="E31" i="7"/>
  <c r="B154" i="5"/>
  <c r="B155" i="5"/>
  <c r="B156" i="5"/>
  <c r="A145" i="6"/>
  <c r="C145" i="6"/>
  <c r="D145" i="6"/>
  <c r="E145" i="6"/>
  <c r="F145" i="6"/>
  <c r="G145" i="6"/>
  <c r="I134" i="9"/>
  <c r="I138" i="9"/>
  <c r="I142" i="6"/>
  <c r="E53" i="6" l="1"/>
  <c r="E53" i="8"/>
  <c r="E48" i="3"/>
  <c r="E48" i="6" s="1"/>
  <c r="B142" i="9"/>
  <c r="C142" i="9"/>
  <c r="B143" i="9"/>
  <c r="C143" i="9"/>
  <c r="B144" i="9"/>
  <c r="C144" i="9"/>
  <c r="C3" i="3" l="1"/>
  <c r="B99" i="8"/>
  <c r="B44" i="8"/>
  <c r="B74" i="8"/>
  <c r="B99" i="5"/>
  <c r="C99" i="5"/>
  <c r="D99" i="5"/>
  <c r="E99" i="5"/>
  <c r="F99" i="5"/>
  <c r="G99" i="5"/>
  <c r="H99" i="5"/>
  <c r="I99" i="5"/>
  <c r="G1" i="9"/>
  <c r="G1" i="7"/>
  <c r="G1" i="6"/>
  <c r="G1" i="5"/>
  <c r="D1" i="5"/>
  <c r="E1" i="5"/>
  <c r="E1" i="7"/>
  <c r="E1" i="9"/>
  <c r="G9" i="8"/>
  <c r="E1" i="8"/>
  <c r="I1" i="5"/>
  <c r="E1" i="6"/>
  <c r="E127" i="8"/>
  <c r="E52" i="6"/>
  <c r="E47" i="6"/>
  <c r="A130" i="9" l="1"/>
  <c r="B130" i="9"/>
  <c r="C130" i="9"/>
  <c r="D130" i="9"/>
  <c r="E130" i="9"/>
  <c r="F130" i="9"/>
  <c r="G130" i="9"/>
  <c r="H130" i="9"/>
  <c r="A126" i="9"/>
  <c r="B126" i="9"/>
  <c r="C126" i="9"/>
  <c r="D126" i="9"/>
  <c r="E126" i="9"/>
  <c r="F126" i="9"/>
  <c r="G126" i="9"/>
  <c r="H126" i="9"/>
  <c r="A127" i="9"/>
  <c r="B127" i="9"/>
  <c r="C127" i="9"/>
  <c r="D127" i="9"/>
  <c r="E127" i="9"/>
  <c r="F127" i="9"/>
  <c r="G127" i="9"/>
  <c r="H127" i="9"/>
  <c r="A129" i="9"/>
  <c r="B129" i="9"/>
  <c r="G129" i="9"/>
  <c r="H129" i="9"/>
  <c r="A115" i="9"/>
  <c r="B115" i="9"/>
  <c r="C115" i="9"/>
  <c r="D115" i="9"/>
  <c r="E115" i="9"/>
  <c r="F115" i="9"/>
  <c r="G115" i="9"/>
  <c r="H115" i="9"/>
  <c r="A116" i="9"/>
  <c r="B116" i="9"/>
  <c r="C116" i="9"/>
  <c r="D116" i="9"/>
  <c r="E116" i="9"/>
  <c r="F116" i="9"/>
  <c r="G116" i="9"/>
  <c r="H116" i="9"/>
  <c r="A117" i="9"/>
  <c r="B117" i="9"/>
  <c r="C117" i="9"/>
  <c r="D117" i="9"/>
  <c r="E117" i="9"/>
  <c r="F117" i="9"/>
  <c r="G117" i="9"/>
  <c r="H117" i="9"/>
  <c r="A118" i="9"/>
  <c r="B118" i="9"/>
  <c r="C118" i="9"/>
  <c r="D118" i="9"/>
  <c r="E118" i="9"/>
  <c r="F118" i="9"/>
  <c r="G118" i="9"/>
  <c r="H118" i="9"/>
  <c r="A121" i="9"/>
  <c r="B121" i="9"/>
  <c r="C121" i="9"/>
  <c r="D121" i="9"/>
  <c r="E121" i="9"/>
  <c r="F121" i="9"/>
  <c r="G121" i="9"/>
  <c r="H121" i="9"/>
  <c r="A122" i="9"/>
  <c r="B122" i="9"/>
  <c r="G122" i="9"/>
  <c r="H122" i="9"/>
  <c r="A123" i="9"/>
  <c r="B123" i="9"/>
  <c r="C123" i="9"/>
  <c r="D123" i="9"/>
  <c r="E123" i="9"/>
  <c r="F123" i="9"/>
  <c r="G123" i="9"/>
  <c r="H123" i="9"/>
  <c r="A124" i="9"/>
  <c r="B124" i="9"/>
  <c r="C124" i="9"/>
  <c r="D124" i="9"/>
  <c r="E124" i="9"/>
  <c r="F124" i="9"/>
  <c r="G124" i="9"/>
  <c r="H124" i="9"/>
  <c r="A125" i="9"/>
  <c r="B125" i="9"/>
  <c r="C125" i="9"/>
  <c r="D125" i="9"/>
  <c r="E125" i="9"/>
  <c r="F125" i="9"/>
  <c r="G125" i="9"/>
  <c r="H125" i="9"/>
  <c r="A10" i="9"/>
  <c r="C10" i="9"/>
  <c r="D10" i="9"/>
  <c r="E10" i="9"/>
  <c r="F10" i="9"/>
  <c r="G10" i="9"/>
  <c r="H10" i="9"/>
  <c r="A11" i="9"/>
  <c r="C11" i="9"/>
  <c r="D11" i="9"/>
  <c r="E11" i="9"/>
  <c r="F11" i="9"/>
  <c r="G11" i="9"/>
  <c r="H11" i="9"/>
  <c r="A12" i="9"/>
  <c r="C12" i="9"/>
  <c r="D12" i="9"/>
  <c r="E12" i="9"/>
  <c r="F12" i="9"/>
  <c r="G12" i="9"/>
  <c r="H12" i="9"/>
  <c r="A13" i="9"/>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7" i="9"/>
  <c r="B27" i="9"/>
  <c r="C27" i="9"/>
  <c r="D27" i="9"/>
  <c r="E27" i="9"/>
  <c r="F27" i="9"/>
  <c r="G27" i="9"/>
  <c r="H27" i="9"/>
  <c r="A28" i="9"/>
  <c r="B28" i="9"/>
  <c r="C28" i="9"/>
  <c r="D28" i="9"/>
  <c r="E28" i="9"/>
  <c r="F28" i="9"/>
  <c r="G28" i="9"/>
  <c r="H28" i="9"/>
  <c r="A29" i="9"/>
  <c r="B29" i="9"/>
  <c r="C29" i="9"/>
  <c r="D29" i="9"/>
  <c r="E29" i="9"/>
  <c r="F29" i="9"/>
  <c r="G29" i="9"/>
  <c r="H29" i="9"/>
  <c r="A30" i="9"/>
  <c r="B30" i="9"/>
  <c r="C30" i="9"/>
  <c r="D30" i="9"/>
  <c r="E30" i="9"/>
  <c r="F30" i="9"/>
  <c r="G30" i="9"/>
  <c r="H30" i="9"/>
  <c r="A33" i="9"/>
  <c r="B33" i="9"/>
  <c r="C33" i="9"/>
  <c r="D33" i="9"/>
  <c r="E33" i="9"/>
  <c r="F33" i="9"/>
  <c r="G33" i="9"/>
  <c r="H33" i="9"/>
  <c r="A34" i="9"/>
  <c r="B34" i="9"/>
  <c r="C34" i="9"/>
  <c r="D34" i="9"/>
  <c r="E34" i="9"/>
  <c r="F34" i="9"/>
  <c r="G34" i="9"/>
  <c r="H34" i="9"/>
  <c r="A35" i="9"/>
  <c r="B35" i="9"/>
  <c r="C35" i="9"/>
  <c r="D35" i="9"/>
  <c r="E35" i="9"/>
  <c r="F35" i="9"/>
  <c r="G35" i="9"/>
  <c r="H35" i="9"/>
  <c r="A36" i="9"/>
  <c r="B36" i="9"/>
  <c r="C36" i="9"/>
  <c r="D36" i="9"/>
  <c r="E36" i="9"/>
  <c r="F36" i="9"/>
  <c r="G36" i="9"/>
  <c r="H36" i="9"/>
  <c r="A37" i="9"/>
  <c r="B37" i="9"/>
  <c r="C37" i="9"/>
  <c r="D37" i="9"/>
  <c r="E37" i="9"/>
  <c r="F37" i="9"/>
  <c r="G37" i="9"/>
  <c r="H37" i="9"/>
  <c r="A38" i="9"/>
  <c r="B38" i="9"/>
  <c r="C38" i="9"/>
  <c r="D38" i="9"/>
  <c r="E38" i="9"/>
  <c r="F38" i="9"/>
  <c r="G38" i="9"/>
  <c r="H38" i="9"/>
  <c r="A39" i="9"/>
  <c r="B39" i="9"/>
  <c r="C39" i="9"/>
  <c r="D39" i="9"/>
  <c r="E39" i="9"/>
  <c r="F39" i="9"/>
  <c r="G39" i="9"/>
  <c r="H39" i="9"/>
  <c r="A40" i="9"/>
  <c r="B40" i="9"/>
  <c r="C40" i="9"/>
  <c r="D40" i="9"/>
  <c r="E40" i="9"/>
  <c r="F40" i="9"/>
  <c r="G40" i="9"/>
  <c r="H40" i="9"/>
  <c r="A41" i="9"/>
  <c r="B41" i="9"/>
  <c r="C41" i="9"/>
  <c r="D41" i="9"/>
  <c r="E41" i="9"/>
  <c r="F41" i="9"/>
  <c r="G41" i="9"/>
  <c r="H41" i="9"/>
  <c r="A42" i="9"/>
  <c r="B42" i="9"/>
  <c r="G42" i="9"/>
  <c r="H42" i="9"/>
  <c r="A43" i="9"/>
  <c r="B43" i="9"/>
  <c r="C43" i="9"/>
  <c r="D43" i="9"/>
  <c r="E43" i="9"/>
  <c r="F43" i="9"/>
  <c r="G43" i="9"/>
  <c r="H43" i="9"/>
  <c r="A44" i="9"/>
  <c r="B44" i="9"/>
  <c r="C44" i="9"/>
  <c r="D44" i="9"/>
  <c r="E44" i="9"/>
  <c r="F44" i="9"/>
  <c r="G44" i="9"/>
  <c r="H44" i="9"/>
  <c r="A45" i="9"/>
  <c r="B45" i="9"/>
  <c r="C45" i="9"/>
  <c r="D45" i="9"/>
  <c r="E45" i="9"/>
  <c r="F45" i="9"/>
  <c r="G45" i="9"/>
  <c r="H45" i="9"/>
  <c r="A46" i="9"/>
  <c r="B46" i="9"/>
  <c r="C46" i="9"/>
  <c r="D46" i="9"/>
  <c r="E46" i="9"/>
  <c r="F46" i="9"/>
  <c r="G46" i="9"/>
  <c r="H46" i="9"/>
  <c r="A47" i="9"/>
  <c r="B47" i="9"/>
  <c r="C47" i="9"/>
  <c r="D47" i="9"/>
  <c r="E47" i="9"/>
  <c r="F47" i="9"/>
  <c r="G47" i="9"/>
  <c r="H47" i="9"/>
  <c r="A48" i="9"/>
  <c r="B48" i="9"/>
  <c r="C48" i="9"/>
  <c r="D48" i="9"/>
  <c r="E48" i="9"/>
  <c r="F48" i="9"/>
  <c r="G48" i="9"/>
  <c r="H48" i="9"/>
  <c r="A49" i="9"/>
  <c r="B49" i="9"/>
  <c r="C49" i="9"/>
  <c r="D49" i="9"/>
  <c r="E49" i="9"/>
  <c r="F49" i="9"/>
  <c r="G49" i="9"/>
  <c r="H49" i="9"/>
  <c r="A50" i="9"/>
  <c r="B50" i="9"/>
  <c r="C50" i="9"/>
  <c r="D50" i="9"/>
  <c r="E50" i="9"/>
  <c r="F50" i="9"/>
  <c r="G50" i="9"/>
  <c r="H50" i="9"/>
  <c r="A51" i="9"/>
  <c r="B51" i="9"/>
  <c r="C51" i="9"/>
  <c r="D51" i="9"/>
  <c r="E51" i="9"/>
  <c r="F51" i="9"/>
  <c r="G51" i="9"/>
  <c r="H51" i="9"/>
  <c r="A52" i="9"/>
  <c r="B52" i="9"/>
  <c r="C52" i="9"/>
  <c r="D52" i="9"/>
  <c r="E52" i="9"/>
  <c r="F52" i="9"/>
  <c r="G52" i="9"/>
  <c r="H52" i="9"/>
  <c r="A53" i="9"/>
  <c r="B53" i="9"/>
  <c r="C53" i="9"/>
  <c r="D53" i="9"/>
  <c r="E53" i="9"/>
  <c r="F53" i="9"/>
  <c r="G53" i="9"/>
  <c r="H53" i="9"/>
  <c r="A72" i="9"/>
  <c r="B72" i="9"/>
  <c r="G72" i="9"/>
  <c r="H72" i="9"/>
  <c r="A73" i="9"/>
  <c r="B73" i="9"/>
  <c r="C73" i="9"/>
  <c r="D73" i="9"/>
  <c r="E73" i="9"/>
  <c r="F73" i="9"/>
  <c r="G73" i="9"/>
  <c r="H73" i="9"/>
  <c r="A74" i="9"/>
  <c r="B74" i="9"/>
  <c r="C74" i="9"/>
  <c r="D74" i="9"/>
  <c r="E74" i="9"/>
  <c r="F74" i="9"/>
  <c r="G74" i="9"/>
  <c r="H74" i="9"/>
  <c r="A75" i="9"/>
  <c r="B75" i="9"/>
  <c r="C75" i="9"/>
  <c r="D75" i="9"/>
  <c r="E75" i="9"/>
  <c r="F75" i="9"/>
  <c r="G75" i="9"/>
  <c r="H75" i="9"/>
  <c r="A76" i="9"/>
  <c r="B76" i="9"/>
  <c r="C76" i="9"/>
  <c r="G76" i="9"/>
  <c r="H76" i="9"/>
  <c r="A77" i="9"/>
  <c r="B77" i="9"/>
  <c r="C77" i="9"/>
  <c r="D77" i="9"/>
  <c r="E77" i="9"/>
  <c r="F77" i="9"/>
  <c r="G77" i="9"/>
  <c r="H77" i="9"/>
  <c r="A78" i="9"/>
  <c r="B78" i="9"/>
  <c r="C78" i="9"/>
  <c r="D78" i="9"/>
  <c r="E78" i="9"/>
  <c r="F78" i="9"/>
  <c r="G78" i="9"/>
  <c r="H78" i="9"/>
  <c r="A79" i="9"/>
  <c r="B79" i="9"/>
  <c r="C79" i="9"/>
  <c r="D79" i="9"/>
  <c r="E79" i="9"/>
  <c r="F79" i="9"/>
  <c r="G79" i="9"/>
  <c r="H79" i="9"/>
  <c r="A80" i="9"/>
  <c r="B80" i="9"/>
  <c r="C80" i="9"/>
  <c r="D80" i="9"/>
  <c r="E80" i="9"/>
  <c r="F80" i="9"/>
  <c r="G80" i="9"/>
  <c r="H80" i="9"/>
  <c r="A81" i="9"/>
  <c r="B81" i="9"/>
  <c r="C81" i="9"/>
  <c r="D81" i="9"/>
  <c r="E81" i="9"/>
  <c r="F81" i="9"/>
  <c r="G81" i="9"/>
  <c r="H81" i="9"/>
  <c r="A82" i="9"/>
  <c r="B82" i="9"/>
  <c r="C82" i="9"/>
  <c r="D82" i="9"/>
  <c r="E82" i="9"/>
  <c r="F82" i="9"/>
  <c r="G82" i="9"/>
  <c r="H82" i="9"/>
  <c r="A83" i="9"/>
  <c r="B83" i="9"/>
  <c r="C83" i="9"/>
  <c r="D83" i="9"/>
  <c r="E83" i="9"/>
  <c r="F83" i="9"/>
  <c r="G83" i="9"/>
  <c r="H83" i="9"/>
  <c r="A84" i="9"/>
  <c r="B84" i="9"/>
  <c r="C84" i="9"/>
  <c r="D84" i="9"/>
  <c r="E84" i="9"/>
  <c r="F84" i="9"/>
  <c r="G84" i="9"/>
  <c r="H84" i="9"/>
  <c r="A85" i="9"/>
  <c r="B85" i="9"/>
  <c r="C85" i="9"/>
  <c r="D85" i="9"/>
  <c r="E85" i="9"/>
  <c r="F85" i="9"/>
  <c r="G85" i="9"/>
  <c r="H85" i="9"/>
  <c r="A86" i="9"/>
  <c r="B86" i="9"/>
  <c r="C86" i="9"/>
  <c r="D86" i="9"/>
  <c r="E86" i="9"/>
  <c r="F86" i="9"/>
  <c r="G86" i="9"/>
  <c r="H86" i="9"/>
  <c r="A87" i="9"/>
  <c r="B87" i="9"/>
  <c r="C87" i="9"/>
  <c r="D87" i="9"/>
  <c r="E87" i="9"/>
  <c r="F87" i="9"/>
  <c r="G87" i="9"/>
  <c r="H87" i="9"/>
  <c r="A92" i="9"/>
  <c r="B92" i="9"/>
  <c r="C92" i="9"/>
  <c r="D92" i="9"/>
  <c r="E92" i="9"/>
  <c r="F92" i="9"/>
  <c r="G92" i="9"/>
  <c r="H92" i="9"/>
  <c r="A93" i="9"/>
  <c r="B93" i="9"/>
  <c r="C93" i="9"/>
  <c r="D93" i="9"/>
  <c r="E93" i="9"/>
  <c r="F93" i="9"/>
  <c r="G93" i="9"/>
  <c r="H93" i="9"/>
  <c r="A94" i="9"/>
  <c r="B94" i="9"/>
  <c r="C94" i="9"/>
  <c r="D94" i="9"/>
  <c r="E94" i="9"/>
  <c r="F94" i="9"/>
  <c r="G94" i="9"/>
  <c r="H94" i="9"/>
  <c r="A95" i="9"/>
  <c r="B95" i="9"/>
  <c r="C95" i="9"/>
  <c r="D95" i="9"/>
  <c r="E95" i="9"/>
  <c r="F95" i="9"/>
  <c r="G95" i="9"/>
  <c r="H95" i="9"/>
  <c r="A97" i="9"/>
  <c r="B97" i="9"/>
  <c r="G97" i="9"/>
  <c r="H97" i="9"/>
  <c r="A99" i="9"/>
  <c r="B99" i="9"/>
  <c r="C99" i="9"/>
  <c r="D99" i="9"/>
  <c r="E99" i="9"/>
  <c r="F99" i="9"/>
  <c r="G99" i="9"/>
  <c r="H99" i="9"/>
  <c r="A100" i="9"/>
  <c r="B100" i="9"/>
  <c r="C100" i="9"/>
  <c r="D100" i="9"/>
  <c r="E100" i="9"/>
  <c r="F100" i="9"/>
  <c r="G100" i="9"/>
  <c r="H100" i="9"/>
  <c r="A101" i="9"/>
  <c r="B101" i="9"/>
  <c r="C101" i="9"/>
  <c r="D101" i="9"/>
  <c r="E101" i="9"/>
  <c r="F101" i="9"/>
  <c r="G101" i="9"/>
  <c r="H101" i="9"/>
  <c r="A102" i="9"/>
  <c r="B102" i="9"/>
  <c r="C102" i="9"/>
  <c r="D102" i="9"/>
  <c r="E102" i="9"/>
  <c r="F102" i="9"/>
  <c r="G102" i="9"/>
  <c r="H102" i="9"/>
  <c r="A103" i="9"/>
  <c r="B103" i="9"/>
  <c r="C103" i="9"/>
  <c r="D103" i="9"/>
  <c r="E103" i="9"/>
  <c r="F103" i="9"/>
  <c r="G103" i="9"/>
  <c r="H103" i="9"/>
  <c r="A104" i="9"/>
  <c r="B104" i="9"/>
  <c r="C104" i="9"/>
  <c r="D104" i="9"/>
  <c r="E104" i="9"/>
  <c r="F104" i="9"/>
  <c r="G104" i="9"/>
  <c r="H104" i="9"/>
  <c r="A105" i="9"/>
  <c r="B105" i="9"/>
  <c r="C105" i="9"/>
  <c r="D105" i="9"/>
  <c r="E105" i="9"/>
  <c r="F105" i="9"/>
  <c r="G105" i="9"/>
  <c r="H105" i="9"/>
  <c r="A106" i="9"/>
  <c r="B106" i="9"/>
  <c r="C106" i="9"/>
  <c r="D106" i="9"/>
  <c r="E106" i="9"/>
  <c r="F106" i="9"/>
  <c r="G106" i="9"/>
  <c r="H106" i="9"/>
  <c r="A107" i="9"/>
  <c r="B107" i="9"/>
  <c r="C107" i="9"/>
  <c r="D107" i="9"/>
  <c r="E107" i="9"/>
  <c r="F107" i="9"/>
  <c r="G107" i="9"/>
  <c r="H107" i="9"/>
  <c r="A108" i="9"/>
  <c r="B108" i="9"/>
  <c r="C108" i="9"/>
  <c r="D108" i="9"/>
  <c r="E108" i="9"/>
  <c r="F108" i="9"/>
  <c r="G108" i="9"/>
  <c r="H108" i="9"/>
  <c r="A109" i="9"/>
  <c r="B109" i="9"/>
  <c r="C109" i="9"/>
  <c r="D109" i="9"/>
  <c r="E109" i="9"/>
  <c r="F109" i="9"/>
  <c r="G109" i="9"/>
  <c r="H109" i="9"/>
  <c r="A110" i="9"/>
  <c r="B110" i="9"/>
  <c r="C110" i="9"/>
  <c r="D110" i="9"/>
  <c r="E110" i="9"/>
  <c r="F110" i="9"/>
  <c r="G110" i="9"/>
  <c r="H110" i="9"/>
  <c r="A111" i="9"/>
  <c r="B111" i="9"/>
  <c r="C111" i="9"/>
  <c r="D111" i="9"/>
  <c r="E111" i="9"/>
  <c r="F111" i="9"/>
  <c r="G111" i="9"/>
  <c r="H111" i="9"/>
  <c r="A112" i="9"/>
  <c r="B112" i="9"/>
  <c r="C112" i="9"/>
  <c r="D112" i="9"/>
  <c r="E112" i="9"/>
  <c r="F112" i="9"/>
  <c r="G112" i="9"/>
  <c r="H112" i="9"/>
  <c r="A113" i="9"/>
  <c r="B113" i="9"/>
  <c r="C113" i="9"/>
  <c r="D113" i="9"/>
  <c r="E113" i="9"/>
  <c r="F113" i="9"/>
  <c r="G113" i="9"/>
  <c r="H113" i="9"/>
  <c r="A114" i="9"/>
  <c r="B114" i="9"/>
  <c r="C114" i="9"/>
  <c r="D114" i="9"/>
  <c r="E114" i="9"/>
  <c r="F114" i="9"/>
  <c r="G114" i="9"/>
  <c r="H114" i="9"/>
  <c r="A115" i="8"/>
  <c r="B115" i="8"/>
  <c r="C115" i="8"/>
  <c r="D115" i="8"/>
  <c r="E115" i="8"/>
  <c r="F115" i="8"/>
  <c r="G115" i="8"/>
  <c r="H115" i="8"/>
  <c r="A116" i="8"/>
  <c r="B116" i="8"/>
  <c r="C116" i="8"/>
  <c r="D116" i="8"/>
  <c r="E116" i="8"/>
  <c r="F116" i="8"/>
  <c r="G116" i="8"/>
  <c r="H116" i="8"/>
  <c r="A117" i="8"/>
  <c r="B117" i="8"/>
  <c r="C117" i="8"/>
  <c r="D117" i="8"/>
  <c r="E117" i="8"/>
  <c r="F117" i="8"/>
  <c r="G117" i="8"/>
  <c r="H117" i="8"/>
  <c r="A118" i="8"/>
  <c r="B118" i="8"/>
  <c r="C118" i="8"/>
  <c r="D118" i="8"/>
  <c r="E118" i="8"/>
  <c r="F118" i="8"/>
  <c r="G118" i="8"/>
  <c r="H118" i="8"/>
  <c r="A121" i="8"/>
  <c r="B121" i="8"/>
  <c r="C121" i="8"/>
  <c r="D121" i="8"/>
  <c r="E121" i="8"/>
  <c r="F121" i="8"/>
  <c r="G121" i="8"/>
  <c r="H121" i="8"/>
  <c r="A10" i="8"/>
  <c r="C10" i="8"/>
  <c r="D10" i="8"/>
  <c r="E10" i="8"/>
  <c r="F10" i="8"/>
  <c r="G10" i="8"/>
  <c r="H10" i="8"/>
  <c r="A11" i="8"/>
  <c r="C11" i="8"/>
  <c r="D11" i="8"/>
  <c r="E11" i="8"/>
  <c r="F11" i="8"/>
  <c r="G11" i="8"/>
  <c r="H11" i="8"/>
  <c r="A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7" i="8"/>
  <c r="B27" i="8"/>
  <c r="C27" i="8"/>
  <c r="D27" i="8"/>
  <c r="E27" i="8"/>
  <c r="F27" i="8"/>
  <c r="G27" i="8"/>
  <c r="H27" i="8"/>
  <c r="A28" i="8"/>
  <c r="B28" i="8"/>
  <c r="C28" i="8"/>
  <c r="D28" i="8"/>
  <c r="E28" i="8"/>
  <c r="F28" i="8"/>
  <c r="G28" i="8"/>
  <c r="H28" i="8"/>
  <c r="A29" i="8"/>
  <c r="B29" i="8"/>
  <c r="C29" i="8"/>
  <c r="D29" i="8"/>
  <c r="E29" i="8"/>
  <c r="F29" i="8"/>
  <c r="G29" i="8"/>
  <c r="H29" i="8"/>
  <c r="A30" i="8"/>
  <c r="B30" i="8"/>
  <c r="C30" i="8"/>
  <c r="D30" i="8"/>
  <c r="E30" i="8"/>
  <c r="F30" i="8"/>
  <c r="G30" i="8"/>
  <c r="H30" i="8"/>
  <c r="A33" i="8"/>
  <c r="B33" i="8"/>
  <c r="C33" i="8"/>
  <c r="D33" i="8"/>
  <c r="E33" i="8"/>
  <c r="F33" i="8"/>
  <c r="G33" i="8"/>
  <c r="H33" i="8"/>
  <c r="A34" i="8"/>
  <c r="B34" i="8"/>
  <c r="C34" i="8"/>
  <c r="D34" i="8"/>
  <c r="E34" i="8"/>
  <c r="F34" i="8"/>
  <c r="G34" i="8"/>
  <c r="H34" i="8"/>
  <c r="A35" i="8"/>
  <c r="B35" i="8"/>
  <c r="C35" i="8"/>
  <c r="D35" i="8"/>
  <c r="E35" i="8"/>
  <c r="F35" i="8"/>
  <c r="G35" i="8"/>
  <c r="H35" i="8"/>
  <c r="A36" i="8"/>
  <c r="B36" i="8"/>
  <c r="C36" i="8"/>
  <c r="D36" i="8"/>
  <c r="E36" i="8"/>
  <c r="F36" i="8"/>
  <c r="G36" i="8"/>
  <c r="H36" i="8"/>
  <c r="A37" i="8"/>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1" i="8"/>
  <c r="B41" i="8"/>
  <c r="C41" i="8"/>
  <c r="D41" i="8"/>
  <c r="E41" i="8"/>
  <c r="F41" i="8"/>
  <c r="G41" i="8"/>
  <c r="H41" i="8"/>
  <c r="A42" i="8"/>
  <c r="B42" i="8"/>
  <c r="F42" i="8"/>
  <c r="G42" i="8"/>
  <c r="H42" i="8"/>
  <c r="A43" i="8"/>
  <c r="B43" i="8"/>
  <c r="C43" i="8"/>
  <c r="D43" i="8"/>
  <c r="E43" i="8"/>
  <c r="F43" i="8"/>
  <c r="G43" i="8"/>
  <c r="H43" i="8"/>
  <c r="C44" i="8"/>
  <c r="D44" i="8"/>
  <c r="E44" i="8"/>
  <c r="F44" i="8"/>
  <c r="A46" i="8"/>
  <c r="B46" i="8"/>
  <c r="C46" i="8"/>
  <c r="D46" i="8"/>
  <c r="E46" i="8"/>
  <c r="F46" i="8"/>
  <c r="G46" i="8"/>
  <c r="H46" i="8"/>
  <c r="A47" i="8"/>
  <c r="B47" i="8"/>
  <c r="C47" i="8"/>
  <c r="D47" i="8"/>
  <c r="E47" i="8"/>
  <c r="F47" i="8"/>
  <c r="G47" i="8"/>
  <c r="H47" i="8"/>
  <c r="A48" i="8"/>
  <c r="B48" i="8"/>
  <c r="C48" i="8"/>
  <c r="D48" i="8"/>
  <c r="E48" i="8"/>
  <c r="F48" i="8"/>
  <c r="G48" i="8"/>
  <c r="H48" i="8"/>
  <c r="A49" i="8"/>
  <c r="B49" i="8"/>
  <c r="C49" i="8"/>
  <c r="D49" i="8"/>
  <c r="E49" i="8"/>
  <c r="F49" i="8"/>
  <c r="G49" i="8"/>
  <c r="H49" i="8"/>
  <c r="A50" i="8"/>
  <c r="B50" i="8"/>
  <c r="C50" i="8"/>
  <c r="D50" i="8"/>
  <c r="E50" i="8"/>
  <c r="F50" i="8"/>
  <c r="G50" i="8"/>
  <c r="H50" i="8"/>
  <c r="A51" i="8"/>
  <c r="B51" i="8"/>
  <c r="C51" i="8"/>
  <c r="D51" i="8"/>
  <c r="E51" i="8"/>
  <c r="F51" i="8"/>
  <c r="G51" i="8"/>
  <c r="H51" i="8"/>
  <c r="A52" i="8"/>
  <c r="B52" i="8"/>
  <c r="C52" i="8"/>
  <c r="D52" i="8"/>
  <c r="E52" i="8"/>
  <c r="F52" i="8"/>
  <c r="G52" i="8"/>
  <c r="H52" i="8"/>
  <c r="A73" i="8"/>
  <c r="B73" i="8"/>
  <c r="C73" i="8"/>
  <c r="D73" i="8"/>
  <c r="E73" i="8"/>
  <c r="F73" i="8"/>
  <c r="G73" i="8"/>
  <c r="H73" i="8"/>
  <c r="C74" i="8"/>
  <c r="D74" i="8"/>
  <c r="E74" i="8"/>
  <c r="F74" i="8"/>
  <c r="A76" i="8"/>
  <c r="B76" i="8"/>
  <c r="C76" i="8"/>
  <c r="G76" i="8"/>
  <c r="H76" i="8"/>
  <c r="A77" i="8"/>
  <c r="B77" i="8"/>
  <c r="C77" i="8"/>
  <c r="D77" i="8"/>
  <c r="E77" i="8"/>
  <c r="F77" i="8"/>
  <c r="G77" i="8"/>
  <c r="H77" i="8"/>
  <c r="A78" i="8"/>
  <c r="B78" i="8"/>
  <c r="C78" i="8"/>
  <c r="D78" i="8"/>
  <c r="E78" i="8"/>
  <c r="F78" i="8"/>
  <c r="G78" i="8"/>
  <c r="A79" i="8"/>
  <c r="B79" i="8"/>
  <c r="C79" i="8"/>
  <c r="D79" i="8"/>
  <c r="E79" i="8"/>
  <c r="F79" i="8"/>
  <c r="G79" i="8"/>
  <c r="H79" i="8"/>
  <c r="A80" i="8"/>
  <c r="B80" i="8"/>
  <c r="C80" i="8"/>
  <c r="D80" i="8"/>
  <c r="E80" i="8"/>
  <c r="F80" i="8"/>
  <c r="G80" i="8"/>
  <c r="H80" i="8"/>
  <c r="A81" i="8"/>
  <c r="B81" i="8"/>
  <c r="C81" i="8"/>
  <c r="D81" i="8"/>
  <c r="E81" i="8"/>
  <c r="F81" i="8"/>
  <c r="G81" i="8"/>
  <c r="H81" i="8"/>
  <c r="A82" i="8"/>
  <c r="B82" i="8"/>
  <c r="C82" i="8"/>
  <c r="D82" i="8"/>
  <c r="E82" i="8"/>
  <c r="F82" i="8"/>
  <c r="G82" i="8"/>
  <c r="H82" i="8"/>
  <c r="A83" i="8"/>
  <c r="B83" i="8"/>
  <c r="C83" i="8"/>
  <c r="D83" i="8"/>
  <c r="E83" i="8"/>
  <c r="F83" i="8"/>
  <c r="G83" i="8"/>
  <c r="H83" i="8"/>
  <c r="A84" i="8"/>
  <c r="B84" i="8"/>
  <c r="C84" i="8"/>
  <c r="D84" i="8"/>
  <c r="E84" i="8"/>
  <c r="F84" i="8"/>
  <c r="G84" i="8"/>
  <c r="H84" i="8"/>
  <c r="A85" i="8"/>
  <c r="B85" i="8"/>
  <c r="C85" i="8"/>
  <c r="D85" i="8"/>
  <c r="E85" i="8"/>
  <c r="F85" i="8"/>
  <c r="G85" i="8"/>
  <c r="H85" i="8"/>
  <c r="A86" i="8"/>
  <c r="B86" i="8"/>
  <c r="C86" i="8"/>
  <c r="D86" i="8"/>
  <c r="E86" i="8"/>
  <c r="F86" i="8"/>
  <c r="G86" i="8"/>
  <c r="H86" i="8"/>
  <c r="A92" i="8"/>
  <c r="B92" i="8"/>
  <c r="C92" i="8"/>
  <c r="D92" i="8"/>
  <c r="E92" i="8"/>
  <c r="F92" i="8"/>
  <c r="G92" i="8"/>
  <c r="H92" i="8"/>
  <c r="A93" i="8"/>
  <c r="B93" i="8"/>
  <c r="C93" i="8"/>
  <c r="D93" i="8"/>
  <c r="E93" i="8"/>
  <c r="F93" i="8"/>
  <c r="G93" i="8"/>
  <c r="H93" i="8"/>
  <c r="A94" i="8"/>
  <c r="B94" i="8"/>
  <c r="C94" i="8"/>
  <c r="D94" i="8"/>
  <c r="E94" i="8"/>
  <c r="F94" i="8"/>
  <c r="G94" i="8"/>
  <c r="H94" i="8"/>
  <c r="A95" i="8"/>
  <c r="B95" i="8"/>
  <c r="C95" i="8"/>
  <c r="D95" i="8"/>
  <c r="E95" i="8"/>
  <c r="F95" i="8"/>
  <c r="G95" i="8"/>
  <c r="H95" i="8"/>
  <c r="A97" i="8"/>
  <c r="B97" i="8"/>
  <c r="G97" i="8"/>
  <c r="H97" i="8"/>
  <c r="A101" i="8"/>
  <c r="B101" i="8"/>
  <c r="C101" i="8"/>
  <c r="D101" i="8"/>
  <c r="E101" i="8"/>
  <c r="F101" i="8"/>
  <c r="G101" i="8"/>
  <c r="H101" i="8"/>
  <c r="A102" i="8"/>
  <c r="B102" i="8"/>
  <c r="C102" i="8"/>
  <c r="D102" i="8"/>
  <c r="E102" i="8"/>
  <c r="F102" i="8"/>
  <c r="G102" i="8"/>
  <c r="H102" i="8"/>
  <c r="A103" i="8"/>
  <c r="B103" i="8"/>
  <c r="C103" i="8"/>
  <c r="D103" i="8"/>
  <c r="E103" i="8"/>
  <c r="F103" i="8"/>
  <c r="G103" i="8"/>
  <c r="H103" i="8"/>
  <c r="A104" i="8"/>
  <c r="B104" i="8"/>
  <c r="C104" i="8"/>
  <c r="D104" i="8"/>
  <c r="E104" i="8"/>
  <c r="F104" i="8"/>
  <c r="G104" i="8"/>
  <c r="H104" i="8"/>
  <c r="A105" i="8"/>
  <c r="B105" i="8"/>
  <c r="C105" i="8"/>
  <c r="D105" i="8"/>
  <c r="E105" i="8"/>
  <c r="F105" i="8"/>
  <c r="G105" i="8"/>
  <c r="H105" i="8"/>
  <c r="A106" i="8"/>
  <c r="B106" i="8"/>
  <c r="C106" i="8"/>
  <c r="D106" i="8"/>
  <c r="E106" i="8"/>
  <c r="F106" i="8"/>
  <c r="G106" i="8"/>
  <c r="H106" i="8"/>
  <c r="A107" i="8"/>
  <c r="B107" i="8"/>
  <c r="C107" i="8"/>
  <c r="D107" i="8"/>
  <c r="E107" i="8"/>
  <c r="F107" i="8"/>
  <c r="G107" i="8"/>
  <c r="H107" i="8"/>
  <c r="A108" i="8"/>
  <c r="B108" i="8"/>
  <c r="C108" i="8"/>
  <c r="D108" i="8"/>
  <c r="E108" i="8"/>
  <c r="F108" i="8"/>
  <c r="G108" i="8"/>
  <c r="H108" i="8"/>
  <c r="A109" i="8"/>
  <c r="B109" i="8"/>
  <c r="C109" i="8"/>
  <c r="D109" i="8"/>
  <c r="E109" i="8"/>
  <c r="F109" i="8"/>
  <c r="G109" i="8"/>
  <c r="H109" i="8"/>
  <c r="A110" i="8"/>
  <c r="B110" i="8"/>
  <c r="C110" i="8"/>
  <c r="D110" i="8"/>
  <c r="E110" i="8"/>
  <c r="F110" i="8"/>
  <c r="G110" i="8"/>
  <c r="H110" i="8"/>
  <c r="A111" i="8"/>
  <c r="B111" i="8"/>
  <c r="C111" i="8"/>
  <c r="D111" i="8"/>
  <c r="E111" i="8"/>
  <c r="F111" i="8"/>
  <c r="G111" i="8"/>
  <c r="H111" i="8"/>
  <c r="A112" i="8"/>
  <c r="B112" i="8"/>
  <c r="C112" i="8"/>
  <c r="D112" i="8"/>
  <c r="E112" i="8"/>
  <c r="F112" i="8"/>
  <c r="G112" i="8"/>
  <c r="H112" i="8"/>
  <c r="A113" i="8"/>
  <c r="B113" i="8"/>
  <c r="C113" i="8"/>
  <c r="D113" i="8"/>
  <c r="E113" i="8"/>
  <c r="F113" i="8"/>
  <c r="G113" i="8"/>
  <c r="H113" i="8"/>
  <c r="A114" i="8"/>
  <c r="B114" i="8"/>
  <c r="C114" i="8"/>
  <c r="D114" i="8"/>
  <c r="E114" i="8"/>
  <c r="F114" i="8"/>
  <c r="G114" i="8"/>
  <c r="H114" i="8"/>
  <c r="A115" i="6"/>
  <c r="B115" i="6"/>
  <c r="C115" i="6"/>
  <c r="D115" i="6"/>
  <c r="E115" i="6"/>
  <c r="F115" i="6"/>
  <c r="G115" i="6"/>
  <c r="H115" i="6"/>
  <c r="A116" i="6"/>
  <c r="B116" i="6"/>
  <c r="C116" i="6"/>
  <c r="D116" i="6"/>
  <c r="E116" i="6"/>
  <c r="F116" i="6"/>
  <c r="G116" i="6"/>
  <c r="H116" i="6"/>
  <c r="A117" i="6"/>
  <c r="B117" i="6"/>
  <c r="C117" i="6"/>
  <c r="D117" i="6"/>
  <c r="E117" i="6"/>
  <c r="F117" i="6"/>
  <c r="G117" i="6"/>
  <c r="H117" i="6"/>
  <c r="A118" i="6"/>
  <c r="B118" i="6"/>
  <c r="C118" i="6"/>
  <c r="D118" i="6"/>
  <c r="E118" i="6"/>
  <c r="F118" i="6"/>
  <c r="G118" i="6"/>
  <c r="H118" i="6"/>
  <c r="A121" i="6"/>
  <c r="B121" i="6"/>
  <c r="C121" i="6"/>
  <c r="D121" i="6"/>
  <c r="E121" i="6"/>
  <c r="F121" i="6"/>
  <c r="G121" i="6"/>
  <c r="H121" i="6"/>
  <c r="A122" i="6"/>
  <c r="B122" i="6"/>
  <c r="F122" i="6"/>
  <c r="G122" i="6"/>
  <c r="H122" i="6"/>
  <c r="A123" i="6"/>
  <c r="B123" i="6"/>
  <c r="C123" i="6"/>
  <c r="D123" i="6"/>
  <c r="E123" i="6"/>
  <c r="F123" i="6"/>
  <c r="G123" i="6"/>
  <c r="H123" i="6"/>
  <c r="A124" i="6"/>
  <c r="B124" i="6"/>
  <c r="C124" i="6"/>
  <c r="D124" i="6"/>
  <c r="E124" i="6"/>
  <c r="F124" i="6"/>
  <c r="G124" i="6"/>
  <c r="H124" i="6"/>
  <c r="A125" i="6"/>
  <c r="B125" i="6"/>
  <c r="C125" i="6"/>
  <c r="D125" i="6"/>
  <c r="E125" i="6"/>
  <c r="F125" i="6"/>
  <c r="G125" i="6"/>
  <c r="H125" i="6"/>
  <c r="A126" i="6"/>
  <c r="B126" i="6"/>
  <c r="C126" i="6"/>
  <c r="D126" i="6"/>
  <c r="E126" i="6"/>
  <c r="F126" i="6"/>
  <c r="G126" i="6"/>
  <c r="H126" i="6"/>
  <c r="A127" i="6"/>
  <c r="B127" i="6"/>
  <c r="C127" i="6"/>
  <c r="D127" i="6"/>
  <c r="E127" i="6"/>
  <c r="F127" i="6"/>
  <c r="G127" i="6"/>
  <c r="H127" i="6"/>
  <c r="A128" i="6"/>
  <c r="B128" i="6"/>
  <c r="C128" i="6"/>
  <c r="D128" i="6"/>
  <c r="E128" i="6"/>
  <c r="F128" i="6"/>
  <c r="G128" i="6"/>
  <c r="H128" i="6"/>
  <c r="A129" i="6"/>
  <c r="B129" i="6"/>
  <c r="G129" i="6"/>
  <c r="H129" i="6"/>
  <c r="A130" i="6"/>
  <c r="B130" i="6"/>
  <c r="C130" i="6"/>
  <c r="D130" i="6"/>
  <c r="E130" i="6"/>
  <c r="F130" i="6"/>
  <c r="G130" i="6"/>
  <c r="H130" i="6"/>
  <c r="A10" i="6"/>
  <c r="C10" i="6"/>
  <c r="D10" i="6"/>
  <c r="E10" i="6"/>
  <c r="F10" i="6"/>
  <c r="G10" i="6"/>
  <c r="H10" i="6"/>
  <c r="A11" i="6"/>
  <c r="C11" i="6"/>
  <c r="D11" i="6"/>
  <c r="E11" i="6"/>
  <c r="F11" i="6"/>
  <c r="G11" i="6"/>
  <c r="H11" i="6"/>
  <c r="A12" i="6"/>
  <c r="C12" i="6"/>
  <c r="D12" i="6"/>
  <c r="E12" i="6"/>
  <c r="F12" i="6"/>
  <c r="G12" i="6"/>
  <c r="H12" i="6"/>
  <c r="A13" i="6"/>
  <c r="B13" i="6"/>
  <c r="C13" i="6"/>
  <c r="D13" i="6"/>
  <c r="E13" i="6"/>
  <c r="F13" i="6"/>
  <c r="G13" i="6"/>
  <c r="H13" i="6"/>
  <c r="A14" i="6"/>
  <c r="B14" i="6"/>
  <c r="C14" i="6"/>
  <c r="D14" i="6"/>
  <c r="E14" i="6"/>
  <c r="F14" i="6"/>
  <c r="G14" i="6"/>
  <c r="H14" i="6"/>
  <c r="A15" i="6"/>
  <c r="B15" i="6"/>
  <c r="C15" i="6"/>
  <c r="D15" i="6"/>
  <c r="E15" i="6"/>
  <c r="F15" i="6"/>
  <c r="G15" i="6"/>
  <c r="H15" i="6"/>
  <c r="A16" i="6"/>
  <c r="B16" i="6"/>
  <c r="C16" i="6"/>
  <c r="D16" i="6"/>
  <c r="E16" i="6"/>
  <c r="F16" i="6"/>
  <c r="G16" i="6"/>
  <c r="H16" i="6"/>
  <c r="A17" i="6"/>
  <c r="B17" i="6"/>
  <c r="C17" i="6"/>
  <c r="D17" i="6"/>
  <c r="E17" i="6"/>
  <c r="F17" i="6"/>
  <c r="G17" i="6"/>
  <c r="H17" i="6"/>
  <c r="A18" i="6"/>
  <c r="B18" i="6"/>
  <c r="C18" i="6"/>
  <c r="D18" i="6"/>
  <c r="E18" i="6"/>
  <c r="F18" i="6"/>
  <c r="G18" i="6"/>
  <c r="H18" i="6"/>
  <c r="A19" i="6"/>
  <c r="B19" i="6"/>
  <c r="C19" i="6"/>
  <c r="D19" i="6"/>
  <c r="E19" i="6"/>
  <c r="F19" i="6"/>
  <c r="G19" i="6"/>
  <c r="H19" i="6"/>
  <c r="A20" i="6"/>
  <c r="B20" i="6"/>
  <c r="C20" i="6"/>
  <c r="D20" i="6"/>
  <c r="E20" i="6"/>
  <c r="F20" i="6"/>
  <c r="G20" i="6"/>
  <c r="H20" i="6"/>
  <c r="A21" i="6"/>
  <c r="B21" i="6"/>
  <c r="C21" i="6"/>
  <c r="D21" i="6"/>
  <c r="E21" i="6"/>
  <c r="F21" i="6"/>
  <c r="G21" i="6"/>
  <c r="H21" i="6"/>
  <c r="A22" i="6"/>
  <c r="B22" i="6"/>
  <c r="C22" i="6"/>
  <c r="D22" i="6"/>
  <c r="E22" i="6"/>
  <c r="F22" i="6"/>
  <c r="G22" i="6"/>
  <c r="H22" i="6"/>
  <c r="A23" i="6"/>
  <c r="B23" i="6"/>
  <c r="C23" i="6"/>
  <c r="D23" i="6"/>
  <c r="E23" i="6"/>
  <c r="F23" i="6"/>
  <c r="G23" i="6"/>
  <c r="H23" i="6"/>
  <c r="A24" i="6"/>
  <c r="B24" i="6"/>
  <c r="C24" i="6"/>
  <c r="D24" i="6"/>
  <c r="E24" i="6"/>
  <c r="F24" i="6"/>
  <c r="G24" i="6"/>
  <c r="H24" i="6"/>
  <c r="A27" i="6"/>
  <c r="B27" i="6"/>
  <c r="C27" i="6"/>
  <c r="D27" i="6"/>
  <c r="E27" i="6"/>
  <c r="F27" i="6"/>
  <c r="G27" i="6"/>
  <c r="H27" i="6"/>
  <c r="A28" i="6"/>
  <c r="B28" i="6"/>
  <c r="C28" i="6"/>
  <c r="D28" i="6"/>
  <c r="E28" i="6"/>
  <c r="F28" i="6"/>
  <c r="G28" i="6"/>
  <c r="H28" i="6"/>
  <c r="A29" i="6"/>
  <c r="B29" i="6"/>
  <c r="C29" i="6"/>
  <c r="D29" i="6"/>
  <c r="E29" i="6"/>
  <c r="F29" i="6"/>
  <c r="G29" i="6"/>
  <c r="H29" i="6"/>
  <c r="A30" i="6"/>
  <c r="B30" i="6"/>
  <c r="C30" i="6"/>
  <c r="D30" i="6"/>
  <c r="E30" i="6"/>
  <c r="F30" i="6"/>
  <c r="G30" i="6"/>
  <c r="H30" i="6"/>
  <c r="A33" i="6"/>
  <c r="B33" i="6"/>
  <c r="C33" i="6"/>
  <c r="D33" i="6"/>
  <c r="E33" i="6"/>
  <c r="F33" i="6"/>
  <c r="G33" i="6"/>
  <c r="H33" i="6"/>
  <c r="A34" i="6"/>
  <c r="B34" i="6"/>
  <c r="C34" i="6"/>
  <c r="D34" i="6"/>
  <c r="E34" i="6"/>
  <c r="F34" i="6"/>
  <c r="G34" i="6"/>
  <c r="H34" i="6"/>
  <c r="A35" i="6"/>
  <c r="B35" i="6"/>
  <c r="C35" i="6"/>
  <c r="D35" i="6"/>
  <c r="E35" i="6"/>
  <c r="F35" i="6"/>
  <c r="G35" i="6"/>
  <c r="H35" i="6"/>
  <c r="A36" i="6"/>
  <c r="B36" i="6"/>
  <c r="C36" i="6"/>
  <c r="D36" i="6"/>
  <c r="E36" i="6"/>
  <c r="F36" i="6"/>
  <c r="G36" i="6"/>
  <c r="H36" i="6"/>
  <c r="A37" i="6"/>
  <c r="B37" i="6"/>
  <c r="C37" i="6"/>
  <c r="D37" i="6"/>
  <c r="E37" i="6"/>
  <c r="F37" i="6"/>
  <c r="G37" i="6"/>
  <c r="H37" i="6"/>
  <c r="A38" i="6"/>
  <c r="B38" i="6"/>
  <c r="C38" i="6"/>
  <c r="D38" i="6"/>
  <c r="E38" i="6"/>
  <c r="F38" i="6"/>
  <c r="G38" i="6"/>
  <c r="H38" i="6"/>
  <c r="A39" i="6"/>
  <c r="B39" i="6"/>
  <c r="C39" i="6"/>
  <c r="D39" i="6"/>
  <c r="E39" i="6"/>
  <c r="F39" i="6"/>
  <c r="G39" i="6"/>
  <c r="H39" i="6"/>
  <c r="A40" i="6"/>
  <c r="B40" i="6"/>
  <c r="C40" i="6"/>
  <c r="D40" i="6"/>
  <c r="E40" i="6"/>
  <c r="F40" i="6"/>
  <c r="G40" i="6"/>
  <c r="H40" i="6"/>
  <c r="A41" i="6"/>
  <c r="B41" i="6"/>
  <c r="C41" i="6"/>
  <c r="D41" i="6"/>
  <c r="E41" i="6"/>
  <c r="F41" i="6"/>
  <c r="G41" i="6"/>
  <c r="H41" i="6"/>
  <c r="A42" i="6"/>
  <c r="B42" i="6"/>
  <c r="F42" i="6"/>
  <c r="G42" i="6"/>
  <c r="H42" i="6"/>
  <c r="A43" i="6"/>
  <c r="B43" i="6"/>
  <c r="C43" i="6"/>
  <c r="D43" i="6"/>
  <c r="E43" i="6"/>
  <c r="F43" i="6"/>
  <c r="G43" i="6"/>
  <c r="H43" i="6"/>
  <c r="A44" i="6"/>
  <c r="B44" i="6"/>
  <c r="C44" i="6"/>
  <c r="D44" i="6"/>
  <c r="E44" i="6"/>
  <c r="F44" i="6"/>
  <c r="G44" i="6"/>
  <c r="H44" i="6"/>
  <c r="A74" i="6"/>
  <c r="B74" i="6"/>
  <c r="C74" i="6"/>
  <c r="D74" i="6"/>
  <c r="E74" i="6"/>
  <c r="F74" i="6"/>
  <c r="G74" i="6"/>
  <c r="A75" i="6"/>
  <c r="B75" i="6"/>
  <c r="C75" i="6"/>
  <c r="D75" i="6"/>
  <c r="E75" i="6"/>
  <c r="F75" i="6"/>
  <c r="G75" i="6"/>
  <c r="H75" i="6"/>
  <c r="A76" i="6"/>
  <c r="B76" i="6"/>
  <c r="C76" i="6"/>
  <c r="G76" i="6"/>
  <c r="H76" i="6"/>
  <c r="A77" i="6"/>
  <c r="B77" i="6"/>
  <c r="C77" i="6"/>
  <c r="D77" i="6"/>
  <c r="E77" i="6"/>
  <c r="F77" i="6"/>
  <c r="G77" i="6"/>
  <c r="H77" i="6"/>
  <c r="A78" i="6"/>
  <c r="B78" i="6"/>
  <c r="C78" i="6"/>
  <c r="D78" i="6"/>
  <c r="E78" i="6"/>
  <c r="F78" i="6"/>
  <c r="G78" i="6"/>
  <c r="H78" i="6"/>
  <c r="A79" i="6"/>
  <c r="B79" i="6"/>
  <c r="C79" i="6"/>
  <c r="D79" i="6"/>
  <c r="E79" i="6"/>
  <c r="F79" i="6"/>
  <c r="G79" i="6"/>
  <c r="H79" i="6"/>
  <c r="A80" i="6"/>
  <c r="B80" i="6"/>
  <c r="C80" i="6"/>
  <c r="D80" i="6"/>
  <c r="E80" i="6"/>
  <c r="F80" i="6"/>
  <c r="G80" i="6"/>
  <c r="H80" i="6"/>
  <c r="A81" i="6"/>
  <c r="B81" i="6"/>
  <c r="C81" i="6"/>
  <c r="D81" i="6"/>
  <c r="E81" i="6"/>
  <c r="F81" i="6"/>
  <c r="G81" i="6"/>
  <c r="H81" i="6"/>
  <c r="A82" i="6"/>
  <c r="B82" i="6"/>
  <c r="C82" i="6"/>
  <c r="D82" i="6"/>
  <c r="E82" i="6"/>
  <c r="F82" i="6"/>
  <c r="G82" i="6"/>
  <c r="H82" i="6"/>
  <c r="A83" i="6"/>
  <c r="B83" i="6"/>
  <c r="C83" i="6"/>
  <c r="D83" i="6"/>
  <c r="E83" i="6"/>
  <c r="F83" i="6"/>
  <c r="G83" i="6"/>
  <c r="H83" i="6"/>
  <c r="A84" i="6"/>
  <c r="B84" i="6"/>
  <c r="C84" i="6"/>
  <c r="D84" i="6"/>
  <c r="E84" i="6"/>
  <c r="F84" i="6"/>
  <c r="G84" i="6"/>
  <c r="H84" i="6"/>
  <c r="A85" i="6"/>
  <c r="B85" i="6"/>
  <c r="C85" i="6"/>
  <c r="D85" i="6"/>
  <c r="E85" i="6"/>
  <c r="F85" i="6"/>
  <c r="G85" i="6"/>
  <c r="H85" i="6"/>
  <c r="A86" i="6"/>
  <c r="B86" i="6"/>
  <c r="C86" i="6"/>
  <c r="D86" i="6"/>
  <c r="E86" i="6"/>
  <c r="F86" i="6"/>
  <c r="G86" i="6"/>
  <c r="H86" i="6"/>
  <c r="A87" i="6"/>
  <c r="B87" i="6"/>
  <c r="C87" i="6"/>
  <c r="D87" i="6"/>
  <c r="E87" i="6"/>
  <c r="F87" i="6"/>
  <c r="G87" i="6"/>
  <c r="H87" i="6"/>
  <c r="A92" i="6"/>
  <c r="B92" i="6"/>
  <c r="C92" i="6"/>
  <c r="D92" i="6"/>
  <c r="E92" i="6"/>
  <c r="F92" i="6"/>
  <c r="G92" i="6"/>
  <c r="H92" i="6"/>
  <c r="A93" i="6"/>
  <c r="B93" i="6"/>
  <c r="C93" i="6"/>
  <c r="D93" i="6"/>
  <c r="E93" i="6"/>
  <c r="F93" i="6"/>
  <c r="G93" i="6"/>
  <c r="H93" i="6"/>
  <c r="A94" i="6"/>
  <c r="B94" i="6"/>
  <c r="C94" i="6"/>
  <c r="D94" i="6"/>
  <c r="E94" i="6"/>
  <c r="F94" i="6"/>
  <c r="G94" i="6"/>
  <c r="H94" i="6"/>
  <c r="A95" i="6"/>
  <c r="B95" i="6"/>
  <c r="C95" i="6"/>
  <c r="D95" i="6"/>
  <c r="E95" i="6"/>
  <c r="F95" i="6"/>
  <c r="G95" i="6"/>
  <c r="H95" i="6"/>
  <c r="A97" i="6"/>
  <c r="B97" i="6"/>
  <c r="G97" i="6"/>
  <c r="H97" i="6"/>
  <c r="A99" i="6"/>
  <c r="B99" i="6"/>
  <c r="C99" i="6"/>
  <c r="D99" i="6"/>
  <c r="E99" i="6"/>
  <c r="F99" i="6"/>
  <c r="G99" i="6"/>
  <c r="H99" i="6"/>
  <c r="A100" i="6"/>
  <c r="B100" i="6"/>
  <c r="C100" i="6"/>
  <c r="D100" i="6"/>
  <c r="E100" i="6"/>
  <c r="F100" i="6"/>
  <c r="G100" i="6"/>
  <c r="H100" i="6"/>
  <c r="A101" i="6"/>
  <c r="B101" i="6"/>
  <c r="C101" i="6"/>
  <c r="D101" i="6"/>
  <c r="E101" i="6"/>
  <c r="F101" i="6"/>
  <c r="G101" i="6"/>
  <c r="H101" i="6"/>
  <c r="A102" i="6"/>
  <c r="B102" i="6"/>
  <c r="C102" i="6"/>
  <c r="D102" i="6"/>
  <c r="E102" i="6"/>
  <c r="F102" i="6"/>
  <c r="G102" i="6"/>
  <c r="H102" i="6"/>
  <c r="A103" i="6"/>
  <c r="B103" i="6"/>
  <c r="C103" i="6"/>
  <c r="D103" i="6"/>
  <c r="E103" i="6"/>
  <c r="F103" i="6"/>
  <c r="G103" i="6"/>
  <c r="H103" i="6"/>
  <c r="A104" i="6"/>
  <c r="B104" i="6"/>
  <c r="C104" i="6"/>
  <c r="D104" i="6"/>
  <c r="E104" i="6"/>
  <c r="F104" i="6"/>
  <c r="G104" i="6"/>
  <c r="H104" i="6"/>
  <c r="A105" i="6"/>
  <c r="B105" i="6"/>
  <c r="C105" i="6"/>
  <c r="D105" i="6"/>
  <c r="E105" i="6"/>
  <c r="F105" i="6"/>
  <c r="G105" i="6"/>
  <c r="H105" i="6"/>
  <c r="A106" i="6"/>
  <c r="B106" i="6"/>
  <c r="C106" i="6"/>
  <c r="D106" i="6"/>
  <c r="E106" i="6"/>
  <c r="F106" i="6"/>
  <c r="G106" i="6"/>
  <c r="H106" i="6"/>
  <c r="A107" i="6"/>
  <c r="B107" i="6"/>
  <c r="C107" i="6"/>
  <c r="D107" i="6"/>
  <c r="E107" i="6"/>
  <c r="F107" i="6"/>
  <c r="G107" i="6"/>
  <c r="H107" i="6"/>
  <c r="A108" i="6"/>
  <c r="B108" i="6"/>
  <c r="C108" i="6"/>
  <c r="D108" i="6"/>
  <c r="E108" i="6"/>
  <c r="F108" i="6"/>
  <c r="G108" i="6"/>
  <c r="H108" i="6"/>
  <c r="A109" i="6"/>
  <c r="B109" i="6"/>
  <c r="C109" i="6"/>
  <c r="D109" i="6"/>
  <c r="E109" i="6"/>
  <c r="F109" i="6"/>
  <c r="G109" i="6"/>
  <c r="H109" i="6"/>
  <c r="A110" i="6"/>
  <c r="B110" i="6"/>
  <c r="C110" i="6"/>
  <c r="D110" i="6"/>
  <c r="E110" i="6"/>
  <c r="F110" i="6"/>
  <c r="G110" i="6"/>
  <c r="H110" i="6"/>
  <c r="A111" i="6"/>
  <c r="B111" i="6"/>
  <c r="C111" i="6"/>
  <c r="D111" i="6"/>
  <c r="E111" i="6"/>
  <c r="F111" i="6"/>
  <c r="G111" i="6"/>
  <c r="H111" i="6"/>
  <c r="A112" i="6"/>
  <c r="B112" i="6"/>
  <c r="C112" i="6"/>
  <c r="D112" i="6"/>
  <c r="E112" i="6"/>
  <c r="F112" i="6"/>
  <c r="G112" i="6"/>
  <c r="H112" i="6"/>
  <c r="A113" i="6"/>
  <c r="B113" i="6"/>
  <c r="C113" i="6"/>
  <c r="D113" i="6"/>
  <c r="E113" i="6"/>
  <c r="F113" i="6"/>
  <c r="G113" i="6"/>
  <c r="H113" i="6"/>
  <c r="A114" i="6"/>
  <c r="B114" i="6"/>
  <c r="C114" i="6"/>
  <c r="D114" i="6"/>
  <c r="E114" i="6"/>
  <c r="F114" i="6"/>
  <c r="G114" i="6"/>
  <c r="H114" i="6"/>
  <c r="A128" i="5"/>
  <c r="B128" i="5"/>
  <c r="C128" i="5"/>
  <c r="D128" i="5"/>
  <c r="E128" i="5"/>
  <c r="F128" i="5"/>
  <c r="G128" i="5"/>
  <c r="H128" i="5"/>
  <c r="I128" i="5"/>
  <c r="A129" i="5"/>
  <c r="B129" i="5"/>
  <c r="F129" i="5"/>
  <c r="G129" i="5"/>
  <c r="H129" i="5"/>
  <c r="I129" i="5"/>
  <c r="A131" i="5"/>
  <c r="B131" i="5"/>
  <c r="C131" i="5"/>
  <c r="D131" i="5"/>
  <c r="E131" i="5"/>
  <c r="F131" i="5"/>
  <c r="G131" i="5"/>
  <c r="H131" i="5"/>
  <c r="I131" i="5"/>
  <c r="A114" i="5"/>
  <c r="B114" i="5"/>
  <c r="C114" i="5"/>
  <c r="D114" i="5"/>
  <c r="E114" i="5"/>
  <c r="F114" i="5"/>
  <c r="G114" i="5"/>
  <c r="H114" i="5"/>
  <c r="I114" i="5"/>
  <c r="A115" i="5"/>
  <c r="B115" i="5"/>
  <c r="C115" i="5"/>
  <c r="D115" i="5"/>
  <c r="E115" i="5"/>
  <c r="F115" i="5"/>
  <c r="G115" i="5"/>
  <c r="H115" i="5"/>
  <c r="I115" i="5"/>
  <c r="A116" i="5"/>
  <c r="B116" i="5"/>
  <c r="C116" i="5"/>
  <c r="D116" i="5"/>
  <c r="E116" i="5"/>
  <c r="F116" i="5"/>
  <c r="G116" i="5"/>
  <c r="H116" i="5"/>
  <c r="I116" i="5"/>
  <c r="A117" i="5"/>
  <c r="B117" i="5"/>
  <c r="C117" i="5"/>
  <c r="D117" i="5"/>
  <c r="E117" i="5"/>
  <c r="F117" i="5"/>
  <c r="G117" i="5"/>
  <c r="H117" i="5"/>
  <c r="I117" i="5"/>
  <c r="A118" i="5"/>
  <c r="B118" i="5"/>
  <c r="C118" i="5"/>
  <c r="D118" i="5"/>
  <c r="E118" i="5"/>
  <c r="F118" i="5"/>
  <c r="G118" i="5"/>
  <c r="H118" i="5"/>
  <c r="I118" i="5"/>
  <c r="A121" i="5"/>
  <c r="B121" i="5"/>
  <c r="C121" i="5"/>
  <c r="D121" i="5"/>
  <c r="E121" i="5"/>
  <c r="F121" i="5"/>
  <c r="G121" i="5"/>
  <c r="H121" i="5"/>
  <c r="I121" i="5"/>
  <c r="A122" i="5"/>
  <c r="B122" i="5"/>
  <c r="F122" i="5"/>
  <c r="G122" i="5"/>
  <c r="H122" i="5"/>
  <c r="I122" i="5"/>
  <c r="A123" i="5"/>
  <c r="B123" i="5"/>
  <c r="C123" i="5"/>
  <c r="D123" i="5"/>
  <c r="E123" i="5"/>
  <c r="F123" i="5"/>
  <c r="G123" i="5"/>
  <c r="H123" i="5"/>
  <c r="I123" i="5"/>
  <c r="A124" i="5"/>
  <c r="B124" i="5"/>
  <c r="C124" i="5"/>
  <c r="D124" i="5"/>
  <c r="E124" i="5"/>
  <c r="F124" i="5"/>
  <c r="G124" i="5"/>
  <c r="H124" i="5"/>
  <c r="I124" i="5"/>
  <c r="A125" i="5"/>
  <c r="B125" i="5"/>
  <c r="C125" i="5"/>
  <c r="D125" i="5"/>
  <c r="E125" i="5"/>
  <c r="F125" i="5"/>
  <c r="G125" i="5"/>
  <c r="H125" i="5"/>
  <c r="I125" i="5"/>
  <c r="A126" i="5"/>
  <c r="B126" i="5"/>
  <c r="C126" i="5"/>
  <c r="D126" i="5"/>
  <c r="E126" i="5"/>
  <c r="F126" i="5"/>
  <c r="G126" i="5"/>
  <c r="H126" i="5"/>
  <c r="I126" i="5"/>
  <c r="A127" i="5"/>
  <c r="B127" i="5"/>
  <c r="C127" i="5"/>
  <c r="D127" i="5"/>
  <c r="E127" i="5"/>
  <c r="F127" i="5"/>
  <c r="G127" i="5"/>
  <c r="H127" i="5"/>
  <c r="I127" i="5"/>
  <c r="A10" i="5"/>
  <c r="C10" i="5"/>
  <c r="D10" i="5"/>
  <c r="E10" i="5"/>
  <c r="F10" i="5"/>
  <c r="G10" i="5"/>
  <c r="H10" i="5"/>
  <c r="I10" i="5"/>
  <c r="A11" i="5"/>
  <c r="C11" i="5"/>
  <c r="D11" i="5"/>
  <c r="E11" i="5"/>
  <c r="F11" i="5"/>
  <c r="G11" i="5"/>
  <c r="H11" i="5"/>
  <c r="I11" i="5"/>
  <c r="A12" i="5"/>
  <c r="C12" i="5"/>
  <c r="D12" i="5"/>
  <c r="E12" i="5"/>
  <c r="F12" i="5"/>
  <c r="G12" i="5"/>
  <c r="H12" i="5"/>
  <c r="I12" i="5"/>
  <c r="A13" i="5"/>
  <c r="B13" i="5"/>
  <c r="C13" i="5"/>
  <c r="D13" i="5"/>
  <c r="E13" i="5"/>
  <c r="F13" i="5"/>
  <c r="G13" i="5"/>
  <c r="H13" i="5"/>
  <c r="I13" i="5"/>
  <c r="A14" i="5"/>
  <c r="B14" i="5"/>
  <c r="C14" i="5"/>
  <c r="D14" i="5"/>
  <c r="E14" i="5"/>
  <c r="F14" i="5"/>
  <c r="G14" i="5"/>
  <c r="H14" i="5"/>
  <c r="I14" i="5"/>
  <c r="A15" i="5"/>
  <c r="B15" i="5"/>
  <c r="C15" i="5"/>
  <c r="D15" i="5"/>
  <c r="E15" i="5"/>
  <c r="F15" i="5"/>
  <c r="G15" i="5"/>
  <c r="H15" i="5"/>
  <c r="I15" i="5"/>
  <c r="A16" i="5"/>
  <c r="B16" i="5"/>
  <c r="C16" i="5"/>
  <c r="D16" i="5"/>
  <c r="E16" i="5"/>
  <c r="F16" i="5"/>
  <c r="G16" i="5"/>
  <c r="H16" i="5"/>
  <c r="I16" i="5"/>
  <c r="A17" i="5"/>
  <c r="B17" i="5"/>
  <c r="C17" i="5"/>
  <c r="D17" i="5"/>
  <c r="E17" i="5"/>
  <c r="F17" i="5"/>
  <c r="G17" i="5"/>
  <c r="H17" i="5"/>
  <c r="I17" i="5"/>
  <c r="A18" i="5"/>
  <c r="B18" i="5"/>
  <c r="C18" i="5"/>
  <c r="D18" i="5"/>
  <c r="E18" i="5"/>
  <c r="F18" i="5"/>
  <c r="G18" i="5"/>
  <c r="H18" i="5"/>
  <c r="I18" i="5"/>
  <c r="A19" i="5"/>
  <c r="B19" i="5"/>
  <c r="C19" i="5"/>
  <c r="D19" i="5"/>
  <c r="E19" i="5"/>
  <c r="F19" i="5"/>
  <c r="G19" i="5"/>
  <c r="H19" i="5"/>
  <c r="I19" i="5"/>
  <c r="A20" i="5"/>
  <c r="B20" i="5"/>
  <c r="C20" i="5"/>
  <c r="D20" i="5"/>
  <c r="E20" i="5"/>
  <c r="F20" i="5"/>
  <c r="G20" i="5"/>
  <c r="H20" i="5"/>
  <c r="I20" i="5"/>
  <c r="A21" i="5"/>
  <c r="B21" i="5"/>
  <c r="C21" i="5"/>
  <c r="D21" i="5"/>
  <c r="E21" i="5"/>
  <c r="F21" i="5"/>
  <c r="G21" i="5"/>
  <c r="H21" i="5"/>
  <c r="I21" i="5"/>
  <c r="A22" i="5"/>
  <c r="B22" i="5"/>
  <c r="C22" i="5"/>
  <c r="D22" i="5"/>
  <c r="E22" i="5"/>
  <c r="F22" i="5"/>
  <c r="G22" i="5"/>
  <c r="H22" i="5"/>
  <c r="I22" i="5"/>
  <c r="A23" i="5"/>
  <c r="B23" i="5"/>
  <c r="C23" i="5"/>
  <c r="D23" i="5"/>
  <c r="E23" i="5"/>
  <c r="F23" i="5"/>
  <c r="G23" i="5"/>
  <c r="H23" i="5"/>
  <c r="I23" i="5"/>
  <c r="A24" i="5"/>
  <c r="B24" i="5"/>
  <c r="C24" i="5"/>
  <c r="D24" i="5"/>
  <c r="E24" i="5"/>
  <c r="F24" i="5"/>
  <c r="G24" i="5"/>
  <c r="H24" i="5"/>
  <c r="I24" i="5"/>
  <c r="A27" i="5"/>
  <c r="B27" i="5"/>
  <c r="C27" i="5"/>
  <c r="D27" i="5"/>
  <c r="E27" i="5"/>
  <c r="F27" i="5"/>
  <c r="G27" i="5"/>
  <c r="H27" i="5"/>
  <c r="I27" i="5"/>
  <c r="A28" i="5"/>
  <c r="B28" i="5"/>
  <c r="C28" i="5"/>
  <c r="D28" i="5"/>
  <c r="E28" i="5"/>
  <c r="F28" i="5"/>
  <c r="G28" i="5"/>
  <c r="H28" i="5"/>
  <c r="I28" i="5"/>
  <c r="A29" i="5"/>
  <c r="B29" i="5"/>
  <c r="C29" i="5"/>
  <c r="D29" i="5"/>
  <c r="E29" i="5"/>
  <c r="F29" i="5"/>
  <c r="G29" i="5"/>
  <c r="H29" i="5"/>
  <c r="I29" i="5"/>
  <c r="A30" i="5"/>
  <c r="B30" i="5"/>
  <c r="C30" i="5"/>
  <c r="D30" i="5"/>
  <c r="E30" i="5"/>
  <c r="F30" i="5"/>
  <c r="G30" i="5"/>
  <c r="H30" i="5"/>
  <c r="I30" i="5"/>
  <c r="A33" i="5"/>
  <c r="B33" i="5"/>
  <c r="C33" i="5"/>
  <c r="D33" i="5"/>
  <c r="E33" i="5"/>
  <c r="F33" i="5"/>
  <c r="G33" i="5"/>
  <c r="H33" i="5"/>
  <c r="I33" i="5"/>
  <c r="A34" i="5"/>
  <c r="B34" i="5"/>
  <c r="C34" i="5"/>
  <c r="D34" i="5"/>
  <c r="E34" i="5"/>
  <c r="F34" i="5"/>
  <c r="G34" i="5"/>
  <c r="H34" i="5"/>
  <c r="I34" i="5"/>
  <c r="A35" i="5"/>
  <c r="B35" i="5"/>
  <c r="C35" i="5"/>
  <c r="D35" i="5"/>
  <c r="E35" i="5"/>
  <c r="F35" i="5"/>
  <c r="G35" i="5"/>
  <c r="H35" i="5"/>
  <c r="I35" i="5"/>
  <c r="A36" i="5"/>
  <c r="B36" i="5"/>
  <c r="C36" i="5"/>
  <c r="D36" i="5"/>
  <c r="E36" i="5"/>
  <c r="F36" i="5"/>
  <c r="G36" i="5"/>
  <c r="H36" i="5"/>
  <c r="I36" i="5"/>
  <c r="A37" i="5"/>
  <c r="B37" i="5"/>
  <c r="C37" i="5"/>
  <c r="D37" i="5"/>
  <c r="E37" i="5"/>
  <c r="F37" i="5"/>
  <c r="G37" i="5"/>
  <c r="H37" i="5"/>
  <c r="I37" i="5"/>
  <c r="A38" i="5"/>
  <c r="B38" i="5"/>
  <c r="C38" i="5"/>
  <c r="D38" i="5"/>
  <c r="E38" i="5"/>
  <c r="F38" i="5"/>
  <c r="G38" i="5"/>
  <c r="H38" i="5"/>
  <c r="I38" i="5"/>
  <c r="A39" i="5"/>
  <c r="B39" i="5"/>
  <c r="C39" i="5"/>
  <c r="D39" i="5"/>
  <c r="E39" i="5"/>
  <c r="F39" i="5"/>
  <c r="G39" i="5"/>
  <c r="H39" i="5"/>
  <c r="I39" i="5"/>
  <c r="A40" i="5"/>
  <c r="B40" i="5"/>
  <c r="C40" i="5"/>
  <c r="D40" i="5"/>
  <c r="E40" i="5"/>
  <c r="F40" i="5"/>
  <c r="G40" i="5"/>
  <c r="H40" i="5"/>
  <c r="I40" i="5"/>
  <c r="A41" i="5"/>
  <c r="B41" i="5"/>
  <c r="C41" i="5"/>
  <c r="D41" i="5"/>
  <c r="E41" i="5"/>
  <c r="F41" i="5"/>
  <c r="G41" i="5"/>
  <c r="H41" i="5"/>
  <c r="I41" i="5"/>
  <c r="A42" i="5"/>
  <c r="B42" i="5"/>
  <c r="F42" i="5"/>
  <c r="G42" i="5"/>
  <c r="H42" i="5"/>
  <c r="I42" i="5"/>
  <c r="A43" i="5"/>
  <c r="B43" i="5"/>
  <c r="C43" i="5"/>
  <c r="D43" i="5"/>
  <c r="E43" i="5"/>
  <c r="F43" i="5"/>
  <c r="G43" i="5"/>
  <c r="H43" i="5"/>
  <c r="I43" i="5"/>
  <c r="A44" i="5"/>
  <c r="B44" i="5"/>
  <c r="C44" i="5"/>
  <c r="D44" i="5"/>
  <c r="E44" i="5"/>
  <c r="F44" i="5"/>
  <c r="G44" i="5"/>
  <c r="H44" i="5"/>
  <c r="I44" i="5"/>
  <c r="A45" i="5"/>
  <c r="B45" i="5"/>
  <c r="C45" i="5"/>
  <c r="D45" i="5"/>
  <c r="E45" i="5"/>
  <c r="F45" i="5"/>
  <c r="G45" i="5"/>
  <c r="H45" i="5"/>
  <c r="I45" i="5"/>
  <c r="A46" i="5"/>
  <c r="B46" i="5"/>
  <c r="C46" i="5"/>
  <c r="D46" i="5"/>
  <c r="E46" i="5"/>
  <c r="F46" i="5"/>
  <c r="G46" i="5"/>
  <c r="H46" i="5"/>
  <c r="I46" i="5"/>
  <c r="A47" i="5"/>
  <c r="B47" i="5"/>
  <c r="C47" i="5"/>
  <c r="D47" i="5"/>
  <c r="E47" i="5"/>
  <c r="F47" i="5"/>
  <c r="G47" i="5"/>
  <c r="H47" i="5"/>
  <c r="I47" i="5"/>
  <c r="A48" i="5"/>
  <c r="B48" i="5"/>
  <c r="C48" i="5"/>
  <c r="D48" i="5"/>
  <c r="E48" i="5"/>
  <c r="F48" i="5"/>
  <c r="G48" i="5"/>
  <c r="H48" i="5"/>
  <c r="I48" i="5"/>
  <c r="A49" i="5"/>
  <c r="B49" i="5"/>
  <c r="C49" i="5"/>
  <c r="D49" i="5"/>
  <c r="E49" i="5"/>
  <c r="F49" i="5"/>
  <c r="G49" i="5"/>
  <c r="H49" i="5"/>
  <c r="I49" i="5"/>
  <c r="A50" i="5"/>
  <c r="B50" i="5"/>
  <c r="C50" i="5"/>
  <c r="D50" i="5"/>
  <c r="E50" i="5"/>
  <c r="F50" i="5"/>
  <c r="G50" i="5"/>
  <c r="H50" i="5"/>
  <c r="I50" i="5"/>
  <c r="A51" i="5"/>
  <c r="B51" i="5"/>
  <c r="C51" i="5"/>
  <c r="D51" i="5"/>
  <c r="E51" i="5"/>
  <c r="F51" i="5"/>
  <c r="G51" i="5"/>
  <c r="H51" i="5"/>
  <c r="I51" i="5"/>
  <c r="A52" i="5"/>
  <c r="B52" i="5"/>
  <c r="C52" i="5"/>
  <c r="D52" i="5"/>
  <c r="E52" i="5"/>
  <c r="F52" i="5"/>
  <c r="G52" i="5"/>
  <c r="H52" i="5"/>
  <c r="I52" i="5"/>
  <c r="A72" i="5"/>
  <c r="B72" i="5"/>
  <c r="F72" i="5"/>
  <c r="G72" i="5"/>
  <c r="H72" i="5"/>
  <c r="I72" i="5"/>
  <c r="A73" i="5"/>
  <c r="B73" i="5"/>
  <c r="C73" i="5"/>
  <c r="D73" i="5"/>
  <c r="E73" i="5"/>
  <c r="F73" i="5"/>
  <c r="G73" i="5"/>
  <c r="H73" i="5"/>
  <c r="I73" i="5"/>
  <c r="A74" i="5"/>
  <c r="B74" i="5"/>
  <c r="C74" i="5"/>
  <c r="D74" i="5"/>
  <c r="E74" i="5"/>
  <c r="F74" i="5"/>
  <c r="G74" i="5"/>
  <c r="H74" i="5"/>
  <c r="I74" i="5"/>
  <c r="A75" i="5"/>
  <c r="B75" i="5"/>
  <c r="C75" i="5"/>
  <c r="D75" i="5"/>
  <c r="E75" i="5"/>
  <c r="F75" i="5"/>
  <c r="G75" i="5"/>
  <c r="H75" i="5"/>
  <c r="I75" i="5"/>
  <c r="A76" i="5"/>
  <c r="B76" i="5"/>
  <c r="C76" i="5"/>
  <c r="G76" i="5"/>
  <c r="H76" i="5"/>
  <c r="I76" i="5"/>
  <c r="A77" i="5"/>
  <c r="B77" i="5"/>
  <c r="C77" i="5"/>
  <c r="D77" i="5"/>
  <c r="E77" i="5"/>
  <c r="F77" i="5"/>
  <c r="G77" i="5"/>
  <c r="H77" i="5"/>
  <c r="I77" i="5"/>
  <c r="A78" i="5"/>
  <c r="B78" i="5"/>
  <c r="C78" i="5"/>
  <c r="D78" i="5"/>
  <c r="E78" i="5"/>
  <c r="F78" i="5"/>
  <c r="G78" i="5"/>
  <c r="H78" i="5"/>
  <c r="I78" i="5"/>
  <c r="A79" i="5"/>
  <c r="B79" i="5"/>
  <c r="C79" i="5"/>
  <c r="D79" i="5"/>
  <c r="E79" i="5"/>
  <c r="F79" i="5"/>
  <c r="G79" i="5"/>
  <c r="H79" i="5"/>
  <c r="I79" i="5"/>
  <c r="A80" i="5"/>
  <c r="B80" i="5"/>
  <c r="C80" i="5"/>
  <c r="D80" i="5"/>
  <c r="E80" i="5"/>
  <c r="F80" i="5"/>
  <c r="G80" i="5"/>
  <c r="H80" i="5"/>
  <c r="I80" i="5"/>
  <c r="A81" i="5"/>
  <c r="B81" i="5"/>
  <c r="C81" i="5"/>
  <c r="D81" i="5"/>
  <c r="E81" i="5"/>
  <c r="F81" i="5"/>
  <c r="G81" i="5"/>
  <c r="H81" i="5"/>
  <c r="I81" i="5"/>
  <c r="A82" i="5"/>
  <c r="B82" i="5"/>
  <c r="C82" i="5"/>
  <c r="D82" i="5"/>
  <c r="E82" i="5"/>
  <c r="F82" i="5"/>
  <c r="G82" i="5"/>
  <c r="H82" i="5"/>
  <c r="I82" i="5"/>
  <c r="A83" i="5"/>
  <c r="B83" i="5"/>
  <c r="C83" i="5"/>
  <c r="D83" i="5"/>
  <c r="E83" i="5"/>
  <c r="F83" i="5"/>
  <c r="G83" i="5"/>
  <c r="H83" i="5"/>
  <c r="I83" i="5"/>
  <c r="A84" i="5"/>
  <c r="B84" i="5"/>
  <c r="C84" i="5"/>
  <c r="D84" i="5"/>
  <c r="E84" i="5"/>
  <c r="F84" i="5"/>
  <c r="G84" i="5"/>
  <c r="H84" i="5"/>
  <c r="I84" i="5"/>
  <c r="A85" i="5"/>
  <c r="B85" i="5"/>
  <c r="C85" i="5"/>
  <c r="D85" i="5"/>
  <c r="E85" i="5"/>
  <c r="F85" i="5"/>
  <c r="G85" i="5"/>
  <c r="H85" i="5"/>
  <c r="I85" i="5"/>
  <c r="A86" i="5"/>
  <c r="B86" i="5"/>
  <c r="C86" i="5"/>
  <c r="D86" i="5"/>
  <c r="E86" i="5"/>
  <c r="F86" i="5"/>
  <c r="G86" i="5"/>
  <c r="H86" i="5"/>
  <c r="I86" i="5"/>
  <c r="A87" i="5"/>
  <c r="B87" i="5"/>
  <c r="C87" i="5"/>
  <c r="D87" i="5"/>
  <c r="E87" i="5"/>
  <c r="F87" i="5"/>
  <c r="G87" i="5"/>
  <c r="H87" i="5"/>
  <c r="I87" i="5"/>
  <c r="A92" i="5"/>
  <c r="B92" i="5"/>
  <c r="C92" i="5"/>
  <c r="D92" i="5"/>
  <c r="E92" i="5"/>
  <c r="F92" i="5"/>
  <c r="G92" i="5"/>
  <c r="H92" i="5"/>
  <c r="I92" i="5"/>
  <c r="A93" i="5"/>
  <c r="B93" i="5"/>
  <c r="C93" i="5"/>
  <c r="D93" i="5"/>
  <c r="E93" i="5"/>
  <c r="F93" i="5"/>
  <c r="G93" i="5"/>
  <c r="H93" i="5"/>
  <c r="I93" i="5"/>
  <c r="A94" i="5"/>
  <c r="B94" i="5"/>
  <c r="C94" i="5"/>
  <c r="D94" i="5"/>
  <c r="E94" i="5"/>
  <c r="F94" i="5"/>
  <c r="G94" i="5"/>
  <c r="H94" i="5"/>
  <c r="I94" i="5"/>
  <c r="B95" i="5"/>
  <c r="C95" i="5"/>
  <c r="D95" i="5"/>
  <c r="E95" i="5"/>
  <c r="F95" i="5"/>
  <c r="G95" i="5"/>
  <c r="H95" i="5"/>
  <c r="I95" i="5"/>
  <c r="A97" i="5"/>
  <c r="B97" i="5"/>
  <c r="G97" i="5"/>
  <c r="H97" i="5"/>
  <c r="I97" i="5"/>
  <c r="A99" i="5"/>
  <c r="A100" i="5"/>
  <c r="B100" i="5"/>
  <c r="C100" i="5"/>
  <c r="D100" i="5"/>
  <c r="E100" i="5"/>
  <c r="F100" i="5"/>
  <c r="G100" i="5"/>
  <c r="H100" i="5"/>
  <c r="I100" i="5"/>
  <c r="A101" i="5"/>
  <c r="B101" i="5"/>
  <c r="C101" i="5"/>
  <c r="D101" i="5"/>
  <c r="E101" i="5"/>
  <c r="F101" i="5"/>
  <c r="G101" i="5"/>
  <c r="H101" i="5"/>
  <c r="I101" i="5"/>
  <c r="A102" i="5"/>
  <c r="B102" i="5"/>
  <c r="C102" i="5"/>
  <c r="D102" i="5"/>
  <c r="E102" i="5"/>
  <c r="F102" i="5"/>
  <c r="G102" i="5"/>
  <c r="H102" i="5"/>
  <c r="I102" i="5"/>
  <c r="A103" i="5"/>
  <c r="B103" i="5"/>
  <c r="C103" i="5"/>
  <c r="D103" i="5"/>
  <c r="E103" i="5"/>
  <c r="F103" i="5"/>
  <c r="G103" i="5"/>
  <c r="H103" i="5"/>
  <c r="I103" i="5"/>
  <c r="A104" i="5"/>
  <c r="B104" i="5"/>
  <c r="C104" i="5"/>
  <c r="D104" i="5"/>
  <c r="E104" i="5"/>
  <c r="F104" i="5"/>
  <c r="G104" i="5"/>
  <c r="H104" i="5"/>
  <c r="I104" i="5"/>
  <c r="A105" i="5"/>
  <c r="B105" i="5"/>
  <c r="C105" i="5"/>
  <c r="D105" i="5"/>
  <c r="E105" i="5"/>
  <c r="F105" i="5"/>
  <c r="G105" i="5"/>
  <c r="H105" i="5"/>
  <c r="I105" i="5"/>
  <c r="A106" i="5"/>
  <c r="B106" i="5"/>
  <c r="C106" i="5"/>
  <c r="D106" i="5"/>
  <c r="E106" i="5"/>
  <c r="F106" i="5"/>
  <c r="G106" i="5"/>
  <c r="H106" i="5"/>
  <c r="I106" i="5"/>
  <c r="A107" i="5"/>
  <c r="B107" i="5"/>
  <c r="C107" i="5"/>
  <c r="D107" i="5"/>
  <c r="E107" i="5"/>
  <c r="F107" i="5"/>
  <c r="G107" i="5"/>
  <c r="H107" i="5"/>
  <c r="I107" i="5"/>
  <c r="A108" i="5"/>
  <c r="B108" i="5"/>
  <c r="C108" i="5"/>
  <c r="D108" i="5"/>
  <c r="E108" i="5"/>
  <c r="F108" i="5"/>
  <c r="G108" i="5"/>
  <c r="H108" i="5"/>
  <c r="I108" i="5"/>
  <c r="A109" i="5"/>
  <c r="B109" i="5"/>
  <c r="C109" i="5"/>
  <c r="D109" i="5"/>
  <c r="E109" i="5"/>
  <c r="F109" i="5"/>
  <c r="G109" i="5"/>
  <c r="H109" i="5"/>
  <c r="I109" i="5"/>
  <c r="A110" i="5"/>
  <c r="B110" i="5"/>
  <c r="C110" i="5"/>
  <c r="D110" i="5"/>
  <c r="E110" i="5"/>
  <c r="F110" i="5"/>
  <c r="G110" i="5"/>
  <c r="H110" i="5"/>
  <c r="I110" i="5"/>
  <c r="A111" i="5"/>
  <c r="B111" i="5"/>
  <c r="C111" i="5"/>
  <c r="D111" i="5"/>
  <c r="E111" i="5"/>
  <c r="F111" i="5"/>
  <c r="G111" i="5"/>
  <c r="H111" i="5"/>
  <c r="I111" i="5"/>
  <c r="A112" i="5"/>
  <c r="B112" i="5"/>
  <c r="C112" i="5"/>
  <c r="D112" i="5"/>
  <c r="E112" i="5"/>
  <c r="F112" i="5"/>
  <c r="G112" i="5"/>
  <c r="H112" i="5"/>
  <c r="I112" i="5"/>
  <c r="A113" i="5"/>
  <c r="B113" i="5"/>
  <c r="C113" i="5"/>
  <c r="D113" i="5"/>
  <c r="E113" i="5"/>
  <c r="F113" i="5"/>
  <c r="G113" i="5"/>
  <c r="H113" i="5"/>
  <c r="I113" i="5"/>
  <c r="B12" i="5"/>
  <c r="B11" i="9"/>
  <c r="B10" i="5"/>
  <c r="I4" i="5"/>
  <c r="I5" i="5"/>
  <c r="I6" i="5"/>
  <c r="I8" i="5"/>
  <c r="I9" i="5"/>
  <c r="I143" i="5"/>
  <c r="I144" i="5"/>
  <c r="I145" i="5"/>
  <c r="I146" i="5"/>
  <c r="I147" i="5"/>
  <c r="I148" i="5"/>
  <c r="I149" i="5"/>
  <c r="I150" i="5"/>
  <c r="I151" i="5"/>
  <c r="I152" i="5"/>
  <c r="I156" i="5"/>
  <c r="I157" i="5"/>
  <c r="I158" i="5"/>
  <c r="I159" i="5"/>
  <c r="I160" i="5"/>
  <c r="I161" i="5"/>
  <c r="A2" i="5"/>
  <c r="A7" i="10"/>
  <c r="A8" i="10"/>
  <c r="A9" i="10"/>
  <c r="A10" i="10"/>
  <c r="A27" i="10"/>
  <c r="A28" i="10"/>
  <c r="A29" i="10"/>
  <c r="A30" i="10"/>
  <c r="A31" i="10"/>
  <c r="A32" i="10"/>
  <c r="H160" i="9"/>
  <c r="G160" i="9"/>
  <c r="F160" i="9"/>
  <c r="E160" i="9"/>
  <c r="D160" i="9"/>
  <c r="C160" i="9"/>
  <c r="B160" i="9"/>
  <c r="A160" i="9"/>
  <c r="H159" i="9"/>
  <c r="G159" i="9"/>
  <c r="F159" i="9"/>
  <c r="E159" i="9"/>
  <c r="D159" i="9"/>
  <c r="C159" i="9"/>
  <c r="B159" i="9"/>
  <c r="A159" i="9"/>
  <c r="H158" i="9"/>
  <c r="G158" i="9"/>
  <c r="F158" i="9"/>
  <c r="E158" i="9"/>
  <c r="D158" i="9"/>
  <c r="C158" i="9"/>
  <c r="B158" i="9"/>
  <c r="A158" i="9"/>
  <c r="H157" i="9"/>
  <c r="G157" i="9"/>
  <c r="F157" i="9"/>
  <c r="E157" i="9"/>
  <c r="D157" i="9"/>
  <c r="C157" i="9"/>
  <c r="B157" i="9"/>
  <c r="A157" i="9"/>
  <c r="H156" i="9"/>
  <c r="G156" i="9"/>
  <c r="F156" i="9"/>
  <c r="E156" i="9"/>
  <c r="D156" i="9"/>
  <c r="C156" i="9"/>
  <c r="B156" i="9"/>
  <c r="A156" i="9"/>
  <c r="H155" i="9"/>
  <c r="G155" i="9"/>
  <c r="F155" i="9"/>
  <c r="E155" i="9"/>
  <c r="D155" i="9"/>
  <c r="C155" i="9"/>
  <c r="B155" i="9"/>
  <c r="A155" i="9"/>
  <c r="H154" i="9"/>
  <c r="G154" i="9"/>
  <c r="F154" i="9"/>
  <c r="E154" i="9"/>
  <c r="D154" i="9"/>
  <c r="C154" i="9"/>
  <c r="B154" i="9"/>
  <c r="A154" i="9"/>
  <c r="H153" i="9"/>
  <c r="G153" i="9"/>
  <c r="F153" i="9"/>
  <c r="E153" i="9"/>
  <c r="D153" i="9"/>
  <c r="C153" i="9"/>
  <c r="B153" i="9"/>
  <c r="A153" i="9"/>
  <c r="H152" i="9"/>
  <c r="G152" i="9"/>
  <c r="F152" i="9"/>
  <c r="E152" i="9"/>
  <c r="D152" i="9"/>
  <c r="C152" i="9"/>
  <c r="B152" i="9"/>
  <c r="A152" i="9"/>
  <c r="H151" i="9"/>
  <c r="G151" i="9"/>
  <c r="F151" i="9"/>
  <c r="E151" i="9"/>
  <c r="D151" i="9"/>
  <c r="C151" i="9"/>
  <c r="B151" i="9"/>
  <c r="A151" i="9"/>
  <c r="H150" i="9"/>
  <c r="G150" i="9"/>
  <c r="F150" i="9"/>
  <c r="E150" i="9"/>
  <c r="D150" i="9"/>
  <c r="C150" i="9"/>
  <c r="B150" i="9"/>
  <c r="A150" i="9"/>
  <c r="H149" i="9"/>
  <c r="G149" i="9"/>
  <c r="F149" i="9"/>
  <c r="E149" i="9"/>
  <c r="D149" i="9"/>
  <c r="C149" i="9"/>
  <c r="B149" i="9"/>
  <c r="A149" i="9"/>
  <c r="H148" i="9"/>
  <c r="G148" i="9"/>
  <c r="F148" i="9"/>
  <c r="E148" i="9"/>
  <c r="D148" i="9"/>
  <c r="C148" i="9"/>
  <c r="B148" i="9"/>
  <c r="A148" i="9"/>
  <c r="H147" i="9"/>
  <c r="G147" i="9"/>
  <c r="F147" i="9"/>
  <c r="E147" i="9"/>
  <c r="D147" i="9"/>
  <c r="C147" i="9"/>
  <c r="B147" i="9"/>
  <c r="A147" i="9"/>
  <c r="H146" i="9"/>
  <c r="G146" i="9"/>
  <c r="F146" i="9"/>
  <c r="E146" i="9"/>
  <c r="D146" i="9"/>
  <c r="C146" i="9"/>
  <c r="B146" i="9"/>
  <c r="A146" i="9"/>
  <c r="H145" i="9"/>
  <c r="G145" i="9"/>
  <c r="F145" i="9"/>
  <c r="E145" i="9"/>
  <c r="D145" i="9"/>
  <c r="C145" i="9"/>
  <c r="B145" i="9"/>
  <c r="A145" i="9"/>
  <c r="H144" i="9"/>
  <c r="G144" i="9"/>
  <c r="F144" i="9"/>
  <c r="E144" i="9"/>
  <c r="D144" i="9"/>
  <c r="A144" i="9"/>
  <c r="H143" i="9"/>
  <c r="G143" i="9"/>
  <c r="F143" i="9"/>
  <c r="E143" i="9"/>
  <c r="D143" i="9"/>
  <c r="A143" i="9"/>
  <c r="H142" i="9"/>
  <c r="G142" i="9"/>
  <c r="F142" i="9"/>
  <c r="E142" i="9"/>
  <c r="D142" i="9"/>
  <c r="A142" i="9"/>
  <c r="H141" i="9"/>
  <c r="G141" i="9"/>
  <c r="F141" i="9"/>
  <c r="E141" i="9"/>
  <c r="D141" i="9"/>
  <c r="C141" i="9"/>
  <c r="B141" i="9"/>
  <c r="A141" i="9"/>
  <c r="F140" i="9"/>
  <c r="A140" i="9"/>
  <c r="F139" i="9"/>
  <c r="A139" i="9"/>
  <c r="F138" i="9"/>
  <c r="A138" i="9"/>
  <c r="F137" i="9"/>
  <c r="A137" i="9"/>
  <c r="F136" i="9"/>
  <c r="A136" i="9"/>
  <c r="F135" i="9"/>
  <c r="A135" i="9"/>
  <c r="F134" i="9"/>
  <c r="A134" i="9"/>
  <c r="F133" i="9"/>
  <c r="A133" i="9"/>
  <c r="H9" i="9"/>
  <c r="G9" i="9"/>
  <c r="F9" i="9"/>
  <c r="E9" i="9"/>
  <c r="D9" i="9"/>
  <c r="C9" i="9"/>
  <c r="A9" i="9"/>
  <c r="G8" i="9"/>
  <c r="F8" i="9"/>
  <c r="E8" i="9"/>
  <c r="D8" i="9"/>
  <c r="C8" i="9"/>
  <c r="B8" i="9"/>
  <c r="A8" i="9"/>
  <c r="H7" i="9"/>
  <c r="G7" i="9"/>
  <c r="C7" i="9"/>
  <c r="B7" i="9"/>
  <c r="A7" i="9"/>
  <c r="H6" i="9"/>
  <c r="G6" i="9"/>
  <c r="F6" i="9"/>
  <c r="E6" i="9"/>
  <c r="D6" i="9"/>
  <c r="C6" i="9"/>
  <c r="B6" i="9"/>
  <c r="A6" i="9"/>
  <c r="H5" i="9"/>
  <c r="G5" i="9"/>
  <c r="F5" i="9"/>
  <c r="E5" i="9"/>
  <c r="D5" i="9"/>
  <c r="C5" i="9"/>
  <c r="B5" i="9"/>
  <c r="A5" i="9"/>
  <c r="H4" i="9"/>
  <c r="G4" i="9"/>
  <c r="F4" i="9"/>
  <c r="E4" i="9"/>
  <c r="D4" i="9"/>
  <c r="C4" i="9"/>
  <c r="B4" i="9"/>
  <c r="A4" i="9"/>
  <c r="F2" i="9"/>
  <c r="E2" i="9"/>
  <c r="D2" i="9"/>
  <c r="C2" i="9"/>
  <c r="B2" i="9"/>
  <c r="A2" i="9"/>
  <c r="F1" i="9"/>
  <c r="D1" i="9"/>
  <c r="C1" i="9"/>
  <c r="B1" i="9"/>
  <c r="A1" i="9"/>
  <c r="H160" i="8"/>
  <c r="G160" i="8"/>
  <c r="F160" i="8"/>
  <c r="E160" i="8"/>
  <c r="D160" i="8"/>
  <c r="C160" i="8"/>
  <c r="B160" i="8"/>
  <c r="A160" i="8"/>
  <c r="H159" i="8"/>
  <c r="G159" i="8"/>
  <c r="F159" i="8"/>
  <c r="E159" i="8"/>
  <c r="D159" i="8"/>
  <c r="C159" i="8"/>
  <c r="B159" i="8"/>
  <c r="A159" i="8"/>
  <c r="H158" i="8"/>
  <c r="G158" i="8"/>
  <c r="F158" i="8"/>
  <c r="E158" i="8"/>
  <c r="D158" i="8"/>
  <c r="C158" i="8"/>
  <c r="B158" i="8"/>
  <c r="A158" i="8"/>
  <c r="H157" i="8"/>
  <c r="G157" i="8"/>
  <c r="F157" i="8"/>
  <c r="E157" i="8"/>
  <c r="D157" i="8"/>
  <c r="C157" i="8"/>
  <c r="B157" i="8"/>
  <c r="A157" i="8"/>
  <c r="H156" i="8"/>
  <c r="G156" i="8"/>
  <c r="F156" i="8"/>
  <c r="E156" i="8"/>
  <c r="D156" i="8"/>
  <c r="C156" i="8"/>
  <c r="B156" i="8"/>
  <c r="A156" i="8"/>
  <c r="H155" i="8"/>
  <c r="G155" i="8"/>
  <c r="F155" i="8"/>
  <c r="E155" i="8"/>
  <c r="D155" i="8"/>
  <c r="C155" i="8"/>
  <c r="B155" i="8"/>
  <c r="A155" i="8"/>
  <c r="H154" i="8"/>
  <c r="G154" i="8"/>
  <c r="F154" i="8"/>
  <c r="E154" i="8"/>
  <c r="D154" i="8"/>
  <c r="C154" i="8"/>
  <c r="B154" i="8"/>
  <c r="A154" i="8"/>
  <c r="H153" i="8"/>
  <c r="G153" i="8"/>
  <c r="F153" i="8"/>
  <c r="E153" i="8"/>
  <c r="D153" i="8"/>
  <c r="C153" i="8"/>
  <c r="B153" i="8"/>
  <c r="A153" i="8"/>
  <c r="H152" i="8"/>
  <c r="G152" i="8"/>
  <c r="F152" i="8"/>
  <c r="E152" i="8"/>
  <c r="D152" i="8"/>
  <c r="C152" i="8"/>
  <c r="B152" i="8"/>
  <c r="A152" i="8"/>
  <c r="H151" i="8"/>
  <c r="G151" i="8"/>
  <c r="F151" i="8"/>
  <c r="E151" i="8"/>
  <c r="D151" i="8"/>
  <c r="C151" i="8"/>
  <c r="B151" i="8"/>
  <c r="A151" i="8"/>
  <c r="H150" i="8"/>
  <c r="G150" i="8"/>
  <c r="F150" i="8"/>
  <c r="E150" i="8"/>
  <c r="D150" i="8"/>
  <c r="C150" i="8"/>
  <c r="B150" i="8"/>
  <c r="A150" i="8"/>
  <c r="H149" i="8"/>
  <c r="G149" i="8"/>
  <c r="F149" i="8"/>
  <c r="E149" i="8"/>
  <c r="D149" i="8"/>
  <c r="C149" i="8"/>
  <c r="B149" i="8"/>
  <c r="A149" i="8"/>
  <c r="H148" i="8"/>
  <c r="G148" i="8"/>
  <c r="F148" i="8"/>
  <c r="E148" i="8"/>
  <c r="D148" i="8"/>
  <c r="C148" i="8"/>
  <c r="B148" i="8"/>
  <c r="A148" i="8"/>
  <c r="H147" i="8"/>
  <c r="G147" i="8"/>
  <c r="F147" i="8"/>
  <c r="E147" i="8"/>
  <c r="D147" i="8"/>
  <c r="C147" i="8"/>
  <c r="B147" i="8"/>
  <c r="A147" i="8"/>
  <c r="H146" i="8"/>
  <c r="G146" i="8"/>
  <c r="F146" i="8"/>
  <c r="E146" i="8"/>
  <c r="D146" i="8"/>
  <c r="C146" i="8"/>
  <c r="B146" i="8"/>
  <c r="A146" i="8"/>
  <c r="H145" i="8"/>
  <c r="G145" i="8"/>
  <c r="F145" i="8"/>
  <c r="E145" i="8"/>
  <c r="D145" i="8"/>
  <c r="C145" i="8"/>
  <c r="B145" i="8"/>
  <c r="A145" i="8"/>
  <c r="H144" i="8"/>
  <c r="G144" i="8"/>
  <c r="F144" i="8"/>
  <c r="E144" i="8"/>
  <c r="D144" i="8"/>
  <c r="C144" i="8"/>
  <c r="B144" i="8"/>
  <c r="A144" i="8"/>
  <c r="H143" i="8"/>
  <c r="G143" i="8"/>
  <c r="F143" i="8"/>
  <c r="E143" i="8"/>
  <c r="D143" i="8"/>
  <c r="C143" i="8"/>
  <c r="B143" i="8"/>
  <c r="A143" i="8"/>
  <c r="H142" i="8"/>
  <c r="G142" i="8"/>
  <c r="F142" i="8"/>
  <c r="E142" i="8"/>
  <c r="D142" i="8"/>
  <c r="C142" i="8"/>
  <c r="B142" i="8"/>
  <c r="A142" i="8"/>
  <c r="H141" i="8"/>
  <c r="G141" i="8"/>
  <c r="F141" i="8"/>
  <c r="E141" i="8"/>
  <c r="D141" i="8"/>
  <c r="C141" i="8"/>
  <c r="B141" i="8"/>
  <c r="A141" i="8"/>
  <c r="A140" i="8"/>
  <c r="A139" i="8"/>
  <c r="A138" i="8"/>
  <c r="F137" i="8"/>
  <c r="A137" i="8"/>
  <c r="F136" i="8"/>
  <c r="A136" i="8"/>
  <c r="F135" i="8"/>
  <c r="A135" i="8"/>
  <c r="F134" i="8"/>
  <c r="B134" i="8"/>
  <c r="A134" i="8"/>
  <c r="F133" i="8"/>
  <c r="A133" i="8"/>
  <c r="F132" i="8"/>
  <c r="A132" i="8"/>
  <c r="F131" i="8"/>
  <c r="E131" i="8"/>
  <c r="D131" i="8"/>
  <c r="C131" i="8"/>
  <c r="B131" i="8"/>
  <c r="A131" i="8"/>
  <c r="H9" i="8"/>
  <c r="F9" i="8"/>
  <c r="E9" i="8"/>
  <c r="D9" i="8"/>
  <c r="C9" i="8"/>
  <c r="A9" i="8"/>
  <c r="G8" i="8"/>
  <c r="F8" i="8"/>
  <c r="E8" i="8"/>
  <c r="D8" i="8"/>
  <c r="C8" i="8"/>
  <c r="B8" i="8"/>
  <c r="A8" i="8"/>
  <c r="H7" i="8"/>
  <c r="G7" i="8"/>
  <c r="C7" i="8"/>
  <c r="B7" i="8"/>
  <c r="A7" i="8"/>
  <c r="H6" i="8"/>
  <c r="G6" i="8"/>
  <c r="F6" i="8"/>
  <c r="E6" i="8"/>
  <c r="D6" i="8"/>
  <c r="C6" i="8"/>
  <c r="B6" i="8"/>
  <c r="A6" i="8"/>
  <c r="H5" i="8"/>
  <c r="G5" i="8"/>
  <c r="F5" i="8"/>
  <c r="E5" i="8"/>
  <c r="D5" i="8"/>
  <c r="C5" i="8"/>
  <c r="B5" i="8"/>
  <c r="A5" i="8"/>
  <c r="H4" i="8"/>
  <c r="G4" i="8"/>
  <c r="F4" i="8"/>
  <c r="E4" i="8"/>
  <c r="D4" i="8"/>
  <c r="C4" i="8"/>
  <c r="B4" i="8"/>
  <c r="A4" i="8"/>
  <c r="F2" i="8"/>
  <c r="E2" i="8"/>
  <c r="D2" i="8"/>
  <c r="C2" i="8"/>
  <c r="B2" i="8"/>
  <c r="A2" i="8"/>
  <c r="G1" i="8"/>
  <c r="F1" i="8"/>
  <c r="D1" i="8"/>
  <c r="C1" i="8"/>
  <c r="B1" i="8"/>
  <c r="A1" i="8"/>
  <c r="H31" i="7"/>
  <c r="G31" i="7"/>
  <c r="F31" i="7"/>
  <c r="H30" i="7"/>
  <c r="G30" i="7"/>
  <c r="F30" i="7"/>
  <c r="E30" i="7"/>
  <c r="D30" i="7"/>
  <c r="C30" i="7"/>
  <c r="H29" i="7"/>
  <c r="G29" i="7"/>
  <c r="F29" i="7"/>
  <c r="E29" i="7"/>
  <c r="D29" i="7"/>
  <c r="C29" i="7"/>
  <c r="H28" i="7"/>
  <c r="G28" i="7"/>
  <c r="F28" i="7"/>
  <c r="E28" i="7"/>
  <c r="D28" i="7"/>
  <c r="C28" i="7"/>
  <c r="H27" i="7"/>
  <c r="G27" i="7"/>
  <c r="F27" i="7"/>
  <c r="E27" i="7"/>
  <c r="D27" i="7"/>
  <c r="C27" i="7"/>
  <c r="H26" i="7"/>
  <c r="G26" i="7"/>
  <c r="F26" i="7"/>
  <c r="E26" i="7"/>
  <c r="D26" i="7"/>
  <c r="C26" i="7"/>
  <c r="B4" i="7"/>
  <c r="A4" i="7"/>
  <c r="A29" i="7"/>
  <c r="G24" i="7"/>
  <c r="F24" i="7"/>
  <c r="E24" i="7"/>
  <c r="D24" i="7"/>
  <c r="C24" i="7"/>
  <c r="G23" i="7"/>
  <c r="F23" i="7"/>
  <c r="E23" i="7"/>
  <c r="D23" i="7"/>
  <c r="C23" i="7"/>
  <c r="G22" i="7"/>
  <c r="F22" i="7"/>
  <c r="E22" i="7"/>
  <c r="D22" i="7"/>
  <c r="C22" i="7"/>
  <c r="G21" i="7"/>
  <c r="F21" i="7"/>
  <c r="E21" i="7"/>
  <c r="D21" i="7"/>
  <c r="C21" i="7"/>
  <c r="G20" i="7"/>
  <c r="F20" i="7"/>
  <c r="E20" i="7"/>
  <c r="D20" i="7"/>
  <c r="C20" i="7"/>
  <c r="G19" i="7"/>
  <c r="F19" i="7"/>
  <c r="E19" i="7"/>
  <c r="D19" i="7"/>
  <c r="C19" i="7"/>
  <c r="G18" i="7"/>
  <c r="F18" i="7"/>
  <c r="E18" i="7"/>
  <c r="D18" i="7"/>
  <c r="C18" i="7"/>
  <c r="G17" i="7"/>
  <c r="F17" i="7"/>
  <c r="E17" i="7"/>
  <c r="D17" i="7"/>
  <c r="C17" i="7"/>
  <c r="G16" i="7"/>
  <c r="F16" i="7"/>
  <c r="E16" i="7"/>
  <c r="D16" i="7"/>
  <c r="C16" i="7"/>
  <c r="G15" i="7"/>
  <c r="F15" i="7"/>
  <c r="E15" i="7"/>
  <c r="D15" i="7"/>
  <c r="C15" i="7"/>
  <c r="G14" i="7"/>
  <c r="F14" i="7"/>
  <c r="E14" i="7"/>
  <c r="D14" i="7"/>
  <c r="C14" i="7"/>
  <c r="G13" i="7"/>
  <c r="F13" i="7"/>
  <c r="E13" i="7"/>
  <c r="D13" i="7"/>
  <c r="C13" i="7"/>
  <c r="G12" i="7"/>
  <c r="F12" i="7"/>
  <c r="E12" i="7"/>
  <c r="D12" i="7"/>
  <c r="C12" i="7"/>
  <c r="G11" i="7"/>
  <c r="F11" i="7"/>
  <c r="E11" i="7"/>
  <c r="D11" i="7"/>
  <c r="C11" i="7"/>
  <c r="G10" i="7"/>
  <c r="F10" i="7"/>
  <c r="E10" i="7"/>
  <c r="D10" i="7"/>
  <c r="C10" i="7"/>
  <c r="G9" i="7"/>
  <c r="F9" i="7"/>
  <c r="E9" i="7"/>
  <c r="D9" i="7"/>
  <c r="C9" i="7"/>
  <c r="G8" i="7"/>
  <c r="F8" i="7"/>
  <c r="E8" i="7"/>
  <c r="D8" i="7"/>
  <c r="C8" i="7"/>
  <c r="G7" i="7"/>
  <c r="F7" i="7"/>
  <c r="E7" i="7"/>
  <c r="D7" i="7"/>
  <c r="C7" i="7"/>
  <c r="F6" i="7"/>
  <c r="E6" i="7"/>
  <c r="D6" i="7"/>
  <c r="C6" i="7"/>
  <c r="F5" i="7"/>
  <c r="E5" i="7"/>
  <c r="D5" i="7"/>
  <c r="C5" i="7"/>
  <c r="F4" i="7"/>
  <c r="E4" i="7"/>
  <c r="D4" i="7"/>
  <c r="C4" i="7"/>
  <c r="A2" i="7"/>
  <c r="F1" i="7"/>
  <c r="D1" i="7"/>
  <c r="C1" i="7"/>
  <c r="B1" i="7"/>
  <c r="A1" i="7"/>
  <c r="H161" i="5"/>
  <c r="G161" i="5"/>
  <c r="F161" i="5"/>
  <c r="E161" i="5"/>
  <c r="D161" i="5"/>
  <c r="C161" i="5"/>
  <c r="B161" i="5"/>
  <c r="A161" i="5"/>
  <c r="H160" i="5"/>
  <c r="G160" i="5"/>
  <c r="F160" i="5"/>
  <c r="E160" i="5"/>
  <c r="D160" i="5"/>
  <c r="C160" i="5"/>
  <c r="B160" i="5"/>
  <c r="A160" i="5"/>
  <c r="H159" i="5"/>
  <c r="G159" i="5"/>
  <c r="F159" i="5"/>
  <c r="E159" i="5"/>
  <c r="D159" i="5"/>
  <c r="C159" i="5"/>
  <c r="B159" i="5"/>
  <c r="A159" i="5"/>
  <c r="H158" i="5"/>
  <c r="G158" i="5"/>
  <c r="F158" i="5"/>
  <c r="E158" i="5"/>
  <c r="D158" i="5"/>
  <c r="C158" i="5"/>
  <c r="B158" i="5"/>
  <c r="A158" i="5"/>
  <c r="H157" i="5"/>
  <c r="G157" i="5"/>
  <c r="F157" i="5"/>
  <c r="E157" i="5"/>
  <c r="D157" i="5"/>
  <c r="C157" i="5"/>
  <c r="B157" i="5"/>
  <c r="A157" i="5"/>
  <c r="H156" i="5"/>
  <c r="G156" i="5"/>
  <c r="F156" i="5"/>
  <c r="E156" i="5"/>
  <c r="D156" i="5"/>
  <c r="C156" i="5"/>
  <c r="A156" i="5"/>
  <c r="G155" i="5"/>
  <c r="F155" i="5"/>
  <c r="E155" i="5"/>
  <c r="D155" i="5"/>
  <c r="C155" i="5"/>
  <c r="A155" i="5"/>
  <c r="G154" i="5"/>
  <c r="F154" i="5"/>
  <c r="E154" i="5"/>
  <c r="D154" i="5"/>
  <c r="C154" i="5"/>
  <c r="A154" i="5"/>
  <c r="G153" i="5"/>
  <c r="F153" i="5"/>
  <c r="E153" i="5"/>
  <c r="H152" i="5"/>
  <c r="G152" i="5"/>
  <c r="F152" i="5"/>
  <c r="E152" i="5"/>
  <c r="D152" i="5"/>
  <c r="C152" i="5"/>
  <c r="B152" i="5"/>
  <c r="A152" i="5"/>
  <c r="H151" i="5"/>
  <c r="H150" i="5"/>
  <c r="H149" i="5"/>
  <c r="H148" i="5"/>
  <c r="H147" i="5"/>
  <c r="H146" i="5"/>
  <c r="H145" i="5"/>
  <c r="H144" i="5"/>
  <c r="H143" i="5"/>
  <c r="H142" i="5"/>
  <c r="H141" i="5"/>
  <c r="H140" i="5"/>
  <c r="H139" i="5"/>
  <c r="H138" i="5"/>
  <c r="H137" i="5"/>
  <c r="H136" i="5"/>
  <c r="H135" i="5"/>
  <c r="H9" i="5"/>
  <c r="G9" i="5"/>
  <c r="F9" i="5"/>
  <c r="E9" i="5"/>
  <c r="D9" i="5"/>
  <c r="C9" i="5"/>
  <c r="A9" i="5"/>
  <c r="H8" i="5"/>
  <c r="G8" i="5"/>
  <c r="F8" i="5"/>
  <c r="E8" i="5"/>
  <c r="D8" i="5"/>
  <c r="C8" i="5"/>
  <c r="B8" i="5"/>
  <c r="A8" i="5"/>
  <c r="H7" i="5"/>
  <c r="G7" i="5"/>
  <c r="C7" i="5"/>
  <c r="B7" i="5"/>
  <c r="A7" i="5"/>
  <c r="H6" i="5"/>
  <c r="G6" i="5"/>
  <c r="F6" i="5"/>
  <c r="E6" i="5"/>
  <c r="D6" i="5"/>
  <c r="C6" i="5"/>
  <c r="B6" i="5"/>
  <c r="A6" i="5"/>
  <c r="H5" i="5"/>
  <c r="G5" i="5"/>
  <c r="F5" i="5"/>
  <c r="E5" i="5"/>
  <c r="D5" i="5"/>
  <c r="C5" i="5"/>
  <c r="B5" i="5"/>
  <c r="A5" i="5"/>
  <c r="H4" i="5"/>
  <c r="G4" i="5"/>
  <c r="F4" i="5"/>
  <c r="E4" i="5"/>
  <c r="D4" i="5"/>
  <c r="C4" i="5"/>
  <c r="B4" i="5"/>
  <c r="A4" i="5"/>
  <c r="A1" i="5"/>
  <c r="H171" i="6"/>
  <c r="G171" i="6"/>
  <c r="F171" i="6"/>
  <c r="E171" i="6"/>
  <c r="D171" i="6"/>
  <c r="C171" i="6"/>
  <c r="B171" i="6"/>
  <c r="A171" i="6"/>
  <c r="H170" i="6"/>
  <c r="G170" i="6"/>
  <c r="F170" i="6"/>
  <c r="E170" i="6"/>
  <c r="D170" i="6"/>
  <c r="C170" i="6"/>
  <c r="B170" i="6"/>
  <c r="A170" i="6"/>
  <c r="H169" i="6"/>
  <c r="G169" i="6"/>
  <c r="F169" i="6"/>
  <c r="E169" i="6"/>
  <c r="D169" i="6"/>
  <c r="C169" i="6"/>
  <c r="B169" i="6"/>
  <c r="A169" i="6"/>
  <c r="H168" i="6"/>
  <c r="G168" i="6"/>
  <c r="F168" i="6"/>
  <c r="E168" i="6"/>
  <c r="D168" i="6"/>
  <c r="C168" i="6"/>
  <c r="B168" i="6"/>
  <c r="A168" i="6"/>
  <c r="H167" i="6"/>
  <c r="G167" i="6"/>
  <c r="F167" i="6"/>
  <c r="E167" i="6"/>
  <c r="D167" i="6"/>
  <c r="C167" i="6"/>
  <c r="B167" i="6"/>
  <c r="A167" i="6"/>
  <c r="H166" i="6"/>
  <c r="G166" i="6"/>
  <c r="F166" i="6"/>
  <c r="E166" i="6"/>
  <c r="D166" i="6"/>
  <c r="C166" i="6"/>
  <c r="B166" i="6"/>
  <c r="A166" i="6"/>
  <c r="H165" i="6"/>
  <c r="G165" i="6"/>
  <c r="F165" i="6"/>
  <c r="E165" i="6"/>
  <c r="D165" i="6"/>
  <c r="C165" i="6"/>
  <c r="B165" i="6"/>
  <c r="A165" i="6"/>
  <c r="H164" i="6"/>
  <c r="G164" i="6"/>
  <c r="F164" i="6"/>
  <c r="E164" i="6"/>
  <c r="D164" i="6"/>
  <c r="C164" i="6"/>
  <c r="B164" i="6"/>
  <c r="A164" i="6"/>
  <c r="H163" i="6"/>
  <c r="G163" i="6"/>
  <c r="F163" i="6"/>
  <c r="E163" i="6"/>
  <c r="D163" i="6"/>
  <c r="C163" i="6"/>
  <c r="B163" i="6"/>
  <c r="A163" i="6"/>
  <c r="H162" i="6"/>
  <c r="G162" i="6"/>
  <c r="F162" i="6"/>
  <c r="E162" i="6"/>
  <c r="D162" i="6"/>
  <c r="C162" i="6"/>
  <c r="B162" i="6"/>
  <c r="A162" i="6"/>
  <c r="H161" i="6"/>
  <c r="G161" i="6"/>
  <c r="F161" i="6"/>
  <c r="E161" i="6"/>
  <c r="D161" i="6"/>
  <c r="C161" i="6"/>
  <c r="B161" i="6"/>
  <c r="A161" i="6"/>
  <c r="H160" i="6"/>
  <c r="G160" i="6"/>
  <c r="F160" i="6"/>
  <c r="E160" i="6"/>
  <c r="D160" i="6"/>
  <c r="C160" i="6"/>
  <c r="B160" i="6"/>
  <c r="A160" i="6"/>
  <c r="H159" i="6"/>
  <c r="G159" i="6"/>
  <c r="F159" i="6"/>
  <c r="E159" i="6"/>
  <c r="D159" i="6"/>
  <c r="C159" i="6"/>
  <c r="B159" i="6"/>
  <c r="A159" i="6"/>
  <c r="H158" i="6"/>
  <c r="G158" i="6"/>
  <c r="F158" i="6"/>
  <c r="E158" i="6"/>
  <c r="D158" i="6"/>
  <c r="C158" i="6"/>
  <c r="B158" i="6"/>
  <c r="A158" i="6"/>
  <c r="H157" i="6"/>
  <c r="G157" i="6"/>
  <c r="F157" i="6"/>
  <c r="E157" i="6"/>
  <c r="D157" i="6"/>
  <c r="C157" i="6"/>
  <c r="B157" i="6"/>
  <c r="A157" i="6"/>
  <c r="H156" i="6"/>
  <c r="G156" i="6"/>
  <c r="F156" i="6"/>
  <c r="E156" i="6"/>
  <c r="D156" i="6"/>
  <c r="C156" i="6"/>
  <c r="B156" i="6"/>
  <c r="A156" i="6"/>
  <c r="H155" i="6"/>
  <c r="G155" i="6"/>
  <c r="F155" i="6"/>
  <c r="E155" i="6"/>
  <c r="D155" i="6"/>
  <c r="C155" i="6"/>
  <c r="B155" i="6"/>
  <c r="A155" i="6"/>
  <c r="H154" i="6"/>
  <c r="G154" i="6"/>
  <c r="F154" i="6"/>
  <c r="E154" i="6"/>
  <c r="D154" i="6"/>
  <c r="C154" i="6"/>
  <c r="B154" i="6"/>
  <c r="A154" i="6"/>
  <c r="H153" i="6"/>
  <c r="G153" i="6"/>
  <c r="F153" i="6"/>
  <c r="E153" i="6"/>
  <c r="D153" i="6"/>
  <c r="C153" i="6"/>
  <c r="B153" i="6"/>
  <c r="A153" i="6"/>
  <c r="H152" i="6"/>
  <c r="G152" i="6"/>
  <c r="F152" i="6"/>
  <c r="E152" i="6"/>
  <c r="D152" i="6"/>
  <c r="C152" i="6"/>
  <c r="A152" i="6"/>
  <c r="H151" i="6"/>
  <c r="G151" i="6"/>
  <c r="F151" i="6"/>
  <c r="E151" i="6"/>
  <c r="D151" i="6"/>
  <c r="C151" i="6"/>
  <c r="A151" i="6"/>
  <c r="H150" i="6"/>
  <c r="G150" i="6"/>
  <c r="F150" i="6"/>
  <c r="E150" i="6"/>
  <c r="D150" i="6"/>
  <c r="C150" i="6"/>
  <c r="A150" i="6"/>
  <c r="H149" i="6"/>
  <c r="G149" i="6"/>
  <c r="F149" i="6"/>
  <c r="E149" i="6"/>
  <c r="D149" i="6"/>
  <c r="C149" i="6"/>
  <c r="B149" i="6"/>
  <c r="A149" i="6"/>
  <c r="H145" i="6"/>
  <c r="H9" i="6"/>
  <c r="G9" i="6"/>
  <c r="F9" i="6"/>
  <c r="E9" i="6"/>
  <c r="D9" i="6"/>
  <c r="C9" i="6"/>
  <c r="A9" i="6"/>
  <c r="H8" i="6"/>
  <c r="G8" i="6"/>
  <c r="F8" i="6"/>
  <c r="E8" i="6"/>
  <c r="D8" i="6"/>
  <c r="C8" i="6"/>
  <c r="B8" i="6"/>
  <c r="A8" i="6"/>
  <c r="H7" i="6"/>
  <c r="G7" i="6"/>
  <c r="C7" i="6"/>
  <c r="B7" i="6"/>
  <c r="A7" i="6"/>
  <c r="H6" i="6"/>
  <c r="G6" i="6"/>
  <c r="F6" i="6"/>
  <c r="E6" i="6"/>
  <c r="D6" i="6"/>
  <c r="C6" i="6"/>
  <c r="B6" i="6"/>
  <c r="A6" i="6"/>
  <c r="H5" i="6"/>
  <c r="G5" i="6"/>
  <c r="F5" i="6"/>
  <c r="E5" i="6"/>
  <c r="D5" i="6"/>
  <c r="C5" i="6"/>
  <c r="B5" i="6"/>
  <c r="A5" i="6"/>
  <c r="H4" i="6"/>
  <c r="G4" i="6"/>
  <c r="F4" i="6"/>
  <c r="E4" i="6"/>
  <c r="D4" i="6"/>
  <c r="C4" i="6"/>
  <c r="B4" i="6"/>
  <c r="A4" i="6"/>
  <c r="F2" i="6"/>
  <c r="E2" i="6"/>
  <c r="D2" i="6"/>
  <c r="C2" i="6"/>
  <c r="B2" i="6"/>
  <c r="A2" i="6"/>
  <c r="F1" i="6"/>
  <c r="D1" i="6"/>
  <c r="C1" i="6"/>
  <c r="B1" i="6"/>
  <c r="A1" i="6"/>
  <c r="B11" i="5" l="1"/>
  <c r="B12" i="6"/>
  <c r="B11" i="6"/>
  <c r="B10" i="6"/>
  <c r="B12" i="8"/>
  <c r="B11" i="8"/>
  <c r="B10" i="8"/>
  <c r="B12" i="9"/>
  <c r="B10" i="9"/>
  <c r="C130" i="10"/>
  <c r="C128" i="10"/>
  <c r="C127" i="10"/>
  <c r="C125" i="10"/>
  <c r="C124" i="10"/>
  <c r="C122" i="10"/>
  <c r="B130" i="10"/>
  <c r="B128" i="10"/>
  <c r="B127" i="10"/>
  <c r="B125" i="10"/>
  <c r="B124" i="10"/>
  <c r="B122" i="10"/>
  <c r="A130" i="10"/>
  <c r="A128" i="10"/>
  <c r="A127" i="10"/>
  <c r="A125" i="10"/>
  <c r="A124" i="10"/>
  <c r="A122" i="10"/>
  <c r="C90" i="10"/>
  <c r="C89" i="10"/>
  <c r="C86" i="10"/>
  <c r="C85" i="10"/>
  <c r="C84" i="10"/>
  <c r="C83" i="10"/>
  <c r="C82" i="10"/>
  <c r="C81" i="10"/>
  <c r="C80" i="10"/>
  <c r="C79" i="10"/>
  <c r="C78" i="10"/>
  <c r="C77" i="10"/>
  <c r="A90" i="10"/>
  <c r="A89" i="10"/>
  <c r="A86" i="10"/>
  <c r="A85" i="10"/>
  <c r="A84" i="10"/>
  <c r="A83" i="10"/>
  <c r="A82" i="10"/>
  <c r="A81" i="10"/>
  <c r="A80" i="10"/>
  <c r="A79" i="10"/>
  <c r="A78" i="10"/>
  <c r="A77" i="10"/>
  <c r="C32" i="10"/>
  <c r="C31" i="10"/>
  <c r="C30" i="10"/>
  <c r="C29" i="10"/>
  <c r="C28" i="10"/>
  <c r="C27" i="10"/>
  <c r="C10" i="10"/>
  <c r="C9" i="10"/>
  <c r="C8" i="10"/>
  <c r="C7" i="10"/>
  <c r="C6" i="10"/>
  <c r="C5" i="10"/>
  <c r="C4" i="10"/>
  <c r="C3" i="10"/>
  <c r="B32" i="10"/>
  <c r="B31" i="10"/>
  <c r="B30" i="10"/>
  <c r="B29" i="10"/>
  <c r="B28" i="10"/>
  <c r="B27" i="10"/>
  <c r="B10" i="10"/>
  <c r="B9" i="10"/>
  <c r="B8" i="10"/>
  <c r="B7" i="10"/>
  <c r="B6" i="10"/>
  <c r="B5" i="10"/>
  <c r="B4" i="10"/>
  <c r="B3" i="10"/>
  <c r="A4" i="10" l="1"/>
  <c r="A6" i="10"/>
  <c r="B9" i="9"/>
  <c r="B9" i="5"/>
  <c r="A3" i="10"/>
  <c r="B9" i="8"/>
  <c r="B9" i="6"/>
  <c r="A5" i="10"/>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Heaslip N</author>
    <author>goulding_o</author>
  </authors>
  <commentList>
    <comment ref="D1" authorId="0">
      <text>
        <r>
          <rPr>
            <b/>
            <sz val="8"/>
            <color indexed="81"/>
            <rFont val="Tahoma"/>
            <family val="2"/>
          </rPr>
          <t>Administrator:</t>
        </r>
        <r>
          <rPr>
            <sz val="8"/>
            <color indexed="81"/>
            <rFont val="Tahoma"/>
            <family val="2"/>
          </rPr>
          <t xml:space="preserve">
Insert the Type of the Wind Farm</t>
        </r>
      </text>
    </comment>
    <comment ref="E1" authorId="0">
      <text>
        <r>
          <rPr>
            <b/>
            <sz val="8"/>
            <color indexed="81"/>
            <rFont val="Tahoma"/>
            <family val="2"/>
          </rPr>
          <t>Administrator:</t>
        </r>
        <r>
          <rPr>
            <sz val="8"/>
            <color indexed="81"/>
            <rFont val="Tahoma"/>
            <family val="2"/>
          </rPr>
          <t xml:space="preserve">
Insert the Registered Capacity of the WFPS
</t>
        </r>
      </text>
    </comment>
    <comment ref="A5" authorId="1">
      <text>
        <r>
          <rPr>
            <b/>
            <sz val="8"/>
            <color indexed="81"/>
            <rFont val="Tahoma"/>
            <family val="2"/>
          </rPr>
          <t>EirGrid Telecoms Interface Enclosure</t>
        </r>
      </text>
    </comment>
    <comment ref="H5" authorId="2">
      <text>
        <r>
          <rPr>
            <sz val="8"/>
            <color indexed="81"/>
            <rFont val="Tahoma"/>
            <family val="2"/>
          </rPr>
          <t>No IPP involvement unless otherwise confirmed</t>
        </r>
      </text>
    </comment>
    <comment ref="B9" authorId="2">
      <text>
        <r>
          <rPr>
            <sz val="8"/>
            <color indexed="81"/>
            <rFont val="Tahoma"/>
            <family val="2"/>
          </rPr>
          <t>Position indications required for all circuit breakers from connection point to wind farm feeders</t>
        </r>
      </text>
    </comment>
    <comment ref="B13" authorId="0">
      <text>
        <r>
          <rPr>
            <sz val="8"/>
            <color indexed="81"/>
            <rFont val="Tahoma"/>
            <family val="2"/>
          </rPr>
          <t xml:space="preserve">Turbine Circuit Breakers are not Included. The number of Feeders is checked against the SLD attached above. </t>
        </r>
      </text>
    </comment>
    <comment ref="B21" authorId="0">
      <text>
        <r>
          <rPr>
            <b/>
            <sz val="8"/>
            <color indexed="81"/>
            <rFont val="Tahoma"/>
            <family val="2"/>
          </rPr>
          <t xml:space="preserve">Described as TSO remote control enable switch in DSO code. </t>
        </r>
      </text>
    </comment>
    <comment ref="D29" authorId="0">
      <text>
        <r>
          <rPr>
            <b/>
            <sz val="8"/>
            <color indexed="81"/>
            <rFont val="Tahoma"/>
            <family val="2"/>
          </rPr>
          <t xml:space="preserve">Typically reactive power device breaker. Open Closed maybe more correct. </t>
        </r>
      </text>
    </comment>
    <comment ref="E47" authorId="0">
      <text>
        <r>
          <rPr>
            <sz val="8"/>
            <color indexed="81"/>
            <rFont val="Tahoma"/>
            <family val="2"/>
          </rPr>
          <t xml:space="preserve"> +/-125%</t>
        </r>
      </text>
    </comment>
    <comment ref="E49" authorId="2">
      <text>
        <r>
          <rPr>
            <sz val="8"/>
            <color indexed="81"/>
            <rFont val="Tahoma"/>
            <family val="2"/>
          </rPr>
          <t xml:space="preserve">110kV: 0 to 132kV
38kV: 0 to 46.2kV
20kV: 0 to 24 kV
</t>
        </r>
      </text>
    </comment>
    <comment ref="E52" authorId="0">
      <text>
        <r>
          <rPr>
            <sz val="8"/>
            <color indexed="81"/>
            <rFont val="Tahoma"/>
            <family val="2"/>
          </rPr>
          <t xml:space="preserve">0-125%
</t>
        </r>
      </text>
    </comment>
    <comment ref="E53" authorId="0">
      <text>
        <r>
          <rPr>
            <sz val="8"/>
            <color indexed="81"/>
            <rFont val="Tahoma"/>
            <family val="2"/>
          </rPr>
          <t>0-125%</t>
        </r>
      </text>
    </comment>
    <comment ref="I103" authorId="0">
      <text>
        <r>
          <rPr>
            <b/>
            <sz val="8"/>
            <color indexed="81"/>
            <rFont val="Tahoma"/>
            <family val="2"/>
          </rPr>
          <t>Administrator:</t>
        </r>
        <r>
          <rPr>
            <sz val="8"/>
            <color indexed="81"/>
            <rFont val="Tahoma"/>
            <family val="2"/>
          </rPr>
          <t xml:space="preserve">
ESBN to provide reference to this document. </t>
        </r>
      </text>
    </comment>
    <comment ref="E127" authorId="0">
      <text>
        <r>
          <rPr>
            <sz val="8"/>
            <color indexed="81"/>
            <rFont val="Tahoma"/>
            <family val="2"/>
          </rPr>
          <t>0 to 125%</t>
        </r>
      </text>
    </comment>
  </commentList>
</comments>
</file>

<file path=xl/comments3.xml><?xml version="1.0" encoding="utf-8"?>
<comments xmlns="http://schemas.openxmlformats.org/spreadsheetml/2006/main">
  <authors>
    <author>Administrator</author>
    <author>Heaslip N</author>
  </authors>
  <commentList>
    <comment ref="A3" authorId="0">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5" authorId="1">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3" authorId="0">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Administrator</author>
    <author>Heaslip N</author>
  </authors>
  <commentList>
    <comment ref="I1" authorId="0">
      <text>
        <r>
          <rPr>
            <b/>
            <sz val="8"/>
            <color indexed="81"/>
            <rFont val="Tahoma"/>
            <family val="2"/>
          </rPr>
          <t>Administrator:</t>
        </r>
        <r>
          <rPr>
            <sz val="8"/>
            <color indexed="81"/>
            <rFont val="Tahoma"/>
            <family val="2"/>
          </rPr>
          <t xml:space="preserve">
ESBTS Commission from NCC control desk to / via ETI to IPP plant.</t>
        </r>
      </text>
    </comment>
    <comment ref="I2" authorId="0">
      <text>
        <r>
          <rPr>
            <b/>
            <sz val="8"/>
            <color indexed="81"/>
            <rFont val="Tahoma"/>
            <family val="2"/>
          </rPr>
          <t>Administrator:</t>
        </r>
        <r>
          <rPr>
            <sz val="8"/>
            <color indexed="81"/>
            <rFont val="Tahoma"/>
            <family val="2"/>
          </rPr>
          <t xml:space="preserve">
the electrical characteristics of IPP signals not tested due to plant
unavailability must be simulated by IPP.</t>
        </r>
      </text>
    </comment>
    <comment ref="A5" authorId="1">
      <text>
        <r>
          <rPr>
            <b/>
            <sz val="8"/>
            <color indexed="81"/>
            <rFont val="Tahoma"/>
            <family val="2"/>
          </rPr>
          <t>EirGrid Telecoms Interface Enclosure</t>
        </r>
      </text>
    </comment>
  </commentList>
</comments>
</file>

<file path=xl/comments7.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8.xml><?xml version="1.0" encoding="utf-8"?>
<comments xmlns="http://schemas.openxmlformats.org/spreadsheetml/2006/main">
  <authors>
    <author>Administrator</author>
  </authors>
  <commentList>
    <comment ref="D2" authorId="0">
      <text>
        <r>
          <rPr>
            <sz val="8"/>
            <color indexed="81"/>
            <rFont val="Tahoma"/>
            <family val="2"/>
          </rPr>
          <t>There should be no Gaps between the individual Wiring references for Row 1, 2 and 4</t>
        </r>
      </text>
    </comment>
    <comment ref="D76" authorId="0">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21" authorId="0">
      <text>
        <r>
          <rPr>
            <b/>
            <sz val="8"/>
            <color indexed="81"/>
            <rFont val="Tahoma"/>
            <family val="2"/>
          </rPr>
          <t>Administrator:</t>
        </r>
        <r>
          <rPr>
            <sz val="8"/>
            <color indexed="81"/>
            <rFont val="Tahoma"/>
            <family val="2"/>
          </rPr>
          <t xml:space="preserve">
There is a gap between the off / on commands for command negative</t>
        </r>
      </text>
    </comment>
    <comment ref="D170" authorId="0">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sharedStrings.xml><?xml version="1.0" encoding="utf-8"?>
<sst xmlns="http://schemas.openxmlformats.org/spreadsheetml/2006/main" count="1738" uniqueCount="675">
  <si>
    <t>pulse</t>
  </si>
  <si>
    <t>MW</t>
  </si>
  <si>
    <t>0-10</t>
  </si>
  <si>
    <t>mA</t>
  </si>
  <si>
    <t>Double Point Status Indications</t>
  </si>
  <si>
    <t>open</t>
  </si>
  <si>
    <t>closed</t>
  </si>
  <si>
    <t>off</t>
  </si>
  <si>
    <t>on</t>
  </si>
  <si>
    <t>Frequency Response System Mode Status</t>
  </si>
  <si>
    <t>Curve 1</t>
  </si>
  <si>
    <t>Curve 2</t>
  </si>
  <si>
    <t>4 - 20</t>
  </si>
  <si>
    <t>Double Command Outputs</t>
  </si>
  <si>
    <t>(each individual relay output identified separately)</t>
  </si>
  <si>
    <t>Frequency Response Curve Select</t>
  </si>
  <si>
    <t>(each individual input identified separately for clarity)</t>
  </si>
  <si>
    <t>Available Active Power</t>
  </si>
  <si>
    <t>Provided by</t>
  </si>
  <si>
    <t>Provided to</t>
  </si>
  <si>
    <t>A1</t>
  </si>
  <si>
    <t>A2</t>
  </si>
  <si>
    <t>A3</t>
  </si>
  <si>
    <t>A4</t>
  </si>
  <si>
    <t>A5</t>
  </si>
  <si>
    <t>A6</t>
  </si>
  <si>
    <t>B1</t>
  </si>
  <si>
    <t>B2</t>
  </si>
  <si>
    <t>B3</t>
  </si>
  <si>
    <t>B4</t>
  </si>
  <si>
    <t>B5</t>
  </si>
  <si>
    <t>B6</t>
  </si>
  <si>
    <t>C1</t>
  </si>
  <si>
    <t>C2</t>
  </si>
  <si>
    <t>D1</t>
  </si>
  <si>
    <t>D2</t>
  </si>
  <si>
    <t>E1</t>
  </si>
  <si>
    <t>E2</t>
  </si>
  <si>
    <t>E3</t>
  </si>
  <si>
    <t>E4</t>
  </si>
  <si>
    <t>E5</t>
  </si>
  <si>
    <t>E6</t>
  </si>
  <si>
    <t>F1</t>
  </si>
  <si>
    <t>F2</t>
  </si>
  <si>
    <t>E7</t>
  </si>
  <si>
    <t>G1</t>
  </si>
  <si>
    <t>Digital Input Signals from Sub Station to EirGrid</t>
  </si>
  <si>
    <t>Digital Input Signals from WTG  System to EirGrid</t>
  </si>
  <si>
    <t>Analogue Input Signals from Sub Station to EirGrid</t>
  </si>
  <si>
    <t>Analogue Input Signals from WTG System to EirGrid</t>
  </si>
  <si>
    <t>Analogue Input Signals (to EirGrid)</t>
  </si>
  <si>
    <t>Digital Output Signals (from EirGrid)</t>
  </si>
  <si>
    <t>Analogue Output Signals (from EirGrid)</t>
  </si>
  <si>
    <t>Digital Output Signals from EirGrid to WTG System</t>
  </si>
  <si>
    <t>Digital Output Signals from EirGrid to Sub Station</t>
  </si>
  <si>
    <t>Analogue Output Signals from EirGrid to WTG System</t>
  </si>
  <si>
    <t>A7</t>
  </si>
  <si>
    <t>A8</t>
  </si>
  <si>
    <t>A9</t>
  </si>
  <si>
    <t>A10</t>
  </si>
  <si>
    <t>C3</t>
  </si>
  <si>
    <t>kV</t>
  </si>
  <si>
    <t>D3</t>
  </si>
  <si>
    <t>D4</t>
  </si>
  <si>
    <t>%WTG not generating due to high wind</t>
  </si>
  <si>
    <t>%</t>
  </si>
  <si>
    <t xml:space="preserve">%WTG not generating due to low wind </t>
  </si>
  <si>
    <t>D5</t>
  </si>
  <si>
    <t>Wind Farm Availability</t>
  </si>
  <si>
    <t>D6</t>
  </si>
  <si>
    <t>Wind Speed</t>
  </si>
  <si>
    <t>0-70</t>
  </si>
  <si>
    <t>m/s</t>
  </si>
  <si>
    <t>D7</t>
  </si>
  <si>
    <t xml:space="preserve">Wind Direction </t>
  </si>
  <si>
    <t>0-360</t>
  </si>
  <si>
    <t>deg</t>
  </si>
  <si>
    <t>D8</t>
  </si>
  <si>
    <t>Air Temperature</t>
  </si>
  <si>
    <t>-40-70</t>
  </si>
  <si>
    <t>C</t>
  </si>
  <si>
    <t>D9</t>
  </si>
  <si>
    <t>Air Pressure</t>
  </si>
  <si>
    <t>735-1060</t>
  </si>
  <si>
    <t>mBar</t>
  </si>
  <si>
    <t>ETIE Ref</t>
  </si>
  <si>
    <t>A11</t>
  </si>
  <si>
    <t>A12</t>
  </si>
  <si>
    <t>0.5 seconds</t>
  </si>
  <si>
    <t>N1</t>
  </si>
  <si>
    <t>N2</t>
  </si>
  <si>
    <t>N3</t>
  </si>
  <si>
    <t>N4</t>
  </si>
  <si>
    <t>Network Protection Signals</t>
  </si>
  <si>
    <t>Single Bit Indications</t>
  </si>
  <si>
    <t>Digital Alarms From Networks</t>
  </si>
  <si>
    <t>Wind farm controls</t>
  </si>
  <si>
    <t>Wind farm signals</t>
  </si>
  <si>
    <t>Station controls</t>
  </si>
  <si>
    <t>Station signals</t>
  </si>
  <si>
    <t>Active Power Control Setpoint (feedback)</t>
  </si>
  <si>
    <t xml:space="preserve">Frequency Response system </t>
  </si>
  <si>
    <t xml:space="preserve">Network Operator Initiated Shutdown </t>
  </si>
  <si>
    <t>Active Power Measurement</t>
  </si>
  <si>
    <t>Reactive Power Measurement</t>
  </si>
  <si>
    <t>Voltage Measurement</t>
  </si>
  <si>
    <t>DSO cable protection signals</t>
  </si>
  <si>
    <t>Feeder 20kV CB's</t>
  </si>
  <si>
    <t>Active Power Control system</t>
  </si>
  <si>
    <t>&lt;5 MW</t>
  </si>
  <si>
    <t>&gt;= 5 MW</t>
  </si>
  <si>
    <t>&gt;= 10 MW</t>
  </si>
  <si>
    <t>No TSO RTU installed</t>
  </si>
  <si>
    <t>TSO RTU Installed</t>
  </si>
  <si>
    <t>Wind Speed N</t>
  </si>
  <si>
    <t>Wind Direction  N</t>
  </si>
  <si>
    <t>Air Temperature N</t>
  </si>
  <si>
    <t>Air Pressure N</t>
  </si>
  <si>
    <t>PHONE:</t>
  </si>
  <si>
    <t>All cables for interfacing at station interface cabinet or at EirGrid telecoms interface cabinet must be clearly marked with labels for identification.</t>
  </si>
  <si>
    <t>All cables for interfacing at station interface cabinet or EirGrid telecoms interface cabinet must be terminated at connection terminals (i.e. stripped, crimped and marked at terminal connections).</t>
  </si>
  <si>
    <t xml:space="preserve">All cables for interfacing at station interface cabinet or EirGrid telecoms interface cabinet must use colour coding agreed by all parties i.e. ESBTS &amp; IPP. </t>
  </si>
  <si>
    <t>All analogue and digital interface signals must be tested and simulated for compliance with the frozen signal list agreed by all parties.</t>
  </si>
  <si>
    <t>ESBTS Satellite Dish bonded with 35 sq mm earth cable onto external station earth grid.</t>
  </si>
  <si>
    <t>ESBTS GPS clock antenna bonded with 35 sq mm earth cable onto external station earth grid.</t>
  </si>
  <si>
    <t>Reference Documents:</t>
  </si>
  <si>
    <t>EirGrid Telecoms Interface Cabinet Connection Details (using ETI Ref)</t>
  </si>
  <si>
    <t xml:space="preserve">Recommended ESBTS cabling standards advised on signal list </t>
  </si>
  <si>
    <t>Network Operator Initiated Shutdown Specification</t>
  </si>
  <si>
    <t>Remote Control Specification</t>
  </si>
  <si>
    <t>Wind Speed 1</t>
  </si>
  <si>
    <t>Wind Direction 1</t>
  </si>
  <si>
    <t>D10</t>
  </si>
  <si>
    <t>D11</t>
  </si>
  <si>
    <t>Air Pressure 1</t>
  </si>
  <si>
    <t>D12</t>
  </si>
  <si>
    <t>D13</t>
  </si>
  <si>
    <t>N5</t>
  </si>
  <si>
    <t xml:space="preserve">Safety &amp; Site information </t>
  </si>
  <si>
    <t xml:space="preserve">Single Line Diagram </t>
  </si>
  <si>
    <r>
      <t>Transmission System Frequency</t>
    </r>
    <r>
      <rPr>
        <i/>
        <sz val="10"/>
        <rFont val="Arial"/>
        <family val="2"/>
      </rPr>
      <t xml:space="preserve"> (Hz)</t>
    </r>
  </si>
  <si>
    <r>
      <t>F</t>
    </r>
    <r>
      <rPr>
        <b/>
        <i/>
        <vertAlign val="subscript"/>
        <sz val="10"/>
        <rFont val="Arial"/>
        <family val="2"/>
      </rPr>
      <t>A</t>
    </r>
  </si>
  <si>
    <r>
      <t>P</t>
    </r>
    <r>
      <rPr>
        <b/>
        <i/>
        <vertAlign val="subscript"/>
        <sz val="10"/>
        <rFont val="Arial"/>
        <family val="2"/>
      </rPr>
      <t>A</t>
    </r>
  </si>
  <si>
    <r>
      <t>F</t>
    </r>
    <r>
      <rPr>
        <b/>
        <i/>
        <vertAlign val="subscript"/>
        <sz val="10"/>
        <rFont val="Arial"/>
        <family val="2"/>
      </rPr>
      <t>B</t>
    </r>
  </si>
  <si>
    <r>
      <t>P</t>
    </r>
    <r>
      <rPr>
        <b/>
        <i/>
        <vertAlign val="subscript"/>
        <sz val="10"/>
        <rFont val="Arial"/>
        <family val="2"/>
      </rPr>
      <t>B</t>
    </r>
  </si>
  <si>
    <r>
      <t>F</t>
    </r>
    <r>
      <rPr>
        <b/>
        <i/>
        <vertAlign val="subscript"/>
        <sz val="10"/>
        <rFont val="Arial"/>
        <family val="2"/>
      </rPr>
      <t>C</t>
    </r>
  </si>
  <si>
    <r>
      <t>P</t>
    </r>
    <r>
      <rPr>
        <b/>
        <i/>
        <vertAlign val="subscript"/>
        <sz val="10"/>
        <rFont val="Arial"/>
        <family val="2"/>
      </rPr>
      <t>C</t>
    </r>
  </si>
  <si>
    <r>
      <t>F</t>
    </r>
    <r>
      <rPr>
        <b/>
        <i/>
        <vertAlign val="subscript"/>
        <sz val="10"/>
        <rFont val="Arial"/>
        <family val="2"/>
      </rPr>
      <t>D</t>
    </r>
  </si>
  <si>
    <r>
      <t>P</t>
    </r>
    <r>
      <rPr>
        <b/>
        <i/>
        <vertAlign val="subscript"/>
        <sz val="10"/>
        <rFont val="Arial"/>
        <family val="2"/>
      </rPr>
      <t>D</t>
    </r>
  </si>
  <si>
    <r>
      <t>F</t>
    </r>
    <r>
      <rPr>
        <b/>
        <i/>
        <vertAlign val="subscript"/>
        <sz val="10"/>
        <rFont val="Arial"/>
        <family val="2"/>
      </rPr>
      <t>E</t>
    </r>
  </si>
  <si>
    <r>
      <t>P</t>
    </r>
    <r>
      <rPr>
        <b/>
        <i/>
        <vertAlign val="subscript"/>
        <sz val="10"/>
        <rFont val="Arial"/>
        <family val="2"/>
      </rPr>
      <t>E</t>
    </r>
  </si>
  <si>
    <t>Network Operator Initiated Shutdown</t>
  </si>
  <si>
    <t>Air Temperature 1</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</si>
  <si>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</si>
  <si>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</si>
  <si>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</si>
  <si>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</si>
  <si>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</si>
  <si>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</si>
  <si>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</si>
  <si>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</si>
  <si>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</si>
  <si>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</si>
  <si>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</si>
  <si>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</si>
  <si>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</si>
  <si>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A13</t>
  </si>
  <si>
    <t>A14</t>
  </si>
  <si>
    <t>A15</t>
  </si>
  <si>
    <t>A16</t>
  </si>
  <si>
    <t>Required Active Power Output</t>
  </si>
  <si>
    <t>0-110</t>
  </si>
  <si>
    <t>ESBN</t>
  </si>
  <si>
    <t>IPP</t>
  </si>
  <si>
    <t>Continuity Check Complete</t>
  </si>
  <si>
    <t>ESBTS Signature</t>
  </si>
  <si>
    <t>Date</t>
  </si>
  <si>
    <t>IPP Name</t>
  </si>
  <si>
    <t>IPP Signature</t>
  </si>
  <si>
    <t>EMS Name</t>
  </si>
  <si>
    <t>EMS Signature</t>
  </si>
  <si>
    <t>Simulated □/Real □ value tested</t>
  </si>
  <si>
    <t>mA Range</t>
  </si>
  <si>
    <t>Value Range</t>
  </si>
  <si>
    <t>Comment</t>
  </si>
  <si>
    <t>Real □</t>
  </si>
  <si>
    <t>Simulated □</t>
  </si>
  <si>
    <t>ESB Telecoms Signature</t>
  </si>
  <si>
    <t>Analogue Output MW</t>
  </si>
  <si>
    <t>Analogue Output kV</t>
  </si>
  <si>
    <t>Designation: Controls</t>
  </si>
  <si>
    <t>ETIE ROW 4</t>
  </si>
  <si>
    <t>Single Controls</t>
  </si>
  <si>
    <t xml:space="preserve">Wiring Completion Cert </t>
  </si>
  <si>
    <t>A17</t>
  </si>
  <si>
    <t>A18</t>
  </si>
  <si>
    <t>A19</t>
  </si>
  <si>
    <t>A20</t>
  </si>
  <si>
    <t>TSO Pass-through to</t>
  </si>
  <si>
    <t>Recommended cable 15-pair, 15 x 2 x 0.6sqmm, Twisted-Pair (TP), stranded</t>
  </si>
  <si>
    <t>N6</t>
  </si>
  <si>
    <t>N7</t>
  </si>
  <si>
    <t>N8</t>
  </si>
  <si>
    <t>N9</t>
  </si>
  <si>
    <t>N10</t>
  </si>
  <si>
    <t>N11</t>
  </si>
  <si>
    <t>N12</t>
  </si>
  <si>
    <t>N13</t>
  </si>
  <si>
    <t>N14</t>
  </si>
  <si>
    <t>N15</t>
  </si>
  <si>
    <t>N16</t>
  </si>
  <si>
    <t>ESBN Alarm 1</t>
  </si>
  <si>
    <t>ESBN Alarm 2</t>
  </si>
  <si>
    <t>ESBN Alarm 3</t>
  </si>
  <si>
    <t>ESBN Alarm 4</t>
  </si>
  <si>
    <t>ESBN Alarm 5</t>
  </si>
  <si>
    <t>ESBN Alarm 6</t>
  </si>
  <si>
    <t>ESBN Alarm 7</t>
  </si>
  <si>
    <t>ESBN Alarm 8</t>
  </si>
  <si>
    <t>ESBN Alarm 9</t>
  </si>
  <si>
    <t>ESBN Alarm 10</t>
  </si>
  <si>
    <t>ESBN Alarm 11</t>
  </si>
  <si>
    <t>ESBN Alarm 12</t>
  </si>
  <si>
    <t>Reactive Power at Connection Point</t>
  </si>
  <si>
    <t>Voltage at Connection Point</t>
  </si>
  <si>
    <t>Recommended cable 15-pair cable, 15 x 2 x 0.6sqmm, TP, stranded, external sheath</t>
  </si>
  <si>
    <t>Wind Farm Registered Capacity</t>
  </si>
  <si>
    <t>Met 1 (if Registered Capacity &gt;= 10 MW)</t>
  </si>
  <si>
    <t>Met N (if Registered Capacity &gt;= 10 MW)</t>
  </si>
  <si>
    <t xml:space="preserve">Note: Signals treated as 2-bit binary </t>
  </si>
  <si>
    <t>Type</t>
  </si>
  <si>
    <t xml:space="preserve"> Completion Cert</t>
  </si>
  <si>
    <t>EirGrid Signals, Command &amp; Control Specification (Ref: DCC11.5)</t>
  </si>
  <si>
    <t>Distribution Code Signals List #1 DCC11.5.1.1</t>
  </si>
  <si>
    <t>Distribution Code Signals List #4 DCC11.5.1.4</t>
  </si>
  <si>
    <t>Distribution Code Signals List #5 DCC11.5.1.5</t>
  </si>
  <si>
    <t>Distribution Code Signals List #3 DCC11.5.1.3</t>
  </si>
  <si>
    <t>Distribution Code Signals List #6 DCC11.5.1.6</t>
  </si>
  <si>
    <t xml:space="preserve">Reviewed by: </t>
  </si>
  <si>
    <t xml:space="preserve">Approved by: </t>
  </si>
  <si>
    <t xml:space="preserve">DCC11.1.4 Figure 6 </t>
  </si>
  <si>
    <t>Typical SLD for a wind farm connecting to the system through a 38/20 kV transformer</t>
  </si>
  <si>
    <t xml:space="preserve">Signals List </t>
  </si>
  <si>
    <t>Energy Management System (EMS) Database setup Certificate</t>
  </si>
  <si>
    <t xml:space="preserve">WINDFARM NAME </t>
  </si>
  <si>
    <t>Distribution Code reference</t>
  </si>
  <si>
    <t>Simulation Point</t>
  </si>
  <si>
    <t>Simulation Method</t>
  </si>
  <si>
    <t xml:space="preserve">Distribution Code: </t>
  </si>
  <si>
    <t>EirGrid RTU requirement</t>
  </si>
  <si>
    <t>ESBTS</t>
  </si>
  <si>
    <t>ESB Telecoms Services</t>
  </si>
  <si>
    <t>TSO</t>
  </si>
  <si>
    <t>ESB Networks</t>
  </si>
  <si>
    <t>DSO</t>
  </si>
  <si>
    <t>Network Operator Remote Control Switch</t>
  </si>
  <si>
    <t>RTU</t>
  </si>
  <si>
    <t>Remote Terminal Unit</t>
  </si>
  <si>
    <t>ETIE</t>
  </si>
  <si>
    <t>EirGrid Terminal Interface Enclosure</t>
  </si>
  <si>
    <t>EMS</t>
  </si>
  <si>
    <t>Energy Management System - EirGrid</t>
  </si>
  <si>
    <t>NOIS</t>
  </si>
  <si>
    <t>WTG</t>
  </si>
  <si>
    <t>Wind Turbine Generator</t>
  </si>
  <si>
    <t>CB</t>
  </si>
  <si>
    <t>Circuit Breaker</t>
  </si>
  <si>
    <t>Digital Output Active Power Control Setpoint Enable</t>
  </si>
  <si>
    <t>Analogue Output Active Power Control Setpoint</t>
  </si>
  <si>
    <t xml:space="preserve">MEC </t>
  </si>
  <si>
    <t>Maximum Export Capacity (In accordance with the User's Connection Agreement)</t>
  </si>
  <si>
    <t>Transmission System Operator - EirGrid</t>
  </si>
  <si>
    <t>Distribution System Operator - ESBN</t>
  </si>
  <si>
    <t xml:space="preserve">Grid Code </t>
  </si>
  <si>
    <t>http://www.eirgrid.com/operations/gridcode/</t>
  </si>
  <si>
    <t>http://www.esb.ie/esbnetworks/en/about-us/our_networks/distribution_code.jsp</t>
  </si>
  <si>
    <r>
      <t xml:space="preserve">Confirmed  </t>
    </r>
    <r>
      <rPr>
        <b/>
        <sz val="20"/>
        <rFont val="Arial"/>
        <family val="2"/>
      </rPr>
      <t></t>
    </r>
  </si>
  <si>
    <r>
      <t xml:space="preserve">Real </t>
    </r>
    <r>
      <rPr>
        <sz val="18"/>
        <rFont val="Arial"/>
        <family val="2"/>
      </rPr>
      <t>□</t>
    </r>
  </si>
  <si>
    <r>
      <t xml:space="preserve">Simulated </t>
    </r>
    <r>
      <rPr>
        <sz val="20"/>
        <rFont val="Arial"/>
        <family val="2"/>
      </rPr>
      <t>□</t>
    </r>
  </si>
  <si>
    <t>POSITIVE 24V or 48V DC DOUBLE POINT INDICATION</t>
  </si>
  <si>
    <t>POSITIVE 24V or 48V DC SINGLE POINT INDICATION</t>
  </si>
  <si>
    <t>EirGrid Telecoms cabling to be in EirGrid Telecoms designated trunking only</t>
  </si>
  <si>
    <t>IPP cabling to be in IPP designated trunking only</t>
  </si>
  <si>
    <t>Access to terminals will be as follows:</t>
  </si>
  <si>
    <t>Upper side to be used for EirGrid Telecoms use only</t>
  </si>
  <si>
    <t>Lower side to be used for IPP use only</t>
  </si>
  <si>
    <t>Isolating link to sever all connection between the IPP connection and EirGrid Telecoms connection</t>
  </si>
  <si>
    <t>Command terminals to be covered with a Perspex cover and labelled "DO NOT ENERGISE"</t>
  </si>
  <si>
    <t>Earthing of cabinet to be completed in accordance with 35 sq mm earth cable to EirGrid Telecoms earth bar</t>
  </si>
  <si>
    <t>EirGrid Telecoms Interface Enclosure (ETIE)</t>
  </si>
  <si>
    <t>ETIE General Description</t>
  </si>
  <si>
    <t>There will be four rows of terminals labelled Row 1, 2, 3, 4 as shown in the Layout drawing and Photograph above</t>
  </si>
  <si>
    <t>Trunking shall be separated into IPP and EirGrid Telecoms trunking.</t>
  </si>
  <si>
    <t>Work Programme / Schedule (.mpp format)</t>
  </si>
  <si>
    <t>Site Layout Drawing on OS Map</t>
  </si>
  <si>
    <t>Substation &amp; Control Building Layout Drawing on OS Map</t>
  </si>
  <si>
    <t>Directions including Map to the Wind Farm Power Station</t>
  </si>
  <si>
    <t>Insert File</t>
  </si>
  <si>
    <t>Insert file</t>
  </si>
  <si>
    <t>(+    )</t>
  </si>
  <si>
    <t>Remote Control Switch</t>
  </si>
  <si>
    <t>ESB Telecom Services - Indicative Timelines for on site works</t>
  </si>
  <si>
    <t xml:space="preserve">ESBTS Standard Requirements from IPP (may be customised for particular sites): </t>
  </si>
  <si>
    <t>1) 3 weeks notice required by ESBTS to schedule resources.
2) ~1 week to install the RTU cabinet with integrated ETI and GPS clock, GPS clock antenna.                                                                                                                                                                                                                          3) ~1 week to pre commission the RTU referenced to frozen signal list with IPP electrical and WTG contractors.
4) ~1 week to install and commission the satellite link including antenna (if applicable).
5) ~2 days to commission the fibre link (if applicable).
6) ~1 week to commission the RTU with IPP electrical and WTG contractors.</t>
  </si>
  <si>
    <t>IPP to provide details</t>
  </si>
  <si>
    <t xml:space="preserve">Typical EirGrid RTU cabinet with integrated ETI and GPS clock 2.0m x 0.8m x 0.6m (rear access not required).                                                                                                                                                                                                                                                                                                                                                               </t>
  </si>
  <si>
    <t>EMS Generic Email: ems.services@eirgrid.com</t>
  </si>
  <si>
    <t>OSP Generic Email: Generator_testing@eirgrid.com</t>
  </si>
  <si>
    <t>ESBTS Generic Email: esbts.scada.services@esb.ie</t>
  </si>
  <si>
    <t>ESB Networks Build Generic Email: IPPdelivery@esb.ie</t>
  </si>
  <si>
    <t>1) 90sq mm earth for Telecoms earth bar.
2) 35sq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</si>
  <si>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Note: This is for a typical installation and may vary from project to project. Any queries should be directed to generator_testing@eirgrid.com or esbts.scada.services@esb.ie</t>
  </si>
  <si>
    <t>WFPS</t>
  </si>
  <si>
    <t xml:space="preserve">Wind Farm Power Station </t>
  </si>
  <si>
    <t>IPP Energy Management System %error</t>
  </si>
  <si>
    <t xml:space="preserve">N/A </t>
  </si>
  <si>
    <t xml:space="preserve">ESBTS Name / Position </t>
  </si>
  <si>
    <t xml:space="preserve">IPP Name / Position </t>
  </si>
  <si>
    <t>NOTE: Non operable IPP signals will result in  rescheduling for re-commissioning and require another Joint Signals Test Cert to be performed.</t>
  </si>
  <si>
    <t xml:space="preserve">Additional Notes </t>
  </si>
  <si>
    <t xml:space="preserve">Signals List is based on this Single Line Diagram (SLD) as inserted.  </t>
  </si>
  <si>
    <t xml:space="preserve">EMS Name </t>
  </si>
  <si>
    <t>IPP Name / Position</t>
  </si>
  <si>
    <t>ESB Telecoms Name / Position</t>
  </si>
  <si>
    <t>GCCT</t>
  </si>
  <si>
    <t>Grid Code Compliance Testing</t>
  </si>
  <si>
    <t xml:space="preserve">General Process Notes: </t>
  </si>
  <si>
    <t xml:space="preserve">Requirements as per the Distribution Code DCC11.1.4 </t>
  </si>
  <si>
    <t>Type C Wind Farm Power Station (WFPS) as per DCC11.1.4: A WFPS connected to the Distribution System via a dedicated feeder into an existing 110kV station.</t>
  </si>
  <si>
    <t>Recommended Cable 15-pair Screened Cable : 15 x 2 x 0.6sqmm, Twisted-Pair ( TP).</t>
  </si>
  <si>
    <t xml:space="preserve"> Connection and / or Transformer HV CB</t>
  </si>
  <si>
    <t>i.e. 20kV</t>
  </si>
  <si>
    <t>HV</t>
  </si>
  <si>
    <t>i.e. 38kV / 110KV</t>
  </si>
  <si>
    <t>DCC</t>
  </si>
  <si>
    <t>Distribution Control Centre</t>
  </si>
  <si>
    <t>SDCC</t>
  </si>
  <si>
    <t xml:space="preserve">NDCC </t>
  </si>
  <si>
    <t xml:space="preserve">Available Active Power Standard </t>
  </si>
  <si>
    <t>http://www.eirgrid.com/media/Quality%20Standard%20for%20Windfarm%20Active%20Power.pdf</t>
  </si>
  <si>
    <t>-10 to 0 to 10</t>
  </si>
  <si>
    <t>NCC</t>
  </si>
  <si>
    <t>National Control Centre, EirGrid</t>
  </si>
  <si>
    <t xml:space="preserve">North Distribution Control Centre, ESBN </t>
  </si>
  <si>
    <t>South Distribution Control Centre, ESBN</t>
  </si>
  <si>
    <t>Underfrequency stage 1 Setpoint</t>
  </si>
  <si>
    <t>f&lt;</t>
  </si>
  <si>
    <t>47.5 Hz</t>
  </si>
  <si>
    <t>If only two stages available for underfrequency on relay, use stage 2 and stage 3</t>
  </si>
  <si>
    <t xml:space="preserve">Underfrequency stage 1 time delay </t>
  </si>
  <si>
    <t>t&lt;</t>
  </si>
  <si>
    <t>3600 s</t>
  </si>
  <si>
    <t>Underfrequency stage 2 Setpoint</t>
  </si>
  <si>
    <t>f&lt;&lt;</t>
  </si>
  <si>
    <t>47.4 Hz</t>
  </si>
  <si>
    <t xml:space="preserve">Underfrequency stage 2 time delay </t>
  </si>
  <si>
    <t>t&lt;&lt;</t>
  </si>
  <si>
    <t xml:space="preserve">20 s </t>
  </si>
  <si>
    <t>Underfrequency stage 3 Setpoint</t>
  </si>
  <si>
    <t>f&lt;&lt;&lt;</t>
  </si>
  <si>
    <t>46.9 Hz</t>
  </si>
  <si>
    <t xml:space="preserve">Underfrequency stage 3 time delay </t>
  </si>
  <si>
    <t>t&lt;&lt;&lt;</t>
  </si>
  <si>
    <t>1 s</t>
  </si>
  <si>
    <t>Overfrequency stage 1 Setpoint</t>
  </si>
  <si>
    <t>f&gt;</t>
  </si>
  <si>
    <t>52Hz</t>
  </si>
  <si>
    <t xml:space="preserve">Overfrequency stage 1 time delay </t>
  </si>
  <si>
    <t>t&gt;</t>
  </si>
  <si>
    <t>Overfrequency stage 2 Setpoint</t>
  </si>
  <si>
    <t>f&gt;&gt;</t>
  </si>
  <si>
    <t>52.1 Hz</t>
  </si>
  <si>
    <t xml:space="preserve">Overfrequency stage 2 time delay </t>
  </si>
  <si>
    <t>t&gt;&gt;</t>
  </si>
  <si>
    <t>Rate of Change of Frequency setpoint</t>
  </si>
  <si>
    <t>df/dt</t>
  </si>
  <si>
    <t>Max</t>
  </si>
  <si>
    <t>Rate of Change of Frequency delay</t>
  </si>
  <si>
    <t>t</t>
  </si>
  <si>
    <t>Undervoltage stage 1 Setpoint</t>
  </si>
  <si>
    <t>U&lt;</t>
  </si>
  <si>
    <t>0.89 pu</t>
  </si>
  <si>
    <t xml:space="preserve">Undervoltage stage 1 time delay </t>
  </si>
  <si>
    <t>3 s</t>
  </si>
  <si>
    <t>Undervoltage stage 2 Setpoint</t>
  </si>
  <si>
    <t>U&lt;&lt;</t>
  </si>
  <si>
    <t>0.14 pu</t>
  </si>
  <si>
    <t>Undervoltage stage 2 time delay</t>
  </si>
  <si>
    <t>0.625 s</t>
  </si>
  <si>
    <t>Overvoltage stage 1 Setpoint</t>
  </si>
  <si>
    <t>U&gt;</t>
  </si>
  <si>
    <t>1.11 pu</t>
  </si>
  <si>
    <t xml:space="preserve">Overvoltage stage 1 time delay </t>
  </si>
  <si>
    <t>60 s</t>
  </si>
  <si>
    <t xml:space="preserve">This is the minimum time delay we would recommend. If the plant can operate at this voltage for longer periods, then a longer time delay (at the discretion of the IPP) should be implemented. </t>
  </si>
  <si>
    <t>Overvoltage stage 2 Setpoint</t>
  </si>
  <si>
    <t>U&gt;&gt;</t>
  </si>
  <si>
    <t>1.2 pu</t>
  </si>
  <si>
    <t xml:space="preserve">Overvoltage stage 2 time delay </t>
  </si>
  <si>
    <t>15 s</t>
  </si>
  <si>
    <t xml:space="preserve"> Connection and / or Transformer MV CB</t>
  </si>
  <si>
    <t>MV</t>
  </si>
  <si>
    <r>
      <t>If possible, ROCOF should be disabled on Transmission System-connected Windfarms. If this is not possible, ROCOF should be set to max that machine is capable of.</t>
    </r>
    <r>
      <rPr>
        <sz val="10"/>
        <color rgb="FFFF0000"/>
        <rFont val="Arial"/>
        <family val="2"/>
      </rPr>
      <t xml:space="preserve"> </t>
    </r>
    <r>
      <rPr>
        <b/>
        <sz val="10"/>
        <color rgb="FFFF0000"/>
        <rFont val="Arial"/>
        <family val="2"/>
      </rPr>
      <t>Under no circumstances should ROCOF be set to less than 0.5 Hz/s</t>
    </r>
  </si>
  <si>
    <t>Local SCADA Checks/Tests</t>
  </si>
  <si>
    <t>Post Energisation Signals and Controls Test</t>
  </si>
  <si>
    <t>Pre Energisation Signals and Controls Test</t>
  </si>
  <si>
    <t>All cables for interfacing at station interface cabinet or at EirGrid telecoms interface cabinet are installed and correct.</t>
  </si>
  <si>
    <r>
      <t xml:space="preserve">Pre Energisation Signals Testing Certificate to be sent by ESB Telecoms Services to EirGrid </t>
    </r>
    <r>
      <rPr>
        <b/>
        <sz val="10"/>
        <color rgb="FF0000FF"/>
        <rFont val="Arial"/>
        <family val="2"/>
      </rPr>
      <t>(generator_testing@eirgrid.com)</t>
    </r>
  </si>
  <si>
    <r>
      <t xml:space="preserve">Pre Energisation Signals &amp; Controls Certificate to be sent by ESBT to EirGrid </t>
    </r>
    <r>
      <rPr>
        <b/>
        <sz val="11"/>
        <color rgb="FF0000FF"/>
        <rFont val="Arial"/>
        <family val="2"/>
      </rPr>
      <t>(generator_testing@eirgrid.com)</t>
    </r>
  </si>
  <si>
    <r>
      <t xml:space="preserve">IPP Wiring Completion Certificate (to EirGrid ETIE/RTU) to be sent by IPP via ESBN to EirGrid </t>
    </r>
    <r>
      <rPr>
        <b/>
        <sz val="10"/>
        <color rgb="FF0000FF"/>
        <rFont val="Arial"/>
        <family val="2"/>
      </rPr>
      <t>(generator_testing@eirgrid.com)</t>
    </r>
    <r>
      <rPr>
        <b/>
        <sz val="20"/>
        <rFont val="Arial"/>
        <family val="2"/>
      </rPr>
      <t xml:space="preserve"> </t>
    </r>
  </si>
  <si>
    <t>Detailed Process Overview</t>
  </si>
  <si>
    <t>Generator Modelled</t>
  </si>
  <si>
    <t>Lines Modelled</t>
  </si>
  <si>
    <t>Station Modelled</t>
  </si>
  <si>
    <t>Calculations Updated</t>
  </si>
  <si>
    <t>RTU Modelled</t>
  </si>
  <si>
    <t>Display Work Completed:</t>
  </si>
  <si>
    <t>WF SLD</t>
  </si>
  <si>
    <t>Station SLD</t>
  </si>
  <si>
    <t>Station List</t>
  </si>
  <si>
    <t>Windfarm List</t>
  </si>
  <si>
    <t>Embedded Wind</t>
  </si>
  <si>
    <t>Windfarm Control</t>
  </si>
  <si>
    <t>Station Wind MW</t>
  </si>
  <si>
    <t>Wind Overview</t>
  </si>
  <si>
    <t>Windfarm Availability Data</t>
  </si>
  <si>
    <t>Blue Alert Page</t>
  </si>
  <si>
    <t>Windfarm Weather Data</t>
  </si>
  <si>
    <t>Information may be sent to by email: generator_testing@eirgrid.com, Fax: +353 (0)1 661 5375 or Post to: Operational Services &amp; Performance, EirGrid, The Oval, 160 Shelbourne Road, Ballsbridge, Dublin 4</t>
  </si>
  <si>
    <t>B</t>
  </si>
  <si>
    <r>
      <t>Distribution Code Signals List #1 DCC11.5.1.1 (</t>
    </r>
    <r>
      <rPr>
        <b/>
        <sz val="11"/>
        <rFont val="Arial"/>
        <family val="2"/>
      </rPr>
      <t>150% of Reactive Power at Registered Capacity)</t>
    </r>
  </si>
  <si>
    <t>Active Power Output at Connection Point</t>
  </si>
  <si>
    <t>Frequency Response Curve (feedback)</t>
  </si>
  <si>
    <t>Active Power Control facility status (feedback)</t>
  </si>
  <si>
    <t>Frequency Response System Mode Status (feedback)</t>
  </si>
  <si>
    <t xml:space="preserve">Active Power Control facility status </t>
  </si>
  <si>
    <t>Active Power Control facility status</t>
  </si>
  <si>
    <t>N17</t>
  </si>
  <si>
    <t>N18</t>
  </si>
  <si>
    <t>first draft</t>
  </si>
  <si>
    <t>A21</t>
  </si>
  <si>
    <t>A22</t>
  </si>
  <si>
    <t>F3</t>
  </si>
  <si>
    <t>F4</t>
  </si>
  <si>
    <t>How is NOIS implemented?</t>
  </si>
  <si>
    <t>ESBN to specify Alarm type to IPP. (not required if DSO RTU is installed)</t>
  </si>
  <si>
    <t>Disclaimer:</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</si>
  <si>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http://www.eirgrid.com/aboutus/legal/ </t>
  </si>
  <si>
    <t>Wind Farm Power Stations are classed as being Connection Type E when connected to an existing distribution line with load.</t>
  </si>
  <si>
    <t>Wind Farm Size</t>
  </si>
  <si>
    <t>TSO RTU requirement</t>
  </si>
  <si>
    <t>EirGrid Remote Control Switch</t>
  </si>
  <si>
    <t>DCC11.1.4 Figure 8</t>
  </si>
  <si>
    <t>Wind Farm Power Stations are classed as being Connection Type D when connected to the Distribution System via a dedicated 38kV, 20kV or 10kV feeder into an existing 38kV distribution station.</t>
  </si>
  <si>
    <t>DCC11.1.4 Figure  7</t>
  </si>
  <si>
    <t>D</t>
  </si>
  <si>
    <t>E</t>
  </si>
  <si>
    <t>Dispatch Fail Market Command Lamp - IPP Panel</t>
  </si>
  <si>
    <t>Blue Alert Lamp - IPP Panel</t>
  </si>
  <si>
    <t>ESB SCADA Remote Control Switch</t>
  </si>
  <si>
    <t>A23</t>
  </si>
  <si>
    <t>A24</t>
  </si>
  <si>
    <t>Distribution Code Signals List #1 DCC11.5.1.1 (Blocks all commands to IPP equipment, located on IPP side)</t>
  </si>
  <si>
    <t>close</t>
  </si>
  <si>
    <t xml:space="preserve">on </t>
  </si>
  <si>
    <t>F5</t>
  </si>
  <si>
    <t>Blue Alert Lamp  - IPP Panel</t>
  </si>
  <si>
    <t xml:space="preserve">off </t>
  </si>
  <si>
    <t>F6</t>
  </si>
  <si>
    <t>DCC signals provided via ICCP</t>
  </si>
  <si>
    <t>DATE</t>
  </si>
  <si>
    <t>HV SUB STATION NAME</t>
  </si>
  <si>
    <t>ESBTS Team</t>
  </si>
  <si>
    <t>Liam Boland</t>
  </si>
  <si>
    <t>Nessan Heaslip</t>
  </si>
  <si>
    <t>Karl O'Keeffe</t>
  </si>
  <si>
    <t>Noel Cowhey</t>
  </si>
  <si>
    <t>EirGrid Contact Person</t>
  </si>
  <si>
    <t>Colm MacManus</t>
  </si>
  <si>
    <t>Robert Groarke</t>
  </si>
  <si>
    <t>Oisín Goulding</t>
  </si>
  <si>
    <t>Frank Donnelly</t>
  </si>
  <si>
    <t>Liam Delany</t>
  </si>
  <si>
    <t>C&amp;T Team</t>
  </si>
  <si>
    <t>ESBTS Project Manager</t>
  </si>
  <si>
    <t>ESBTS Commissioner</t>
  </si>
  <si>
    <t>ESB Networks (SPOC)</t>
  </si>
  <si>
    <t>ESB Networks (switchgear)</t>
  </si>
  <si>
    <t>ESB Networks (metering)</t>
  </si>
  <si>
    <t>IPP Project Manager</t>
  </si>
  <si>
    <t>Electrical Contractor</t>
  </si>
  <si>
    <t>Turbine Contractor</t>
  </si>
  <si>
    <t>Recommended Wind Farm Power Station (WFPS) Turbine Protection Settings to be applied by IPP</t>
  </si>
  <si>
    <t>Real / Point Tested □</t>
  </si>
  <si>
    <t>Wind Farm Power Stations are classed as being Connection Type B when connected at a Distribution System Voltage (≤ 38 kV) to a dedicated Wind Farm Power Station(s) transmission station. There are no load customers connected to the DSO operated 38/20/10 kV busbar.</t>
  </si>
  <si>
    <t>DCC11.1.4 Figure 5</t>
  </si>
  <si>
    <t>RTU Location:</t>
  </si>
  <si>
    <t>The TSO RTU will be located in the ESB Networks substation at the IPP site</t>
  </si>
  <si>
    <t>Analogue WTG Availability</t>
  </si>
  <si>
    <t>TSO Dispatch Control Enable Switch</t>
  </si>
  <si>
    <t>ESBN 20 kV interface switch (Nulec Recloser)</t>
  </si>
  <si>
    <t>ESBN Alarm 13 (24V Battery charge Fault/ Alarm)</t>
  </si>
  <si>
    <t>ESBN Alarm 14 (AC FAIL)</t>
  </si>
  <si>
    <t>ESBN Alarm 15 (G10 protection trip)</t>
  </si>
  <si>
    <t>ESBN Alarm 16 (Customer traffo protection trip)</t>
  </si>
  <si>
    <t>ESBN Alarm 17 (Fire Alarm for ESB Room)</t>
  </si>
  <si>
    <t>ESBN Alarm 18 (Intruder Alarm for ESB Room)</t>
  </si>
  <si>
    <t>Niall Molloy</t>
  </si>
  <si>
    <t>Ciarán Maguire</t>
  </si>
  <si>
    <t>Recommended cable 25-pair cable: 25 x 2 x 0.6sqmm TP, stranded, individually screened pairs. Screens to be terminated by IPP.</t>
  </si>
  <si>
    <t>Recommended cable 5-pair cable: 5 x 2 x 0.6sqmm TP, stranded, individually screened pairs. Screens to be terminated by IPP.</t>
  </si>
  <si>
    <t>Distribution Code Signals List #6 DCC11.5.1.6 (0mA = 0deg (from the East), 2.5mA = 90deg (from the North), 5mA = 180deg (from the West), 10mA = 360deg (from the East))</t>
  </si>
  <si>
    <t>Grid Code Signals List #6 WFPS 1.7.1.6 (0mA = 0deg (from the North), 2.5mA = 90deg (from the East), 5mA = 180deg (from the South),7.5mA = 270deg (from West), 10mA = 360deg (from the North)).</t>
  </si>
  <si>
    <t>Definitions:</t>
  </si>
  <si>
    <t>AAP</t>
  </si>
  <si>
    <t>DMOL</t>
  </si>
  <si>
    <t>Designed Minimum Operating Level</t>
  </si>
  <si>
    <t>APC</t>
  </si>
  <si>
    <t>Active Power Control</t>
  </si>
  <si>
    <t>Frequency Response Mode On</t>
  </si>
  <si>
    <t>Curve 1: Wind Following Mode</t>
  </si>
  <si>
    <r>
      <t>Transmission System Frequency</t>
    </r>
    <r>
      <rPr>
        <i/>
        <sz val="10"/>
        <rFont val="Arial"/>
        <family val="2"/>
      </rPr>
      <t xml:space="preserve">          f (Hz)</t>
    </r>
  </si>
  <si>
    <t>f &lt; 48</t>
  </si>
  <si>
    <t>100% of AAP</t>
  </si>
  <si>
    <t>Under Frequency Response</t>
  </si>
  <si>
    <t>48 &lt; f &lt; 49.8</t>
  </si>
  <si>
    <t>f = 49.8</t>
  </si>
  <si>
    <t>+/-0.2Hz Deadband</t>
  </si>
  <si>
    <t>49.8 &lt; f &lt; 50.2</t>
  </si>
  <si>
    <t>f = 50.2</t>
  </si>
  <si>
    <t>Over Frequency Response</t>
  </si>
  <si>
    <t>50.2  &lt; f &lt; 50.79</t>
  </si>
  <si>
    <t>f = 50.79</t>
  </si>
  <si>
    <t>f = 50.8</t>
  </si>
  <si>
    <t xml:space="preserve"> f &gt; 50.8</t>
  </si>
  <si>
    <t>Curve 1: Active Power Control Mode</t>
  </si>
  <si>
    <t xml:space="preserve"> f &lt; 48</t>
  </si>
  <si>
    <t>f = 48</t>
  </si>
  <si>
    <t>48 &lt; f &lt; 49.985</t>
  </si>
  <si>
    <t>Minimum of: APC Setpoint + ∆MW and AAP</t>
  </si>
  <si>
    <t>f = 49.985</t>
  </si>
  <si>
    <t>Minimum of: APC Setpoint and AAP</t>
  </si>
  <si>
    <t>+/-0.015Hz Deadband</t>
  </si>
  <si>
    <t>49.985 &lt; f &lt; 50.015</t>
  </si>
  <si>
    <t>f = 50.015</t>
  </si>
  <si>
    <t>50.015 &lt; f &lt; 50.79</t>
  </si>
  <si>
    <t>f &gt; 50.8</t>
  </si>
  <si>
    <t>Curve 2: Wind Following Mode</t>
  </si>
  <si>
    <t xml:space="preserve"> f &lt;49.3</t>
  </si>
  <si>
    <t>f = 49.3</t>
  </si>
  <si>
    <t>49.3 &lt; f &lt; 49.985</t>
  </si>
  <si>
    <t>Curve 2: Active Power Control Mode</t>
  </si>
  <si>
    <t xml:space="preserve"> f &lt; 49.3 </t>
  </si>
  <si>
    <t>Minimum of: AAP and APC Setpoint + ∆MW</t>
  </si>
  <si>
    <t>Minimum reserve level in Curve 2 is 5% of Registered Capacity, not lower than DMOL (settable between DMOL and 100%)</t>
  </si>
  <si>
    <t>Frequency Response Mode OFF</t>
  </si>
  <si>
    <t>Curve 1 and Curve 2: Wind Following Mode</t>
  </si>
  <si>
    <r>
      <t xml:space="preserve">47.5 </t>
    </r>
    <r>
      <rPr>
        <b/>
        <sz val="10"/>
        <rFont val="Arial"/>
        <family val="2"/>
      </rPr>
      <t>≤</t>
    </r>
    <r>
      <rPr>
        <b/>
        <i/>
        <sz val="10"/>
        <rFont val="Arial"/>
        <family val="2"/>
      </rPr>
      <t xml:space="preserve"> f </t>
    </r>
    <r>
      <rPr>
        <b/>
        <sz val="10"/>
        <rFont val="Arial"/>
        <family val="2"/>
      </rPr>
      <t xml:space="preserve">≥ </t>
    </r>
    <r>
      <rPr>
        <b/>
        <i/>
        <sz val="10"/>
        <rFont val="Arial"/>
        <family val="2"/>
      </rPr>
      <t>52</t>
    </r>
  </si>
  <si>
    <t>No governor action</t>
  </si>
  <si>
    <t>Curve 1 and Curve 2: Active Power Control Mode</t>
  </si>
  <si>
    <r>
      <t xml:space="preserve">47.5 ≤ f ≥ </t>
    </r>
    <r>
      <rPr>
        <b/>
        <i/>
        <sz val="10"/>
        <rFont val="Arial"/>
        <family val="2"/>
      </rPr>
      <t>52</t>
    </r>
  </si>
  <si>
    <t xml:space="preserve">Minimum of: AAP and APC Setpoint </t>
  </si>
  <si>
    <t>DMOL shall not be greater than 12% of Registered Capacity</t>
  </si>
  <si>
    <r>
      <t>If AAP &lt; DMOL and f &lt; F</t>
    </r>
    <r>
      <rPr>
        <vertAlign val="subscript"/>
        <sz val="10"/>
        <color theme="1"/>
        <rFont val="Arial"/>
        <family val="2"/>
      </rPr>
      <t>E</t>
    </r>
    <r>
      <rPr>
        <sz val="10"/>
        <color theme="1"/>
        <rFont val="Arial"/>
        <family val="2"/>
      </rPr>
      <t>, maximise output</t>
    </r>
  </si>
  <si>
    <t>Ramp Rates:</t>
  </si>
  <si>
    <t>Mode</t>
  </si>
  <si>
    <t>Rate</t>
  </si>
  <si>
    <t>Priority</t>
  </si>
  <si>
    <t>Frequency Response</t>
  </si>
  <si>
    <t>As fast as technically possible.
60% of its expected Active Power response within 5 seconds
100% of its expected Active Power response within 15 seconds.</t>
  </si>
  <si>
    <t>The WFPS shall latch its AAP when the frequency excursion occurs and calculate its expected response based on this value.</t>
  </si>
  <si>
    <t>Active Power Dispatch</t>
  </si>
  <si>
    <t>20% of Registered Capacity per Minute</t>
  </si>
  <si>
    <t>Wind Following</t>
  </si>
  <si>
    <t>Frequency Droop:</t>
  </si>
  <si>
    <t>Frequency Droop</t>
  </si>
  <si>
    <t>Droop Calculation</t>
  </si>
  <si>
    <t>Rate of Change of Frequency:</t>
  </si>
  <si>
    <t>If possible, ROCOF should be disabled on Transmission System-connected Windfarms. If this is not possible, ROCOF should be set to max that machine is capable of. Under no circumstances should ROCOF be set to less than 0.5 Hz/s</t>
  </si>
  <si>
    <t xml:space="preserve">Proposed Modification to Grid Code. (Ref#MPID 229). </t>
  </si>
  <si>
    <r>
      <rPr>
        <b/>
        <sz val="22"/>
        <rFont val="Cambria"/>
        <family val="1"/>
        <scheme val="major"/>
      </rPr>
      <t>A.</t>
    </r>
    <r>
      <rPr>
        <sz val="22"/>
        <rFont val="Cambria"/>
        <family val="1"/>
        <scheme val="major"/>
      </rPr>
      <t xml:space="preserve"> Each Cert number 0, 1, 2, 3, 4, from the process flow map corresponds to the subsequent Tab within the .xcl file which needs to be sent to generator_testing@eirgrid.com by the responsible party (IPP, ESBT or EMS).  
</t>
    </r>
    <r>
      <rPr>
        <b/>
        <sz val="22"/>
        <rFont val="Cambria"/>
        <family val="1"/>
        <scheme val="major"/>
      </rPr>
      <t xml:space="preserve">B. </t>
    </r>
    <r>
      <rPr>
        <sz val="22"/>
        <rFont val="Cambria"/>
        <family val="1"/>
        <scheme val="major"/>
      </rPr>
      <t xml:space="preserve">The IPP via ESBN provides most up-to-date SLD and Connection Type (as per the Distribution code DCC 11.1.4). Any changes in the SLD will require a new Signal List developed by EirGrid. This may take from 2 to 4 weeks. This may subsequently postpone the Energisation Date by (2-4 weeks). The Signal list is reviewed by EirGrid and sent to IPP via ESBN for feedback. Once all feedback has been addressed the Signal List is Frozen by EirGrid. This should be done not less than 6 months prior to energisation and will be communicated to IPP via ESBN. 
</t>
    </r>
    <r>
      <rPr>
        <b/>
        <sz val="22"/>
        <rFont val="Cambria"/>
        <family val="1"/>
        <scheme val="major"/>
      </rPr>
      <t xml:space="preserve">C. </t>
    </r>
    <r>
      <rPr>
        <sz val="22"/>
        <rFont val="Cambria"/>
        <family val="1"/>
        <scheme val="major"/>
      </rPr>
      <t xml:space="preserve">The RTU / ETIE should be installed on site not less than 4 weeks prior to energisation. 
</t>
    </r>
    <r>
      <rPr>
        <b/>
        <sz val="22"/>
        <rFont val="Cambria"/>
        <family val="1"/>
        <scheme val="major"/>
      </rPr>
      <t xml:space="preserve">D. </t>
    </r>
    <r>
      <rPr>
        <sz val="22"/>
        <rFont val="Cambria"/>
        <family val="1"/>
        <scheme val="major"/>
      </rPr>
      <t xml:space="preserve">The IPP via ESBN submits the IPP Wiring Completion Cert and Wind Farm Contact Details in advance of Energisation. This is required before ESBT arrive on site to carry out Joint Signals Check. This may be carried out in accordance with ESBT timelines listed on Tab 1) Inst. Info &amp; Contact Details. 
</t>
    </r>
    <r>
      <rPr>
        <b/>
        <sz val="22"/>
        <rFont val="Cambria"/>
        <family val="1"/>
        <scheme val="major"/>
      </rPr>
      <t xml:space="preserve">E. </t>
    </r>
    <r>
      <rPr>
        <sz val="22"/>
        <rFont val="Cambria"/>
        <family val="1"/>
        <scheme val="major"/>
      </rPr>
      <t xml:space="preserve">Joint Signals Check is carried out by IPP / ESBT / EMS EirGrid / DCC. As this is pre-energisation the IPP may provide simulated signals to the TSO RTU which will be verified by EMS / DCC. Any issues identified at Joint Signals Check must be addressed prior to energisation.  
</t>
    </r>
    <r>
      <rPr>
        <b/>
        <sz val="22"/>
        <rFont val="Cambria"/>
        <family val="1"/>
        <scheme val="major"/>
      </rPr>
      <t>F.</t>
    </r>
    <r>
      <rPr>
        <sz val="22"/>
        <rFont val="Cambria"/>
        <family val="1"/>
        <scheme val="major"/>
      </rPr>
      <t xml:space="preserve"> The Energisation is as per Energisation Instruction issued by DCC as applicable. There is a 5MW export capacity limit applied to the Wind Farm Power Station. This remains in place until a Dispatch Test is carried out. The capacity limit allows for some of the Wind Turbines to be commissioned at this time. 
</t>
    </r>
    <r>
      <rPr>
        <b/>
        <sz val="22"/>
        <rFont val="Cambria"/>
        <family val="1"/>
        <scheme val="major"/>
      </rPr>
      <t>G.</t>
    </r>
    <r>
      <rPr>
        <sz val="22"/>
        <rFont val="Cambria"/>
        <family val="1"/>
        <scheme val="major"/>
      </rPr>
      <t xml:space="preserve"> Joint Pre-Grid Code Check is carried out by carried out by IPP / ESBT / EMS EirGrid / DCC. As this is post-energisation the IPP must provide real signals via TSO RTU which will be verified by EMS / DCC. Any issues identified at Joint Pre Grid Code Check must be addressed prior to the Dispatch Test. 
</t>
    </r>
    <r>
      <rPr>
        <b/>
        <sz val="22"/>
        <rFont val="Cambria"/>
        <family val="1"/>
        <scheme val="major"/>
      </rPr>
      <t xml:space="preserve">H. </t>
    </r>
    <r>
      <rPr>
        <sz val="22"/>
        <rFont val="Cambria"/>
        <family val="1"/>
        <scheme val="major"/>
      </rPr>
      <t xml:space="preserve">The Dispatch Test reviews the Active Power Control System is working correctly and the Availability Signal is within the standard. The 5MW export capacity limit is applied locally at the WFPS until a Dispatch test is carried out by NCC. The IPP via ESBN must schedule this at least 10 days in advance of testing. Once complete the new capacity limit tested value + amount 'X' is applied. These tests continue until the MEC is reached where a final Dispatch Test is carried out.  
</t>
    </r>
    <r>
      <rPr>
        <b/>
        <sz val="22"/>
        <rFont val="Cambria"/>
        <family val="1"/>
        <scheme val="major"/>
      </rPr>
      <t xml:space="preserve">I. </t>
    </r>
    <r>
      <rPr>
        <sz val="22"/>
        <rFont val="Cambria"/>
        <family val="1"/>
        <scheme val="major"/>
      </rPr>
      <t xml:space="preserve">Once the Dispatch test is carried out for the MEC of the Wind Farm Power Station, the WFPS is confirmed 'Operationally Ready' and may register as a VPTG within the Market. The IPP must apply to SEMO and should allow ~25 days to change class.  
</t>
    </r>
    <r>
      <rPr>
        <b/>
        <sz val="22"/>
        <rFont val="Cambria"/>
        <family val="1"/>
        <scheme val="major"/>
      </rPr>
      <t xml:space="preserve">J. </t>
    </r>
    <r>
      <rPr>
        <sz val="22"/>
        <rFont val="Cambria"/>
        <family val="1"/>
        <scheme val="major"/>
      </rPr>
      <t xml:space="preserve">Test procedures must be submitted to EirGrid in Advance of Grid Code Compliance Testing (GCCT). These procedures must be agreed by no less than 10 days in advance of testing.  
</t>
    </r>
    <r>
      <rPr>
        <b/>
        <sz val="22"/>
        <rFont val="Cambria"/>
        <family val="1"/>
        <scheme val="major"/>
      </rPr>
      <t xml:space="preserve">K. </t>
    </r>
    <r>
      <rPr>
        <sz val="22"/>
        <rFont val="Cambria"/>
        <family val="1"/>
        <scheme val="major"/>
      </rPr>
      <t xml:space="preserve">IPP via ESBN must monitor the Wind Conditions and liaise with EirGrid to carry out Grid Code Compliance Testing. There is a minimum 75% requirement to carry out GCCT. Note: NCC one unit per day testing limit. 10 days in advance of testing. Confirmation required 10/5/3/1 days in advance of testing.
</t>
    </r>
    <r>
      <rPr>
        <b/>
        <sz val="22"/>
        <rFont val="Cambria"/>
        <family val="1"/>
        <scheme val="major"/>
      </rPr>
      <t>L.</t>
    </r>
    <r>
      <rPr>
        <sz val="22"/>
        <rFont val="Cambria"/>
        <family val="1"/>
        <scheme val="major"/>
      </rPr>
      <t xml:space="preserve"> Grid Code Compliance Testing is carried out with an EirGrid Witness on site. 
</t>
    </r>
    <r>
      <rPr>
        <b/>
        <sz val="22"/>
        <rFont val="Cambria"/>
        <family val="1"/>
        <scheme val="major"/>
      </rPr>
      <t>M.</t>
    </r>
    <r>
      <rPr>
        <sz val="22"/>
        <rFont val="Cambria"/>
        <family val="1"/>
        <scheme val="major"/>
      </rPr>
      <t xml:space="preserve"> High resolution raw data from agreed measurements is submitted to EirGrid on the day of test or an agreed timeframe after the test. A Grid Code Compliance Testing report must be submitted to EirGrid for review. This is submitted within an agreed timeframe. Should any issues be identified a retest may be required as per K) above. 
</t>
    </r>
    <r>
      <rPr>
        <b/>
        <sz val="22"/>
        <rFont val="Cambria"/>
        <family val="1"/>
        <scheme val="major"/>
      </rPr>
      <t xml:space="preserve">N. </t>
    </r>
    <r>
      <rPr>
        <sz val="22"/>
        <rFont val="Cambria"/>
        <family val="1"/>
        <scheme val="major"/>
      </rPr>
      <t>Should there be no further issues after GCCT has been successfully carried out, an Operational Certificate will be issued
Note that this is the general process notes and exceptions may apply depending on circumstance. ALL queries for clarification should be referred to generator_testing@eirgrid.com.</t>
    </r>
  </si>
  <si>
    <t>Abbreviations</t>
  </si>
  <si>
    <t xml:space="preserve">A. Each Cert number 0, 1, 2, 3, 4, 5 from the process flow map corresponds to the subsequent Tab within the .xcl file which needs to be sent to generator_testing@eirgrid.com by the responsible party (IPP, ESBT or EMS).  
B. The IPP via ESBN provides most up-to-date SLD and Connection Type (as per the Distribution code DCC 11.1.4). Any changes in the SLD will result in a new Signal List being issued which may affect the Energisation Date. The Signal list is reviewed by EirGrid and sent to IPP via ESBN for feedback. Once all feedback has been addressed the Signal List is Frozen by EirGrid. This should be done not less than 6 months prior to energisation and will be communicated to IPP via ESBN. 
C. The RTU / ETIE should be installed on site not less than 4 weeks prior to energisation. 
D. The IPP via ESBN submits the IPP Wiring Completion Cert and Wind Farm Contact Details in advance of Energisation. This is required before ESBT arrive on site to carry out Joint Signals Check. This may be carried out in accordance with ESBT timelines listed on Tab 1) Inst. Info &amp; Contact Details. 
E. Joint Signals Check is carried out by IPP / ESBT / EMS EirGrid / DCC. As this is pre-energisation the IPP may provide simulated signals to the TSO RTU which will be verified by EMS / DCC. Any issues identified at Joint Signals Check must be addressed prior to energisation.  
F. The Energisation is as per Energisation Instruction issued by DCC as applicable. There is a 5MW export capacity limit applied to the Wind Farm Power Station. This remains in place until a Dispatch Test is carried out. The capacity limit allows for some of the Wind Turbines to be commissioned at this time. 
G. Joint Pre-Grid Code Check is carried out by carried out by IPP / ESBT / EMS EirGrid / DCC. As this is post-energisation the IPP must provide real signals via TSO RTU which will be verified by EMS / DCC. Any issues identified at Joint Pre Grid Code Check must be addressed prior to the Dispatch Test. 
H. The Dispatch Test reviews the Active Power Control System is working correctly and the Availability Signal is within the standard. The 5MW export capacity limit is applied locally at the WFPS until a Dispatch test is carried out by NCC. The IPP via ESBN must schedule this at least 10 days in advance of testing. Once complete the new capacity limit tested value + amount 'X' is applied. These tests continue until the MEC is reached where a final Dispatch Test is carried out.  
I. Once the Dispatch test is carried out for the MEC of the Wind Farm Power Station, the WFPS is confirmed 'Operationally Ready' and may register as a VPTG within the Market. The IPP must apply to SEMO and should allow ~25 days to change class.  
J. Test procedures must be submitted to EirGrid in Advance of Grid Code Compliance Testing (GCCT). These procedures must be agreed by no less than 10 days in advance of testing.  
K. IPP via ESBN must monitor the Wind Conditions and liaise with EirGrid to carry out Grid Code Compliance Testing. There is a minimum 75% requirement to carry out GCCT. Note: NCC one unit per day testing limit. 10 days in advance of testing. Confirmation required 10/5/3/1 days in advance of testing.
L. Grid Code Compliance Testing is carried out with an EirGrid Witness on site. 
M. High resolution raw data from agreed measurements is submitted to EirGrid on the day of test or an agreed timeframe after the test. A Grid Code Compliance Testing report must be submitted to EirGrid for review. This is submitted within an agreed timeframe. Should any issues be identified a retest may be required as per K) above. 
N. Should there be no further issues after GCCT has been successfully carried out, an Operational Certificate will be issued
Note that this is the general process notes and exceptions may apply depending on circumstance. ALL queries for clarification should be referred to generator_testing@eirgrid.com.
</t>
  </si>
  <si>
    <t>Digital Input Signals (signals sent to EirGrid)</t>
  </si>
  <si>
    <t>Reactive Device &gt;5 Mvar 1</t>
  </si>
  <si>
    <t>Reactive Device &gt;5 Mvar N</t>
  </si>
  <si>
    <t>Mvar</t>
  </si>
  <si>
    <t>Insert Map and brief description</t>
  </si>
  <si>
    <r>
      <t xml:space="preserve">Post Energisation Pre Grid Code Cert to be provided by ESBT to EirGrid </t>
    </r>
    <r>
      <rPr>
        <b/>
        <sz val="11"/>
        <color rgb="FF0000FF"/>
        <rFont val="Arial"/>
        <family val="2"/>
      </rPr>
      <t>(generator_testing@eirgrid.com)</t>
    </r>
  </si>
  <si>
    <t>Settable between: 1-100% Registered Capacity per Minute</t>
  </si>
  <si>
    <t>XX</t>
  </si>
  <si>
    <t>Frequency Droop Setting (feedback)</t>
  </si>
  <si>
    <t xml:space="preserve"> 0-12</t>
  </si>
  <si>
    <t>Distribution Code Modification #24 Approved by CER 08/10/2013</t>
  </si>
  <si>
    <t>D14</t>
  </si>
  <si>
    <t>D15</t>
  </si>
  <si>
    <t>E8</t>
  </si>
  <si>
    <t>Digital Output Frequency Droop Setting Enable</t>
  </si>
  <si>
    <t>G2</t>
  </si>
  <si>
    <t>Frequency Droop Setting</t>
  </si>
  <si>
    <t>TBC</t>
  </si>
  <si>
    <t>Strobe Enable Pulses</t>
  </si>
  <si>
    <t>Frequency Response Diagrams</t>
  </si>
  <si>
    <t>Settable between: 2-10%, online</t>
  </si>
  <si>
    <t>IPP Inputs for Signal List Development</t>
  </si>
  <si>
    <t>Wind Farm Power Station (WFPS) Name (including alternative names)</t>
  </si>
  <si>
    <t>Included in submission  </t>
  </si>
  <si>
    <t>WFPS Connection Type as per the Distribution Code DCC11.1.4</t>
  </si>
  <si>
    <t>WFPS Maximum Export Capacity</t>
  </si>
  <si>
    <t>WFPS Installed Capacity (for Phase developments, i.e. MEC 20MW Phase 1 10MWQ1 2014, Phase 2 additional 10MW Q2 2015 )</t>
  </si>
  <si>
    <t xml:space="preserve">The number of Market Units at the WFPS (Phase 1 &amp;2 is one market unit or two separate market units, noting that if the WFPS consists of two market units then additional signals will be required). </t>
  </si>
  <si>
    <t>Energisation Date</t>
  </si>
  <si>
    <t>Single Line Diagram (Note that for changes in SLD's, the Signal list requirements may change)</t>
  </si>
  <si>
    <r>
      <t>·</t>
    </r>
    <r>
      <rPr>
        <sz val="7"/>
        <rFont val="Times New Roman"/>
        <family val="1"/>
      </rPr>
      <t xml:space="preserve">         </t>
    </r>
    <r>
      <rPr>
        <sz val="10"/>
        <rFont val="Arial"/>
        <family val="2"/>
      </rPr>
      <t>Revision Number</t>
    </r>
  </si>
  <si>
    <r>
      <t>·</t>
    </r>
    <r>
      <rPr>
        <sz val="7"/>
        <rFont val="Times New Roman"/>
        <family val="1"/>
      </rPr>
      <t xml:space="preserve">         </t>
    </r>
    <r>
      <rPr>
        <sz val="10"/>
        <rFont val="Arial"/>
        <family val="2"/>
      </rPr>
      <t>Ownership boundaries</t>
    </r>
  </si>
  <si>
    <r>
      <t>·</t>
    </r>
    <r>
      <rPr>
        <sz val="7"/>
        <rFont val="Times New Roman"/>
        <family val="1"/>
      </rPr>
      <t xml:space="preserve">         </t>
    </r>
    <r>
      <rPr>
        <sz val="10"/>
        <rFont val="Arial"/>
        <family val="2"/>
      </rPr>
      <t>HV CB positions (IPP and ESBN as applicable)</t>
    </r>
  </si>
  <si>
    <r>
      <t>·</t>
    </r>
    <r>
      <rPr>
        <sz val="7"/>
        <rFont val="Times New Roman"/>
        <family val="1"/>
      </rPr>
      <t xml:space="preserve">         </t>
    </r>
    <r>
      <rPr>
        <sz val="10"/>
        <rFont val="Arial"/>
        <family val="2"/>
      </rPr>
      <t>MV CB positions</t>
    </r>
  </si>
  <si>
    <r>
      <t>·</t>
    </r>
    <r>
      <rPr>
        <sz val="7"/>
        <rFont val="Times New Roman"/>
        <family val="1"/>
      </rPr>
      <t xml:space="preserve">         </t>
    </r>
    <r>
      <rPr>
        <sz val="10"/>
        <rFont val="Arial"/>
        <family val="2"/>
      </rPr>
      <t>MV Feeders</t>
    </r>
  </si>
  <si>
    <t>Number of Met Masts on site - (if WFPS ≥10MW)</t>
  </si>
  <si>
    <t>Nearest 110kV Station - normal feeding arrangements for WFPS</t>
  </si>
  <si>
    <t>Confirmation of DSO RTU for the WFPS?</t>
  </si>
  <si>
    <t xml:space="preserve">If there is no DSO RTU submission of DCC signals to be included within the DSO RTU (1-18). </t>
  </si>
  <si>
    <t>Information to be submitted to generator_testing@eirgrid.com via NDCC/SDCC</t>
  </si>
  <si>
    <t>Compliance Test Schedule and Test Procedure templates</t>
  </si>
  <si>
    <t xml:space="preserve">Test Template located at the following: </t>
  </si>
  <si>
    <t>http://www.eirgrid.com/operations/gridcode/compliancetesting/wfpstestprocedures/#d.en.17698</t>
  </si>
  <si>
    <t>SCHEDULE OF CODE COMPLIANCE TESTS</t>
  </si>
  <si>
    <t>http://www.eirgrid.com/media/Schedule%20of%20Grid%20Code%20Compliance%20Tests.xls</t>
  </si>
  <si>
    <t>Date:</t>
  </si>
  <si>
    <t>Wind Farm:</t>
  </si>
  <si>
    <t>Compliance Test</t>
  </si>
  <si>
    <t xml:space="preserve">Clause </t>
  </si>
  <si>
    <t>Test Procedure Reference</t>
  </si>
  <si>
    <t>Mandatory Test in Presence of Witness on Site</t>
  </si>
  <si>
    <t>Test Preferred in the Presence of Witness on Site</t>
  </si>
  <si>
    <t>Preferred Test from TSO</t>
  </si>
  <si>
    <t>Remote Control from TSO</t>
  </si>
  <si>
    <t>Current Test Status</t>
  </si>
  <si>
    <t>On Site Testing Date:</t>
  </si>
  <si>
    <t>Remote Testing Date:</t>
  </si>
  <si>
    <t>Sub-sequent Test Status</t>
  </si>
  <si>
    <t>ID</t>
  </si>
  <si>
    <t>Fault Ride Through</t>
  </si>
  <si>
    <t>DCC11.2</t>
  </si>
  <si>
    <t>DCC11.3.2.3</t>
  </si>
  <si>
    <t>Yes</t>
  </si>
  <si>
    <t>Ramp Rates and Start Up Test</t>
  </si>
  <si>
    <t>DCC11.3.4</t>
  </si>
  <si>
    <t>Power Factor Control</t>
  </si>
  <si>
    <t>DCC11.4.3</t>
  </si>
  <si>
    <t>Network Operator Iniated Shutdown</t>
  </si>
  <si>
    <t>DCC11.5.2.4</t>
  </si>
  <si>
    <t>Yes via DCC.</t>
  </si>
  <si>
    <t>95% of Available Active Power + ∆MW</t>
  </si>
  <si>
    <t xml:space="preserve">95% of Available Active Power. This is = to 5% Reserve. </t>
  </si>
  <si>
    <t>Minimum of: APC Setpoint and 95% of AAP</t>
  </si>
  <si>
    <t>0 to 24</t>
  </si>
  <si>
    <r>
      <t>Distribution Code Signals List #1 DCC11.5.1.1 (</t>
    </r>
    <r>
      <rPr>
        <b/>
        <sz val="11"/>
        <rFont val="Arial"/>
        <family val="2"/>
      </rPr>
      <t>125% of Registered Capacity)</t>
    </r>
  </si>
  <si>
    <r>
      <t>Distribution Code Signals List #4 DCC11.5.1.4 (</t>
    </r>
    <r>
      <rPr>
        <b/>
        <sz val="11"/>
        <rFont val="Arial"/>
        <family val="2"/>
      </rPr>
      <t>125% of Registered Capacity)</t>
    </r>
  </si>
  <si>
    <r>
      <t>Distribution Code Signals List #1 DCC11.5.1.1 (</t>
    </r>
    <r>
      <rPr>
        <b/>
        <sz val="11"/>
        <rFont val="Arial"/>
        <family val="2"/>
      </rPr>
      <t>125% of Registered Cpapacity)</t>
    </r>
  </si>
  <si>
    <r>
      <t>Distribution Code Signals List #1 DCC11.5.1.1 (</t>
    </r>
    <r>
      <rPr>
        <b/>
        <sz val="11"/>
        <rFont val="Arial"/>
        <family val="2"/>
      </rPr>
      <t>125% of nominal conection voltage)</t>
    </r>
  </si>
  <si>
    <t>Frequency, Ramp Rate and Voltage Settings to be implemented in Wind Farm Control System</t>
  </si>
  <si>
    <r>
      <t>AAP + ∆MW</t>
    </r>
    <r>
      <rPr>
        <i/>
        <vertAlign val="superscript"/>
        <sz val="10"/>
        <rFont val="Arial"/>
        <family val="2"/>
      </rPr>
      <t>2</t>
    </r>
  </si>
  <si>
    <r>
      <rPr>
        <i/>
        <sz val="10"/>
        <color rgb="FFFF0000"/>
        <rFont val="Arial"/>
        <family val="2"/>
      </rPr>
      <t xml:space="preserve">Minimum of: AAP and </t>
    </r>
    <r>
      <rPr>
        <i/>
        <sz val="10"/>
        <rFont val="Arial"/>
        <family val="2"/>
      </rPr>
      <t>DMOL</t>
    </r>
  </si>
  <si>
    <r>
      <t>0%</t>
    </r>
    <r>
      <rPr>
        <i/>
        <vertAlign val="superscript"/>
        <sz val="10"/>
        <rFont val="Arial"/>
        <family val="2"/>
      </rPr>
      <t>3</t>
    </r>
  </si>
  <si>
    <r>
      <t>Minimum of: APC Setpoint + ∆MW and AAP + ∆MW</t>
    </r>
    <r>
      <rPr>
        <i/>
        <vertAlign val="superscript"/>
        <sz val="10"/>
        <color rgb="FFFF0000"/>
        <rFont val="Arial"/>
        <family val="2"/>
      </rPr>
      <t>1</t>
    </r>
    <r>
      <rPr>
        <i/>
        <vertAlign val="superscript"/>
        <sz val="10"/>
        <rFont val="Arial"/>
        <family val="2"/>
      </rPr>
      <t>, 2</t>
    </r>
  </si>
  <si>
    <r>
      <rPr>
        <i/>
        <sz val="10"/>
        <color rgb="FFFF0000"/>
        <rFont val="Arial"/>
        <family val="2"/>
      </rPr>
      <t xml:space="preserve">Minimum of: APC Setpoint and AAP and </t>
    </r>
    <r>
      <rPr>
        <i/>
        <sz val="10"/>
        <rFont val="Arial"/>
        <family val="2"/>
      </rPr>
      <t>DMOL</t>
    </r>
  </si>
  <si>
    <r>
      <t>95% of AAP + ∆MW</t>
    </r>
    <r>
      <rPr>
        <i/>
        <vertAlign val="superscript"/>
        <sz val="10"/>
        <rFont val="Arial"/>
        <family val="2"/>
      </rPr>
      <t>2</t>
    </r>
  </si>
  <si>
    <r>
      <t>Minimum of: APC Setpoint + ∆MW and 95% of AAP + ∆MW</t>
    </r>
    <r>
      <rPr>
        <i/>
        <vertAlign val="superscript"/>
        <sz val="10"/>
        <color rgb="FFFF0000"/>
        <rFont val="Arial"/>
        <family val="2"/>
      </rPr>
      <t>1</t>
    </r>
    <r>
      <rPr>
        <i/>
        <vertAlign val="superscript"/>
        <sz val="10"/>
        <rFont val="Arial"/>
        <family val="2"/>
      </rPr>
      <t>, 2</t>
    </r>
  </si>
  <si>
    <r>
      <rPr>
        <vertAlign val="superscript"/>
        <sz val="10"/>
        <color theme="1"/>
        <rFont val="Arial"/>
        <family val="2"/>
      </rPr>
      <t>1</t>
    </r>
    <r>
      <rPr>
        <sz val="10"/>
        <color theme="1"/>
        <rFont val="Arial"/>
        <family val="2"/>
      </rPr>
      <t xml:space="preserve"> APC Setpoint + ∆MW shall have a lower limit of</t>
    </r>
    <r>
      <rPr>
        <sz val="10"/>
        <color rgb="FFFF0000"/>
        <rFont val="Arial"/>
        <family val="2"/>
      </rPr>
      <t xml:space="preserve"> the minimum of: APC Setpoint and</t>
    </r>
    <r>
      <rPr>
        <sz val="10"/>
        <color theme="1"/>
        <rFont val="Arial"/>
        <family val="2"/>
      </rPr>
      <t xml:space="preserve"> DMOL.</t>
    </r>
  </si>
  <si>
    <r>
      <rPr>
        <vertAlign val="superscript"/>
        <sz val="10"/>
        <rFont val="Arial"/>
        <family val="2"/>
      </rPr>
      <t>2</t>
    </r>
    <r>
      <rPr>
        <sz val="10"/>
        <rFont val="Arial"/>
        <family val="2"/>
      </rPr>
      <t xml:space="preserve"> </t>
    </r>
    <r>
      <rPr>
        <sz val="10"/>
        <color rgb="FFFF0000"/>
        <rFont val="Arial"/>
        <family val="2"/>
      </rPr>
      <t>(95% of)</t>
    </r>
    <r>
      <rPr>
        <sz val="10"/>
        <color theme="1"/>
        <rFont val="Arial"/>
        <family val="2"/>
      </rPr>
      <t xml:space="preserve"> AAP + ∆MW shall have a lower limit of</t>
    </r>
    <r>
      <rPr>
        <sz val="10"/>
        <color rgb="FFFF0000"/>
        <rFont val="Arial"/>
        <family val="2"/>
      </rPr>
      <t xml:space="preserve"> the minimum of AAP and </t>
    </r>
    <r>
      <rPr>
        <sz val="10"/>
        <color theme="1"/>
        <rFont val="Arial"/>
        <family val="2"/>
      </rPr>
      <t>DMOL</t>
    </r>
  </si>
  <si>
    <r>
      <rPr>
        <vertAlign val="superscript"/>
        <sz val="10"/>
        <rFont val="Arial"/>
        <family val="2"/>
      </rPr>
      <t>3</t>
    </r>
    <r>
      <rPr>
        <sz val="10"/>
        <rFont val="Arial"/>
        <family val="2"/>
      </rPr>
      <t xml:space="preserve"> Any WTG which has disconnected due to high frequency shall be brought back on load as fast as technically feasible, provided the Frequency has fallen below 50.2Hz.</t>
    </r>
  </si>
  <si>
    <t>v0.2</t>
  </si>
  <si>
    <t>Frequency Response updated to clarify performance below DMOL per feedback from industry</t>
  </si>
  <si>
    <r>
      <rPr>
        <b/>
        <sz val="10"/>
        <color rgb="FFFF0000"/>
        <rFont val="Arial"/>
        <family val="2"/>
      </rPr>
      <t>Note.</t>
    </r>
    <r>
      <rPr>
        <sz val="10"/>
        <color rgb="FFFF0000"/>
        <rFont val="Arial"/>
        <family val="2"/>
      </rPr>
      <t xml:space="preserve"> Frequency Response settings have been updated to clarify expected performance below DMOL - per feedback from industry. Changes are highlighted in red.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</si>
</sst>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66" x14ac:knownFonts="1">
    <font>
      <sz val="10"/>
      <name val="Arial"/>
    </font>
    <font>
      <sz val="10"/>
      <color theme="1"/>
      <name val="Arial"/>
      <family val="2"/>
    </font>
    <font>
      <sz val="10"/>
      <color theme="1"/>
      <name val="Arial"/>
      <family val="2"/>
    </font>
    <font>
      <sz val="10"/>
      <name val="Arial"/>
      <family val="2"/>
    </font>
    <font>
      <sz val="8"/>
      <name val="Arial"/>
      <family val="2"/>
    </font>
    <font>
      <b/>
      <sz val="10"/>
      <name val="Arial"/>
      <family val="2"/>
    </font>
    <font>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b/>
      <sz val="12"/>
      <name val="Arial"/>
      <family val="2"/>
    </font>
    <font>
      <sz val="12"/>
      <name val="Arial"/>
      <family val="2"/>
    </font>
    <font>
      <i/>
      <sz val="10"/>
      <name val="Arial"/>
      <family val="2"/>
    </font>
    <font>
      <sz val="14"/>
      <name val="Arial"/>
      <family val="2"/>
    </font>
    <font>
      <b/>
      <sz val="15.5"/>
      <color indexed="8"/>
      <name val="Arial"/>
      <family val="2"/>
    </font>
    <font>
      <b/>
      <i/>
      <vertAlign val="subscript"/>
      <sz val="10"/>
      <name val="Arial"/>
      <family val="2"/>
    </font>
    <font>
      <sz val="8"/>
      <color indexed="81"/>
      <name val="Tahoma"/>
      <family val="2"/>
    </font>
    <font>
      <b/>
      <sz val="16"/>
      <name val="Arial"/>
      <family val="2"/>
    </font>
    <font>
      <sz val="16"/>
      <name val="Arial"/>
      <family val="2"/>
    </font>
    <font>
      <sz val="14"/>
      <color indexed="8"/>
      <name val="Arial"/>
      <family val="2"/>
    </font>
    <font>
      <b/>
      <sz val="11"/>
      <name val="Arial"/>
      <family val="2"/>
    </font>
    <font>
      <sz val="11"/>
      <name val="Arial"/>
      <family val="2"/>
    </font>
    <font>
      <b/>
      <i/>
      <sz val="11"/>
      <name val="Arial"/>
      <family val="2"/>
    </font>
    <font>
      <i/>
      <sz val="12"/>
      <name val="Arial"/>
      <family val="2"/>
    </font>
    <font>
      <u/>
      <sz val="10"/>
      <color theme="10"/>
      <name val="Arial"/>
      <family val="2"/>
    </font>
    <font>
      <sz val="18"/>
      <name val="Arial"/>
      <family val="2"/>
    </font>
    <font>
      <b/>
      <sz val="22"/>
      <name val="Arial"/>
      <family val="2"/>
    </font>
    <font>
      <sz val="11"/>
      <color rgb="FF000000"/>
      <name val="Calibri"/>
      <family val="2"/>
    </font>
    <font>
      <sz val="10"/>
      <color rgb="FFFF0000"/>
      <name val="Arial"/>
      <family val="2"/>
    </font>
    <font>
      <b/>
      <sz val="10"/>
      <color rgb="FFFF0000"/>
      <name val="Arial"/>
      <family val="2"/>
    </font>
    <font>
      <b/>
      <sz val="24"/>
      <name val="Arial"/>
      <family val="2"/>
    </font>
    <font>
      <b/>
      <sz val="10"/>
      <color rgb="FF0000FF"/>
      <name val="Arial"/>
      <family val="2"/>
    </font>
    <font>
      <b/>
      <sz val="11"/>
      <color rgb="FF0000FF"/>
      <name val="Arial"/>
      <family val="2"/>
    </font>
    <font>
      <b/>
      <sz val="12"/>
      <color theme="1"/>
      <name val="Arial"/>
      <family val="2"/>
    </font>
    <font>
      <sz val="9"/>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sz val="22"/>
      <name val="Cambria"/>
      <family val="1"/>
      <scheme val="major"/>
    </font>
    <font>
      <b/>
      <sz val="22"/>
      <name val="Cambria"/>
      <family val="1"/>
      <scheme val="major"/>
    </font>
    <font>
      <u/>
      <sz val="16"/>
      <color theme="10"/>
      <name val="Arial"/>
      <family val="2"/>
    </font>
    <font>
      <b/>
      <u/>
      <sz val="11"/>
      <name val="Arial"/>
      <family val="2"/>
    </font>
    <font>
      <u/>
      <sz val="11"/>
      <name val="Arial"/>
      <family val="2"/>
    </font>
    <font>
      <sz val="11"/>
      <color theme="1"/>
      <name val="Arial"/>
      <family val="2"/>
    </font>
    <font>
      <b/>
      <i/>
      <sz val="10"/>
      <color rgb="FFFF0000"/>
      <name val="Arial"/>
      <family val="2"/>
    </font>
    <font>
      <vertAlign val="subscript"/>
      <sz val="10"/>
      <color theme="1"/>
      <name val="Arial"/>
      <family val="2"/>
    </font>
    <font>
      <b/>
      <i/>
      <sz val="10"/>
      <color theme="1"/>
      <name val="Arial"/>
      <family val="2"/>
    </font>
    <font>
      <sz val="11"/>
      <color rgb="FFFF0000"/>
      <name val="Arial"/>
      <family val="2"/>
    </font>
    <font>
      <sz val="10"/>
      <name val="Symbol"/>
      <family val="1"/>
      <charset val="2"/>
    </font>
    <font>
      <sz val="7"/>
      <name val="Times New Roman"/>
      <family val="1"/>
    </font>
    <font>
      <b/>
      <sz val="30"/>
      <name val="Arial"/>
      <family val="2"/>
    </font>
    <font>
      <sz val="30"/>
      <name val="Arial"/>
      <family val="2"/>
    </font>
    <font>
      <u/>
      <sz val="22"/>
      <color theme="10"/>
      <name val="Arial"/>
      <family val="2"/>
    </font>
    <font>
      <u/>
      <sz val="18"/>
      <color theme="10"/>
      <name val="Arial"/>
      <family val="2"/>
    </font>
    <font>
      <b/>
      <sz val="12"/>
      <name val="Times New Roman"/>
      <family val="1"/>
    </font>
    <font>
      <i/>
      <vertAlign val="superscript"/>
      <sz val="10"/>
      <name val="Arial"/>
      <family val="2"/>
    </font>
    <font>
      <i/>
      <sz val="10"/>
      <color rgb="FFFF0000"/>
      <name val="Arial"/>
      <family val="2"/>
    </font>
    <font>
      <i/>
      <vertAlign val="superscript"/>
      <sz val="10"/>
      <color rgb="FFFF0000"/>
      <name val="Arial"/>
      <family val="2"/>
    </font>
    <font>
      <vertAlign val="superscript"/>
      <sz val="10"/>
      <color theme="1"/>
      <name val="Arial"/>
      <family val="2"/>
    </font>
    <font>
      <vertAlign val="superscript"/>
      <sz val="10"/>
      <name val="Arial"/>
      <family val="2"/>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6" tint="0.39997558519241921"/>
        <bgColor indexed="64"/>
      </patternFill>
    </fill>
  </fills>
  <borders count="87">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medium">
        <color indexed="64"/>
      </right>
      <top style="thin">
        <color indexed="64"/>
      </top>
      <bottom style="double">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s>
  <cellStyleXfs count="7">
    <xf numFmtId="0" fontId="0" fillId="0" borderId="0"/>
    <xf numFmtId="0" fontId="28" fillId="0" borderId="0" applyNumberFormat="0" applyFill="0" applyBorder="0" applyAlignment="0" applyProtection="0">
      <alignment vertical="top"/>
      <protection locked="0"/>
    </xf>
    <xf numFmtId="0" fontId="3" fillId="0" borderId="0"/>
    <xf numFmtId="0" fontId="2" fillId="0" borderId="0"/>
    <xf numFmtId="0" fontId="2" fillId="0" borderId="0"/>
    <xf numFmtId="0" fontId="2" fillId="0" borderId="0"/>
    <xf numFmtId="0" fontId="1" fillId="0" borderId="0"/>
  </cellStyleXfs>
  <cellXfs count="956">
    <xf numFmtId="0" fontId="0" fillId="0" borderId="0" xfId="0"/>
    <xf numFmtId="0" fontId="8" fillId="0" borderId="0" xfId="0" applyFont="1" applyFill="1" applyBorder="1"/>
    <xf numFmtId="0" fontId="9" fillId="0" borderId="0" xfId="0" applyFont="1" applyFill="1" applyBorder="1"/>
    <xf numFmtId="0" fontId="6" fillId="0" borderId="0" xfId="0" applyFont="1" applyFill="1" applyBorder="1" applyAlignment="1">
      <alignment horizontal="right"/>
    </xf>
    <xf numFmtId="0" fontId="6" fillId="0" borderId="1" xfId="0" applyFont="1" applyFill="1" applyBorder="1" applyAlignment="1">
      <alignment horizontal="center"/>
    </xf>
    <xf numFmtId="0" fontId="6" fillId="0" borderId="0" xfId="0" applyFont="1" applyFill="1" applyBorder="1" applyAlignment="1">
      <alignment horizontal="center"/>
    </xf>
    <xf numFmtId="0" fontId="11" fillId="0" borderId="2" xfId="0" applyFont="1" applyFill="1" applyBorder="1"/>
    <xf numFmtId="0" fontId="6" fillId="0" borderId="2" xfId="0" applyFont="1" applyFill="1" applyBorder="1" applyAlignment="1">
      <alignment horizontal="center"/>
    </xf>
    <xf numFmtId="0" fontId="6" fillId="0" borderId="3" xfId="0" applyFont="1" applyFill="1" applyBorder="1" applyAlignment="1">
      <alignment horizontal="center"/>
    </xf>
    <xf numFmtId="0" fontId="11" fillId="0" borderId="4" xfId="0" applyFont="1" applyFill="1" applyBorder="1" applyAlignment="1">
      <alignment horizontal="center"/>
    </xf>
    <xf numFmtId="0" fontId="12" fillId="0" borderId="4" xfId="0" applyFont="1" applyFill="1" applyBorder="1"/>
    <xf numFmtId="0" fontId="12" fillId="0" borderId="0" xfId="0" applyFont="1" applyFill="1" applyBorder="1"/>
    <xf numFmtId="0" fontId="9" fillId="0" borderId="0" xfId="0" applyFont="1" applyFill="1" applyBorder="1" applyAlignment="1">
      <alignment horizontal="right"/>
    </xf>
    <xf numFmtId="0" fontId="8" fillId="0" borderId="0" xfId="0" applyFont="1" applyFill="1" applyBorder="1" applyAlignment="1">
      <alignment horizontal="center"/>
    </xf>
    <xf numFmtId="0" fontId="9" fillId="0" borderId="6" xfId="0" applyFont="1" applyFill="1" applyBorder="1" applyAlignment="1">
      <alignment horizontal="left"/>
    </xf>
    <xf numFmtId="0" fontId="5" fillId="0" borderId="0" xfId="0" applyFont="1" applyFill="1" applyBorder="1" applyAlignment="1">
      <alignment horizontal="center"/>
    </xf>
    <xf numFmtId="0" fontId="6" fillId="0" borderId="6" xfId="0" applyFont="1" applyFill="1" applyBorder="1" applyAlignment="1">
      <alignment horizontal="left"/>
    </xf>
    <xf numFmtId="0" fontId="5" fillId="0" borderId="7" xfId="0" applyFont="1" applyFill="1" applyBorder="1" applyAlignment="1">
      <alignment horizontal="center"/>
    </xf>
    <xf numFmtId="0" fontId="5" fillId="0" borderId="8" xfId="0" applyFont="1" applyFill="1" applyBorder="1"/>
    <xf numFmtId="0" fontId="6" fillId="0" borderId="8" xfId="0" applyFont="1" applyFill="1" applyBorder="1" applyAlignment="1">
      <alignment horizontal="right"/>
    </xf>
    <xf numFmtId="0" fontId="5" fillId="0" borderId="9" xfId="0" applyFont="1" applyFill="1" applyBorder="1" applyAlignment="1">
      <alignment horizontal="center"/>
    </xf>
    <xf numFmtId="0" fontId="5" fillId="0" borderId="11" xfId="0" applyFont="1" applyFill="1" applyBorder="1" applyAlignment="1">
      <alignment horizontal="center"/>
    </xf>
    <xf numFmtId="0" fontId="7" fillId="0" borderId="0" xfId="0" applyFont="1" applyFill="1" applyBorder="1"/>
    <xf numFmtId="0" fontId="6" fillId="0" borderId="0" xfId="0" applyFont="1" applyFill="1" applyBorder="1"/>
    <xf numFmtId="0" fontId="6" fillId="0" borderId="0" xfId="0" applyFont="1" applyFill="1" applyBorder="1" applyAlignment="1">
      <alignment horizontal="left"/>
    </xf>
    <xf numFmtId="0" fontId="6" fillId="0" borderId="0" xfId="0" applyFont="1" applyFill="1" applyBorder="1" applyAlignment="1">
      <alignment horizontal="right" vertical="center" wrapText="1"/>
    </xf>
    <xf numFmtId="0" fontId="6" fillId="0" borderId="13" xfId="0" applyFont="1" applyFill="1" applyBorder="1"/>
    <xf numFmtId="0" fontId="6" fillId="0" borderId="13" xfId="0" applyFont="1" applyFill="1" applyBorder="1" applyAlignment="1">
      <alignment horizontal="right"/>
    </xf>
    <xf numFmtId="0" fontId="6" fillId="0" borderId="0" xfId="0" applyFont="1" applyFill="1" applyAlignment="1">
      <alignment horizontal="right"/>
    </xf>
    <xf numFmtId="0" fontId="6" fillId="0" borderId="8" xfId="0" applyFont="1" applyFill="1" applyBorder="1"/>
    <xf numFmtId="0" fontId="6" fillId="0" borderId="3" xfId="0" applyFont="1" applyFill="1" applyBorder="1" applyAlignment="1">
      <alignment horizontal="left"/>
    </xf>
    <xf numFmtId="0" fontId="6" fillId="0" borderId="3" xfId="0" applyFont="1" applyFill="1" applyBorder="1"/>
    <xf numFmtId="49" fontId="6" fillId="0" borderId="8" xfId="0" applyNumberFormat="1" applyFont="1" applyFill="1" applyBorder="1"/>
    <xf numFmtId="49" fontId="6" fillId="0" borderId="0" xfId="0" applyNumberFormat="1" applyFont="1" applyFill="1" applyBorder="1"/>
    <xf numFmtId="49" fontId="6" fillId="0" borderId="3" xfId="0" applyNumberFormat="1" applyFont="1" applyFill="1" applyBorder="1"/>
    <xf numFmtId="0" fontId="6" fillId="0" borderId="0" xfId="0" applyFont="1" applyFill="1"/>
    <xf numFmtId="0" fontId="3" fillId="0" borderId="0" xfId="0" applyFont="1"/>
    <xf numFmtId="0" fontId="6" fillId="0" borderId="0" xfId="0" applyFont="1"/>
    <xf numFmtId="0" fontId="7" fillId="0" borderId="0" xfId="0" applyFont="1"/>
    <xf numFmtId="0" fontId="5" fillId="0" borderId="0" xfId="0" applyFont="1" applyFill="1" applyBorder="1"/>
    <xf numFmtId="0" fontId="5" fillId="0" borderId="8" xfId="0" applyFont="1" applyBorder="1"/>
    <xf numFmtId="0" fontId="5" fillId="0" borderId="8" xfId="0" applyFont="1" applyFill="1" applyBorder="1" applyAlignment="1">
      <alignment horizontal="right" vertical="center" wrapText="1"/>
    </xf>
    <xf numFmtId="0" fontId="5" fillId="0" borderId="10" xfId="0" applyFont="1" applyFill="1" applyBorder="1" applyAlignment="1">
      <alignment horizontal="left"/>
    </xf>
    <xf numFmtId="0" fontId="6" fillId="0" borderId="11" xfId="0" applyFont="1" applyFill="1" applyBorder="1" applyAlignment="1">
      <alignment horizontal="left"/>
    </xf>
    <xf numFmtId="0" fontId="5" fillId="0" borderId="17" xfId="0" applyFont="1" applyFill="1" applyBorder="1" applyAlignment="1">
      <alignment horizontal="center"/>
    </xf>
    <xf numFmtId="0" fontId="6" fillId="0" borderId="17" xfId="0" applyFont="1" applyFill="1" applyBorder="1" applyAlignment="1">
      <alignment horizontal="left"/>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5" fillId="0" borderId="20" xfId="0" applyFont="1" applyBorder="1" applyAlignment="1">
      <alignment vertical="center"/>
    </xf>
    <xf numFmtId="0" fontId="0" fillId="0" borderId="28" xfId="0" applyBorder="1" applyAlignment="1">
      <alignment vertical="center"/>
    </xf>
    <xf numFmtId="0" fontId="5" fillId="0" borderId="29" xfId="0" applyFont="1"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5" fillId="0" borderId="18" xfId="0" applyFont="1" applyBorder="1" applyAlignment="1">
      <alignment vertical="center"/>
    </xf>
    <xf numFmtId="0" fontId="5" fillId="0" borderId="21" xfId="0" applyFont="1" applyBorder="1" applyAlignment="1">
      <alignment vertical="center"/>
    </xf>
    <xf numFmtId="0" fontId="5" fillId="0" borderId="19" xfId="0" applyFont="1" applyBorder="1" applyAlignment="1">
      <alignment vertical="center"/>
    </xf>
    <xf numFmtId="0" fontId="5" fillId="0" borderId="18" xfId="0" applyFont="1" applyFill="1" applyBorder="1" applyAlignment="1">
      <alignment vertical="center"/>
    </xf>
    <xf numFmtId="0" fontId="0" fillId="0" borderId="0" xfId="0" applyAlignment="1">
      <alignment horizontal="center"/>
    </xf>
    <xf numFmtId="0" fontId="16" fillId="0" borderId="0" xfId="0" applyFont="1"/>
    <xf numFmtId="0" fontId="5" fillId="0" borderId="0" xfId="0" applyFont="1"/>
    <xf numFmtId="0" fontId="5" fillId="0" borderId="39" xfId="0" applyFont="1" applyBorder="1"/>
    <xf numFmtId="0" fontId="5" fillId="0" borderId="40" xfId="0" applyFont="1" applyBorder="1"/>
    <xf numFmtId="0" fontId="5" fillId="0" borderId="41" xfId="0" applyFont="1" applyBorder="1"/>
    <xf numFmtId="0" fontId="0" fillId="0" borderId="30" xfId="0" applyBorder="1"/>
    <xf numFmtId="0" fontId="0" fillId="0" borderId="18" xfId="0" applyBorder="1"/>
    <xf numFmtId="0" fontId="0" fillId="0" borderId="44" xfId="0" applyBorder="1"/>
    <xf numFmtId="0" fontId="5" fillId="0" borderId="18" xfId="0" applyFont="1" applyFill="1" applyBorder="1" applyAlignment="1">
      <alignment horizontal="center" vertical="center"/>
    </xf>
    <xf numFmtId="0" fontId="6" fillId="0"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5" borderId="18" xfId="0" applyFont="1" applyFill="1" applyBorder="1" applyAlignment="1">
      <alignment horizontal="center" vertical="center" wrapText="1"/>
    </xf>
    <xf numFmtId="0" fontId="0" fillId="5" borderId="0" xfId="0" applyFill="1"/>
    <xf numFmtId="0" fontId="6" fillId="4"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0" fillId="0" borderId="0" xfId="0" applyAlignment="1">
      <alignment horizontal="center" vertical="center"/>
    </xf>
    <xf numFmtId="0" fontId="6" fillId="6" borderId="30" xfId="0" applyFont="1" applyFill="1" applyBorder="1"/>
    <xf numFmtId="0" fontId="6" fillId="6" borderId="18" xfId="0" applyFont="1" applyFill="1" applyBorder="1"/>
    <xf numFmtId="0" fontId="6" fillId="6" borderId="44" xfId="0" applyFont="1" applyFill="1" applyBorder="1"/>
    <xf numFmtId="0" fontId="11" fillId="0" borderId="0" xfId="0" applyFont="1" applyFill="1" applyBorder="1" applyAlignment="1">
      <alignment horizontal="left"/>
    </xf>
    <xf numFmtId="0" fontId="11" fillId="0" borderId="2" xfId="0" applyFont="1" applyFill="1" applyBorder="1" applyAlignment="1">
      <alignment horizontal="left"/>
    </xf>
    <xf numFmtId="0" fontId="11" fillId="0" borderId="0" xfId="0" applyFont="1" applyFill="1" applyBorder="1" applyAlignment="1">
      <alignment horizontal="left"/>
    </xf>
    <xf numFmtId="0" fontId="8" fillId="0" borderId="0" xfId="0" applyFont="1" applyFill="1" applyBorder="1" applyAlignment="1">
      <alignment horizontal="center"/>
    </xf>
    <xf numFmtId="0" fontId="3" fillId="0" borderId="0" xfId="0" applyFont="1" applyFill="1" applyBorder="1"/>
    <xf numFmtId="0" fontId="3" fillId="0" borderId="11" xfId="0" applyFont="1" applyFill="1" applyBorder="1" applyAlignment="1">
      <alignment horizontal="left"/>
    </xf>
    <xf numFmtId="0" fontId="3" fillId="0" borderId="0" xfId="0" applyFont="1" applyFill="1" applyBorder="1" applyAlignment="1">
      <alignment horizontal="right"/>
    </xf>
    <xf numFmtId="0" fontId="17" fillId="0" borderId="0" xfId="0" applyFont="1" applyFill="1" applyBorder="1"/>
    <xf numFmtId="0" fontId="17" fillId="0" borderId="0" xfId="0" applyFont="1" applyFill="1" applyBorder="1" applyAlignment="1">
      <alignment horizontal="right"/>
    </xf>
    <xf numFmtId="0" fontId="3" fillId="0" borderId="3" xfId="0" applyFont="1" applyFill="1" applyBorder="1" applyAlignment="1">
      <alignment horizontal="center"/>
    </xf>
    <xf numFmtId="0" fontId="0" fillId="0" borderId="6" xfId="0" applyBorder="1" applyAlignment="1"/>
    <xf numFmtId="0" fontId="6" fillId="0" borderId="42" xfId="0" applyFont="1" applyFill="1" applyBorder="1"/>
    <xf numFmtId="0" fontId="6" fillId="0" borderId="51" xfId="0" applyFont="1" applyFill="1" applyBorder="1"/>
    <xf numFmtId="0" fontId="6" fillId="0" borderId="51" xfId="0" applyFont="1" applyFill="1" applyBorder="1" applyAlignment="1">
      <alignment horizontal="right" vertical="center" wrapText="1"/>
    </xf>
    <xf numFmtId="0" fontId="5" fillId="0" borderId="19" xfId="0" applyFont="1" applyFill="1" applyBorder="1" applyAlignment="1">
      <alignment horizontal="center"/>
    </xf>
    <xf numFmtId="0" fontId="11" fillId="7" borderId="5" xfId="0" applyFont="1" applyFill="1" applyBorder="1"/>
    <xf numFmtId="0" fontId="12" fillId="7" borderId="4" xfId="0" applyFont="1" applyFill="1" applyBorder="1"/>
    <xf numFmtId="0" fontId="8" fillId="0" borderId="6" xfId="0" applyFont="1" applyFill="1" applyBorder="1" applyAlignment="1">
      <alignment horizontal="left"/>
    </xf>
    <xf numFmtId="0" fontId="8" fillId="0" borderId="0" xfId="0" applyFont="1" applyFill="1" applyBorder="1" applyAlignment="1">
      <alignment horizontal="left"/>
    </xf>
    <xf numFmtId="0" fontId="22" fillId="0" borderId="56" xfId="0" applyFont="1" applyFill="1" applyBorder="1" applyAlignment="1">
      <alignment horizontal="left"/>
    </xf>
    <xf numFmtId="0" fontId="24" fillId="0" borderId="7" xfId="0" applyFont="1" applyFill="1" applyBorder="1" applyAlignment="1">
      <alignment horizontal="center"/>
    </xf>
    <xf numFmtId="0" fontId="24" fillId="0" borderId="8" xfId="0" applyFont="1" applyFill="1" applyBorder="1"/>
    <xf numFmtId="0" fontId="25" fillId="0" borderId="8" xfId="0" applyFont="1" applyFill="1" applyBorder="1"/>
    <xf numFmtId="0" fontId="25" fillId="0" borderId="8" xfId="0" applyFont="1" applyFill="1" applyBorder="1" applyAlignment="1">
      <alignment horizontal="right"/>
    </xf>
    <xf numFmtId="0" fontId="24" fillId="0" borderId="9" xfId="0" applyFont="1" applyFill="1" applyBorder="1" applyAlignment="1">
      <alignment horizontal="center"/>
    </xf>
    <xf numFmtId="0" fontId="25" fillId="0" borderId="3" xfId="0" applyFont="1" applyFill="1" applyBorder="1" applyAlignment="1">
      <alignment horizontal="center"/>
    </xf>
    <xf numFmtId="0" fontId="25" fillId="0" borderId="0" xfId="0" applyFont="1" applyFill="1" applyBorder="1"/>
    <xf numFmtId="0" fontId="25" fillId="0" borderId="0" xfId="0" applyFont="1" applyFill="1" applyBorder="1" applyAlignment="1">
      <alignment horizontal="right"/>
    </xf>
    <xf numFmtId="0" fontId="24" fillId="0" borderId="17" xfId="0" applyFont="1" applyFill="1" applyBorder="1" applyAlignment="1">
      <alignment horizontal="center"/>
    </xf>
    <xf numFmtId="0" fontId="25" fillId="0" borderId="6" xfId="0" applyFont="1" applyFill="1" applyBorder="1" applyAlignment="1">
      <alignment horizontal="left"/>
    </xf>
    <xf numFmtId="0" fontId="26" fillId="0" borderId="0" xfId="0" applyFont="1" applyFill="1" applyBorder="1"/>
    <xf numFmtId="0" fontId="24" fillId="0" borderId="11" xfId="0" applyFont="1" applyFill="1" applyBorder="1" applyAlignment="1">
      <alignment horizontal="center"/>
    </xf>
    <xf numFmtId="0" fontId="25" fillId="0" borderId="11" xfId="0" applyFont="1" applyFill="1" applyBorder="1" applyAlignment="1">
      <alignment horizontal="left"/>
    </xf>
    <xf numFmtId="0" fontId="25" fillId="0" borderId="0" xfId="0" applyFont="1" applyFill="1" applyBorder="1" applyAlignment="1">
      <alignment horizontal="center"/>
    </xf>
    <xf numFmtId="0" fontId="25" fillId="0" borderId="0" xfId="0" applyFont="1" applyFill="1" applyBorder="1" applyAlignment="1">
      <alignment horizontal="left"/>
    </xf>
    <xf numFmtId="0" fontId="25" fillId="0" borderId="0" xfId="0" applyFont="1" applyFill="1" applyBorder="1" applyAlignment="1">
      <alignment horizontal="right" vertical="center" wrapText="1"/>
    </xf>
    <xf numFmtId="0" fontId="25" fillId="0" borderId="6" xfId="0" applyFont="1" applyFill="1" applyBorder="1"/>
    <xf numFmtId="0" fontId="25" fillId="0" borderId="3" xfId="0" applyFont="1" applyFill="1" applyBorder="1" applyAlignment="1">
      <alignment horizontal="left"/>
    </xf>
    <xf numFmtId="0" fontId="25" fillId="0" borderId="6" xfId="0" applyFont="1" applyFill="1" applyBorder="1" applyAlignment="1">
      <alignment horizontal="left" wrapText="1"/>
    </xf>
    <xf numFmtId="0" fontId="25" fillId="0" borderId="3" xfId="0" applyFont="1" applyFill="1" applyBorder="1"/>
    <xf numFmtId="49" fontId="25" fillId="0" borderId="0" xfId="0" applyNumberFormat="1" applyFont="1" applyFill="1" applyBorder="1" applyAlignment="1">
      <alignment horizontal="right"/>
    </xf>
    <xf numFmtId="49" fontId="25" fillId="0" borderId="8" xfId="0" applyNumberFormat="1" applyFont="1" applyFill="1" applyBorder="1"/>
    <xf numFmtId="49" fontId="25" fillId="0" borderId="0" xfId="0" applyNumberFormat="1" applyFont="1" applyFill="1" applyBorder="1"/>
    <xf numFmtId="0" fontId="24" fillId="0" borderId="8" xfId="0" applyFont="1" applyBorder="1"/>
    <xf numFmtId="0" fontId="24" fillId="0" borderId="8" xfId="0" applyFont="1" applyFill="1" applyBorder="1" applyAlignment="1">
      <alignment horizontal="right" vertical="center" wrapText="1"/>
    </xf>
    <xf numFmtId="0" fontId="24" fillId="0" borderId="10" xfId="0" applyFont="1" applyFill="1" applyBorder="1" applyAlignment="1">
      <alignment horizontal="left"/>
    </xf>
    <xf numFmtId="0" fontId="25" fillId="0" borderId="17" xfId="0" applyFont="1" applyFill="1" applyBorder="1" applyAlignment="1">
      <alignment horizontal="left"/>
    </xf>
    <xf numFmtId="49" fontId="25" fillId="0" borderId="7" xfId="0" applyNumberFormat="1" applyFont="1" applyFill="1" applyBorder="1"/>
    <xf numFmtId="49" fontId="25" fillId="0" borderId="3" xfId="0" applyNumberFormat="1" applyFont="1" applyFill="1" applyBorder="1"/>
    <xf numFmtId="0" fontId="27" fillId="0" borderId="15" xfId="0" applyFont="1" applyFill="1" applyBorder="1" applyAlignment="1">
      <alignment horizontal="left" wrapText="1"/>
    </xf>
    <xf numFmtId="0" fontId="24" fillId="0" borderId="7" xfId="0" applyFont="1" applyFill="1" applyBorder="1" applyAlignment="1">
      <alignment horizontal="center" wrapText="1"/>
    </xf>
    <xf numFmtId="0" fontId="24" fillId="0" borderId="8" xfId="0" applyFont="1" applyBorder="1" applyAlignment="1">
      <alignment wrapText="1"/>
    </xf>
    <xf numFmtId="0" fontId="24" fillId="0" borderId="8" xfId="0" applyFont="1" applyFill="1" applyBorder="1" applyAlignment="1">
      <alignment wrapText="1"/>
    </xf>
    <xf numFmtId="0" fontId="24" fillId="0" borderId="10" xfId="0" applyFont="1" applyFill="1" applyBorder="1" applyAlignment="1">
      <alignment horizontal="left" wrapText="1"/>
    </xf>
    <xf numFmtId="0" fontId="25" fillId="0" borderId="12" xfId="0" applyFont="1" applyFill="1" applyBorder="1" applyAlignment="1">
      <alignment horizontal="center"/>
    </xf>
    <xf numFmtId="0" fontId="25" fillId="0" borderId="13" xfId="0" applyFont="1" applyFill="1" applyBorder="1"/>
    <xf numFmtId="49" fontId="25" fillId="0" borderId="13" xfId="0" applyNumberFormat="1" applyFont="1" applyFill="1" applyBorder="1"/>
    <xf numFmtId="0" fontId="25" fillId="0" borderId="13" xfId="0" applyFont="1" applyFill="1" applyBorder="1" applyAlignment="1">
      <alignment horizontal="right"/>
    </xf>
    <xf numFmtId="0" fontId="24" fillId="0" borderId="14" xfId="0" applyFont="1" applyFill="1" applyBorder="1" applyAlignment="1">
      <alignment horizontal="center"/>
    </xf>
    <xf numFmtId="0" fontId="25" fillId="0" borderId="16" xfId="0" applyFont="1" applyFill="1" applyBorder="1" applyAlignment="1">
      <alignment horizontal="left"/>
    </xf>
    <xf numFmtId="0" fontId="6" fillId="6" borderId="30" xfId="0" applyFont="1" applyFill="1" applyBorder="1" applyAlignment="1">
      <alignment horizontal="left" vertical="center" wrapText="1"/>
    </xf>
    <xf numFmtId="0" fontId="6" fillId="6" borderId="18" xfId="0" applyFont="1" applyFill="1" applyBorder="1" applyAlignment="1">
      <alignment horizontal="left" vertical="center" wrapText="1"/>
    </xf>
    <xf numFmtId="0" fontId="6" fillId="6" borderId="44" xfId="0" applyFont="1" applyFill="1" applyBorder="1" applyAlignment="1">
      <alignment horizontal="left" vertical="center" wrapText="1"/>
    </xf>
    <xf numFmtId="0" fontId="12" fillId="0" borderId="36" xfId="0" applyFont="1" applyFill="1" applyBorder="1" applyAlignment="1">
      <alignment horizontal="center" wrapText="1"/>
    </xf>
    <xf numFmtId="0" fontId="21" fillId="0" borderId="56" xfId="0" applyFont="1" applyFill="1" applyBorder="1" applyAlignment="1">
      <alignment horizontal="left"/>
    </xf>
    <xf numFmtId="0" fontId="5" fillId="0" borderId="60" xfId="0" applyFont="1" applyFill="1" applyBorder="1" applyAlignment="1">
      <alignment horizontal="center"/>
    </xf>
    <xf numFmtId="0" fontId="5" fillId="0" borderId="61" xfId="0" applyFont="1" applyFill="1" applyBorder="1" applyAlignment="1">
      <alignment horizontal="center"/>
    </xf>
    <xf numFmtId="0" fontId="5" fillId="0" borderId="1" xfId="0" applyFont="1" applyFill="1" applyBorder="1" applyAlignment="1">
      <alignment horizontal="center"/>
    </xf>
    <xf numFmtId="0" fontId="6" fillId="0" borderId="1" xfId="0" applyFont="1" applyFill="1" applyBorder="1" applyAlignment="1">
      <alignment horizontal="left"/>
    </xf>
    <xf numFmtId="0" fontId="5" fillId="0" borderId="60" xfId="0" applyFont="1" applyFill="1" applyBorder="1" applyAlignment="1">
      <alignment horizontal="left"/>
    </xf>
    <xf numFmtId="0" fontId="6" fillId="0" borderId="61" xfId="0" applyFont="1" applyFill="1" applyBorder="1" applyAlignment="1">
      <alignment horizontal="left"/>
    </xf>
    <xf numFmtId="0" fontId="5" fillId="0" borderId="50" xfId="0" applyFont="1" applyFill="1" applyBorder="1" applyAlignment="1">
      <alignment horizontal="center"/>
    </xf>
    <xf numFmtId="0" fontId="0" fillId="0" borderId="2" xfId="0" applyBorder="1"/>
    <xf numFmtId="0" fontId="0" fillId="0" borderId="0" xfId="0" applyBorder="1"/>
    <xf numFmtId="0" fontId="0" fillId="0" borderId="6" xfId="0" applyBorder="1"/>
    <xf numFmtId="0" fontId="0" fillId="0" borderId="33" xfId="0" applyBorder="1"/>
    <xf numFmtId="0" fontId="0" fillId="0" borderId="13" xfId="0" applyBorder="1"/>
    <xf numFmtId="0" fontId="0" fillId="0" borderId="16" xfId="0" applyBorder="1"/>
    <xf numFmtId="0" fontId="24" fillId="0" borderId="60" xfId="0" applyFont="1" applyFill="1" applyBorder="1" applyAlignment="1">
      <alignment horizontal="center"/>
    </xf>
    <xf numFmtId="0" fontId="24" fillId="0" borderId="10" xfId="0" applyFont="1" applyFill="1" applyBorder="1" applyAlignment="1">
      <alignment horizontal="center"/>
    </xf>
    <xf numFmtId="0" fontId="24" fillId="0" borderId="61" xfId="0" applyFont="1" applyFill="1" applyBorder="1" applyAlignment="1">
      <alignment horizontal="center"/>
    </xf>
    <xf numFmtId="0" fontId="25" fillId="0" borderId="2" xfId="0" applyFont="1" applyBorder="1"/>
    <xf numFmtId="0" fontId="25" fillId="0" borderId="0" xfId="0" applyFont="1" applyBorder="1"/>
    <xf numFmtId="0" fontId="25" fillId="0" borderId="6" xfId="0" applyFont="1" applyBorder="1"/>
    <xf numFmtId="0" fontId="24" fillId="0" borderId="1" xfId="0" applyFont="1" applyFill="1" applyBorder="1" applyAlignment="1">
      <alignment horizontal="center"/>
    </xf>
    <xf numFmtId="0" fontId="25" fillId="0" borderId="1" xfId="0" applyFont="1" applyFill="1" applyBorder="1" applyAlignment="1">
      <alignment horizontal="left"/>
    </xf>
    <xf numFmtId="0" fontId="25" fillId="6" borderId="30" xfId="0" applyFont="1" applyFill="1" applyBorder="1"/>
    <xf numFmtId="0" fontId="25" fillId="6" borderId="18" xfId="0" applyFont="1" applyFill="1" applyBorder="1"/>
    <xf numFmtId="0" fontId="25" fillId="6" borderId="44" xfId="0" applyFont="1" applyFill="1" applyBorder="1"/>
    <xf numFmtId="49" fontId="24" fillId="0" borderId="8" xfId="0" applyNumberFormat="1" applyFont="1" applyFill="1" applyBorder="1"/>
    <xf numFmtId="0" fontId="25" fillId="0" borderId="61" xfId="0" applyFont="1" applyFill="1" applyBorder="1" applyAlignment="1">
      <alignment horizontal="left"/>
    </xf>
    <xf numFmtId="0" fontId="25" fillId="0" borderId="33" xfId="0" applyFont="1" applyBorder="1"/>
    <xf numFmtId="0" fontId="25" fillId="0" borderId="13" xfId="0" applyFont="1" applyBorder="1"/>
    <xf numFmtId="0" fontId="25" fillId="0" borderId="16" xfId="0" applyFont="1" applyBorder="1"/>
    <xf numFmtId="0" fontId="24" fillId="0" borderId="59" xfId="0" applyFont="1" applyFill="1" applyBorder="1" applyAlignment="1">
      <alignment horizontal="left"/>
    </xf>
    <xf numFmtId="0" fontId="24" fillId="0" borderId="59" xfId="0" applyFont="1" applyFill="1" applyBorder="1" applyAlignment="1">
      <alignment horizontal="center"/>
    </xf>
    <xf numFmtId="0" fontId="21" fillId="0" borderId="54" xfId="0" applyFont="1" applyFill="1" applyBorder="1" applyAlignment="1">
      <alignment horizontal="left"/>
    </xf>
    <xf numFmtId="0" fontId="12" fillId="0" borderId="37" xfId="0" applyFont="1" applyFill="1" applyBorder="1" applyAlignment="1">
      <alignment horizontal="center" wrapText="1"/>
    </xf>
    <xf numFmtId="0" fontId="3" fillId="0" borderId="34" xfId="0" applyFont="1" applyFill="1" applyBorder="1" applyAlignment="1">
      <alignment horizontal="center" wrapText="1"/>
    </xf>
    <xf numFmtId="0" fontId="24" fillId="0" borderId="64" xfId="0" applyFont="1" applyFill="1" applyBorder="1" applyAlignment="1">
      <alignment horizontal="center"/>
    </xf>
    <xf numFmtId="0" fontId="24" fillId="0" borderId="64" xfId="0" applyFont="1" applyFill="1" applyBorder="1" applyAlignment="1">
      <alignment horizontal="left"/>
    </xf>
    <xf numFmtId="0" fontId="6" fillId="0" borderId="65" xfId="0" applyFont="1" applyFill="1" applyBorder="1" applyAlignment="1"/>
    <xf numFmtId="0" fontId="0" fillId="0" borderId="66" xfId="0" applyBorder="1" applyAlignment="1"/>
    <xf numFmtId="0" fontId="6" fillId="0" borderId="34" xfId="0" applyFont="1" applyFill="1" applyBorder="1" applyAlignment="1"/>
    <xf numFmtId="0" fontId="25" fillId="0" borderId="64" xfId="0" applyFont="1" applyFill="1" applyBorder="1" applyAlignment="1">
      <alignment horizontal="left"/>
    </xf>
    <xf numFmtId="0" fontId="6" fillId="7" borderId="34" xfId="0" applyFont="1" applyFill="1" applyBorder="1"/>
    <xf numFmtId="0" fontId="24" fillId="0" borderId="64" xfId="0" applyFont="1" applyFill="1" applyBorder="1" applyAlignment="1">
      <alignment horizontal="left" wrapText="1"/>
    </xf>
    <xf numFmtId="0" fontId="6" fillId="0" borderId="38" xfId="0" applyFont="1" applyFill="1" applyBorder="1" applyAlignment="1"/>
    <xf numFmtId="0" fontId="22" fillId="0" borderId="54" xfId="0" applyFont="1" applyFill="1" applyBorder="1" applyAlignment="1">
      <alignment horizontal="left"/>
    </xf>
    <xf numFmtId="0" fontId="6" fillId="0" borderId="34" xfId="0" applyFont="1" applyFill="1" applyBorder="1" applyAlignment="1">
      <alignment horizontal="center" wrapText="1"/>
    </xf>
    <xf numFmtId="0" fontId="5" fillId="0" borderId="0" xfId="0" applyFont="1" applyBorder="1" applyAlignment="1"/>
    <xf numFmtId="0" fontId="0" fillId="0" borderId="0" xfId="0" applyBorder="1" applyAlignment="1"/>
    <xf numFmtId="0" fontId="27" fillId="7" borderId="15" xfId="0" applyFont="1" applyFill="1" applyBorder="1" applyAlignment="1">
      <alignment horizontal="left" vertical="center" wrapText="1"/>
    </xf>
    <xf numFmtId="0" fontId="26" fillId="0" borderId="0" xfId="0" applyFont="1" applyBorder="1"/>
    <xf numFmtId="0" fontId="25" fillId="0" borderId="12" xfId="0" applyFont="1" applyFill="1" applyBorder="1"/>
    <xf numFmtId="0" fontId="11" fillId="7" borderId="4" xfId="0" applyFont="1" applyFill="1" applyBorder="1"/>
    <xf numFmtId="0" fontId="25" fillId="0" borderId="13" xfId="0" applyFont="1" applyFill="1" applyBorder="1" applyAlignment="1">
      <alignment horizontal="right" vertical="center" wrapText="1"/>
    </xf>
    <xf numFmtId="0" fontId="24" fillId="0" borderId="68" xfId="0" applyFont="1" applyFill="1" applyBorder="1" applyAlignment="1">
      <alignment horizontal="center"/>
    </xf>
    <xf numFmtId="0" fontId="3" fillId="0" borderId="0" xfId="0" applyFont="1" applyBorder="1"/>
    <xf numFmtId="0" fontId="5" fillId="3" borderId="27" xfId="0" applyFont="1" applyFill="1" applyBorder="1" applyAlignment="1">
      <alignment vertical="center"/>
    </xf>
    <xf numFmtId="0" fontId="5" fillId="3" borderId="26" xfId="0" applyFont="1" applyFill="1" applyBorder="1" applyAlignment="1">
      <alignment vertical="center"/>
    </xf>
    <xf numFmtId="0" fontId="5" fillId="3" borderId="25" xfId="0" applyFont="1" applyFill="1" applyBorder="1" applyAlignment="1">
      <alignment vertical="center"/>
    </xf>
    <xf numFmtId="0" fontId="5" fillId="3" borderId="69" xfId="0" applyFont="1" applyFill="1" applyBorder="1" applyAlignment="1">
      <alignment vertical="center"/>
    </xf>
    <xf numFmtId="0" fontId="5" fillId="0" borderId="70" xfId="0" applyFont="1" applyBorder="1" applyAlignment="1">
      <alignment vertical="center"/>
    </xf>
    <xf numFmtId="0" fontId="0" fillId="0" borderId="45" xfId="0" applyBorder="1" applyAlignment="1">
      <alignment vertical="center"/>
    </xf>
    <xf numFmtId="0" fontId="5" fillId="3" borderId="44" xfId="0" applyFont="1" applyFill="1" applyBorder="1" applyAlignment="1">
      <alignment vertical="center"/>
    </xf>
    <xf numFmtId="0" fontId="11" fillId="0" borderId="34" xfId="0" applyFont="1" applyFill="1" applyBorder="1" applyAlignment="1">
      <alignment horizontal="left"/>
    </xf>
    <xf numFmtId="0" fontId="11" fillId="0" borderId="35" xfId="0" applyFont="1" applyFill="1" applyBorder="1" applyAlignment="1">
      <alignment horizontal="left"/>
    </xf>
    <xf numFmtId="0" fontId="3" fillId="6" borderId="30" xfId="0" applyFont="1" applyFill="1" applyBorder="1" applyAlignment="1">
      <alignment horizontal="left" vertical="center" wrapText="1"/>
    </xf>
    <xf numFmtId="0" fontId="6" fillId="2" borderId="30" xfId="0" applyFont="1" applyFill="1" applyBorder="1"/>
    <xf numFmtId="0" fontId="6" fillId="3" borderId="30" xfId="0" applyFont="1" applyFill="1" applyBorder="1"/>
    <xf numFmtId="0" fontId="6" fillId="0" borderId="30" xfId="0" applyFont="1" applyFill="1" applyBorder="1"/>
    <xf numFmtId="0" fontId="0" fillId="0" borderId="30" xfId="0" applyFill="1" applyBorder="1" applyAlignment="1">
      <alignment horizontal="left"/>
    </xf>
    <xf numFmtId="0" fontId="0" fillId="0" borderId="30" xfId="0" applyFill="1" applyBorder="1" applyAlignment="1">
      <alignment horizontal="center"/>
    </xf>
    <xf numFmtId="0" fontId="0" fillId="3" borderId="30" xfId="0" applyFill="1" applyBorder="1"/>
    <xf numFmtId="0" fontId="0" fillId="3" borderId="30" xfId="0" applyFill="1" applyBorder="1" applyAlignment="1"/>
    <xf numFmtId="0" fontId="6" fillId="3" borderId="30" xfId="0" applyFont="1" applyFill="1" applyBorder="1" applyAlignment="1"/>
    <xf numFmtId="0" fontId="0" fillId="2" borderId="30" xfId="0" applyFill="1" applyBorder="1" applyAlignment="1">
      <alignment horizontal="left"/>
    </xf>
    <xf numFmtId="0" fontId="0" fillId="5" borderId="30" xfId="0" applyFill="1" applyBorder="1" applyAlignment="1"/>
    <xf numFmtId="0" fontId="0" fillId="0" borderId="30" xfId="0" applyFill="1" applyBorder="1"/>
    <xf numFmtId="0" fontId="0" fillId="3" borderId="30" xfId="0" applyFill="1" applyBorder="1" applyAlignment="1">
      <alignment horizontal="left"/>
    </xf>
    <xf numFmtId="0" fontId="0" fillId="5" borderId="71" xfId="0" applyFill="1" applyBorder="1" applyAlignment="1"/>
    <xf numFmtId="0" fontId="6" fillId="5" borderId="72" xfId="0" applyFont="1" applyFill="1" applyBorder="1" applyAlignment="1">
      <alignment horizontal="center" vertical="center" wrapText="1"/>
    </xf>
    <xf numFmtId="0" fontId="0" fillId="5" borderId="42" xfId="0" applyFill="1" applyBorder="1" applyAlignment="1"/>
    <xf numFmtId="0" fontId="6" fillId="5" borderId="19" xfId="0" applyFont="1" applyFill="1" applyBorder="1" applyAlignment="1">
      <alignment horizontal="center" vertical="center" wrapText="1"/>
    </xf>
    <xf numFmtId="0" fontId="6" fillId="5" borderId="40" xfId="0" applyFont="1" applyFill="1" applyBorder="1" applyAlignment="1">
      <alignment horizontal="center" vertical="center" wrapText="1"/>
    </xf>
    <xf numFmtId="0" fontId="0" fillId="0" borderId="71" xfId="0" applyFill="1" applyBorder="1" applyAlignment="1">
      <alignment horizontal="center"/>
    </xf>
    <xf numFmtId="0" fontId="6" fillId="2" borderId="19" xfId="0" applyFont="1" applyFill="1" applyBorder="1" applyAlignment="1">
      <alignment horizontal="center" vertical="center" wrapText="1"/>
    </xf>
    <xf numFmtId="0" fontId="5" fillId="0" borderId="39" xfId="0" applyFont="1" applyFill="1" applyBorder="1" applyAlignment="1">
      <alignment horizontal="center" vertical="center"/>
    </xf>
    <xf numFmtId="0" fontId="5" fillId="0" borderId="40" xfId="0" applyFont="1" applyFill="1" applyBorder="1" applyAlignment="1">
      <alignment horizontal="center" vertical="center"/>
    </xf>
    <xf numFmtId="0" fontId="5" fillId="0" borderId="40" xfId="0" applyFont="1" applyBorder="1" applyAlignment="1">
      <alignment horizontal="center" vertical="center"/>
    </xf>
    <xf numFmtId="0" fontId="5" fillId="0" borderId="41" xfId="0" applyFont="1" applyBorder="1" applyAlignment="1">
      <alignment horizontal="center" vertical="center"/>
    </xf>
    <xf numFmtId="0" fontId="6" fillId="2" borderId="42" xfId="0" applyFont="1" applyFill="1" applyBorder="1"/>
    <xf numFmtId="0" fontId="0" fillId="5" borderId="39" xfId="0" applyFill="1" applyBorder="1" applyAlignment="1"/>
    <xf numFmtId="0" fontId="5" fillId="0" borderId="72" xfId="0" applyFont="1" applyFill="1" applyBorder="1" applyAlignment="1">
      <alignment horizontal="center" vertical="center"/>
    </xf>
    <xf numFmtId="0" fontId="6" fillId="0" borderId="72" xfId="0" applyFont="1" applyFill="1" applyBorder="1" applyAlignment="1">
      <alignment horizontal="center" vertical="center" wrapText="1"/>
    </xf>
    <xf numFmtId="0" fontId="6" fillId="3" borderId="42" xfId="0" applyFont="1" applyFill="1" applyBorder="1"/>
    <xf numFmtId="0" fontId="0" fillId="0" borderId="71" xfId="0" applyFill="1" applyBorder="1" applyAlignment="1">
      <alignment horizontal="left"/>
    </xf>
    <xf numFmtId="0" fontId="5" fillId="0" borderId="39" xfId="0" applyFont="1" applyFill="1" applyBorder="1"/>
    <xf numFmtId="0" fontId="6" fillId="0" borderId="40" xfId="0" applyFont="1" applyFill="1" applyBorder="1" applyAlignment="1">
      <alignment horizontal="center" vertical="center" wrapText="1"/>
    </xf>
    <xf numFmtId="0" fontId="5" fillId="0" borderId="75" xfId="0" applyFont="1" applyFill="1" applyBorder="1" applyAlignment="1">
      <alignment horizontal="center" vertical="center"/>
    </xf>
    <xf numFmtId="0" fontId="5" fillId="0" borderId="27" xfId="0" applyFont="1" applyFill="1" applyBorder="1" applyAlignment="1">
      <alignment horizontal="center" vertical="center"/>
    </xf>
    <xf numFmtId="0" fontId="5" fillId="0" borderId="27" xfId="0" applyFont="1" applyBorder="1" applyAlignment="1">
      <alignment horizontal="center" vertical="center"/>
    </xf>
    <xf numFmtId="0" fontId="5" fillId="0" borderId="69" xfId="0" applyFont="1" applyBorder="1" applyAlignment="1">
      <alignment horizontal="center" vertical="center"/>
    </xf>
    <xf numFmtId="0" fontId="5" fillId="0" borderId="41" xfId="0" applyFont="1" applyFill="1" applyBorder="1" applyAlignment="1">
      <alignment horizontal="center" vertical="center"/>
    </xf>
    <xf numFmtId="0" fontId="5" fillId="0" borderId="39" xfId="0" applyFont="1" applyFill="1" applyBorder="1" applyAlignment="1">
      <alignment vertical="justify"/>
    </xf>
    <xf numFmtId="0" fontId="0" fillId="0" borderId="67" xfId="0" applyBorder="1"/>
    <xf numFmtId="0" fontId="0" fillId="0" borderId="38" xfId="0" applyBorder="1"/>
    <xf numFmtId="0" fontId="3" fillId="0" borderId="36" xfId="0" applyFont="1" applyBorder="1" applyAlignment="1">
      <alignment horizontal="center"/>
    </xf>
    <xf numFmtId="0" fontId="0" fillId="0" borderId="4" xfId="0" applyBorder="1"/>
    <xf numFmtId="0" fontId="0" fillId="0" borderId="15" xfId="0" applyBorder="1"/>
    <xf numFmtId="0" fontId="0" fillId="0" borderId="2" xfId="0" applyBorder="1" applyAlignment="1"/>
    <xf numFmtId="0" fontId="28" fillId="0" borderId="0" xfId="1" applyBorder="1" applyAlignment="1" applyProtection="1">
      <alignment horizontal="left" vertical="center"/>
    </xf>
    <xf numFmtId="0" fontId="11" fillId="0" borderId="25" xfId="0" applyFont="1" applyFill="1" applyBorder="1" applyAlignment="1">
      <alignment horizontal="left" wrapText="1"/>
    </xf>
    <xf numFmtId="0" fontId="3" fillId="0" borderId="0" xfId="0" applyFont="1" applyFill="1" applyBorder="1" applyAlignment="1"/>
    <xf numFmtId="0" fontId="3" fillId="0" borderId="0" xfId="0" applyFont="1" applyBorder="1" applyAlignment="1">
      <alignment horizontal="center"/>
    </xf>
    <xf numFmtId="0" fontId="0" fillId="0" borderId="0" xfId="0" applyAlignment="1"/>
    <xf numFmtId="0" fontId="6" fillId="0" borderId="67" xfId="0" applyFont="1" applyFill="1" applyBorder="1" applyAlignment="1"/>
    <xf numFmtId="0" fontId="0" fillId="0" borderId="19" xfId="0" applyBorder="1" applyAlignment="1">
      <alignment wrapText="1"/>
    </xf>
    <xf numFmtId="0" fontId="3" fillId="0" borderId="43" xfId="0" applyFont="1" applyBorder="1" applyAlignment="1">
      <alignment wrapText="1"/>
    </xf>
    <xf numFmtId="14" fontId="0" fillId="0" borderId="43" xfId="0" applyNumberFormat="1" applyBorder="1" applyAlignment="1">
      <alignment wrapText="1"/>
    </xf>
    <xf numFmtId="0" fontId="3" fillId="0" borderId="18" xfId="0" applyFont="1" applyBorder="1" applyAlignment="1">
      <alignment wrapText="1"/>
    </xf>
    <xf numFmtId="0" fontId="0" fillId="0" borderId="44" xfId="0" applyBorder="1" applyAlignment="1">
      <alignment wrapText="1"/>
    </xf>
    <xf numFmtId="14" fontId="0" fillId="0" borderId="44" xfId="0" applyNumberFormat="1" applyBorder="1" applyAlignment="1">
      <alignment wrapText="1"/>
    </xf>
    <xf numFmtId="0" fontId="3" fillId="0" borderId="18" xfId="0" applyFont="1" applyBorder="1"/>
    <xf numFmtId="0" fontId="0" fillId="0" borderId="18" xfId="0" applyBorder="1" applyAlignment="1">
      <alignment wrapText="1"/>
    </xf>
    <xf numFmtId="0" fontId="0" fillId="0" borderId="21" xfId="0" applyBorder="1" applyAlignment="1">
      <alignment wrapText="1"/>
    </xf>
    <xf numFmtId="0" fontId="0" fillId="0" borderId="45" xfId="0" applyBorder="1" applyAlignment="1">
      <alignment wrapText="1"/>
    </xf>
    <xf numFmtId="14" fontId="0" fillId="0" borderId="45" xfId="0" applyNumberFormat="1" applyBorder="1" applyAlignment="1">
      <alignment wrapText="1"/>
    </xf>
    <xf numFmtId="0" fontId="3" fillId="0" borderId="43" xfId="0" applyFont="1" applyFill="1" applyBorder="1" applyAlignment="1">
      <alignment horizontal="left" vertical="center" wrapText="1"/>
    </xf>
    <xf numFmtId="0" fontId="5" fillId="0" borderId="44" xfId="0" applyFont="1" applyFill="1" applyBorder="1" applyAlignment="1">
      <alignment vertical="center"/>
    </xf>
    <xf numFmtId="0" fontId="5" fillId="0" borderId="37" xfId="0" applyFont="1" applyBorder="1" applyAlignment="1"/>
    <xf numFmtId="0" fontId="3" fillId="0" borderId="4" xfId="0" applyFont="1" applyBorder="1" applyAlignment="1"/>
    <xf numFmtId="0" fontId="0" fillId="0" borderId="4" xfId="0" applyBorder="1" applyAlignment="1">
      <alignment horizontal="left" indent="2"/>
    </xf>
    <xf numFmtId="0" fontId="3" fillId="0" borderId="0" xfId="0" applyFont="1" applyBorder="1" applyAlignment="1">
      <alignment horizontal="left"/>
    </xf>
    <xf numFmtId="0" fontId="3" fillId="0" borderId="0" xfId="0" applyFont="1" applyBorder="1" applyAlignment="1">
      <alignment horizontal="left" indent="2"/>
    </xf>
    <xf numFmtId="0" fontId="28" fillId="0" borderId="0" xfId="1" applyBorder="1" applyAlignment="1" applyProtection="1"/>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5" fillId="0" borderId="44" xfId="0" applyFont="1" applyBorder="1" applyAlignment="1">
      <alignment vertical="center"/>
    </xf>
    <xf numFmtId="0" fontId="5" fillId="0" borderId="45" xfId="0" applyFont="1" applyBorder="1" applyAlignment="1">
      <alignment vertical="center"/>
    </xf>
    <xf numFmtId="0" fontId="5" fillId="0" borderId="43" xfId="0" applyFont="1" applyBorder="1" applyAlignment="1">
      <alignment vertical="center"/>
    </xf>
    <xf numFmtId="0" fontId="0" fillId="0" borderId="0" xfId="0" applyAlignment="1"/>
    <xf numFmtId="0" fontId="3" fillId="0" borderId="13" xfId="0" applyFont="1" applyBorder="1"/>
    <xf numFmtId="0" fontId="28" fillId="0" borderId="13" xfId="1" applyBorder="1" applyAlignment="1" applyProtection="1"/>
    <xf numFmtId="0" fontId="3" fillId="2" borderId="18" xfId="0" applyFont="1" applyFill="1" applyBorder="1" applyAlignment="1">
      <alignment horizontal="center" vertical="center" wrapText="1"/>
    </xf>
    <xf numFmtId="0" fontId="0" fillId="0" borderId="30" xfId="0" applyFill="1" applyBorder="1" applyAlignment="1"/>
    <xf numFmtId="0" fontId="31" fillId="0" borderId="36" xfId="0" applyFont="1" applyFill="1" applyBorder="1"/>
    <xf numFmtId="0" fontId="31" fillId="0" borderId="74" xfId="0" applyFont="1" applyFill="1" applyBorder="1" applyAlignment="1">
      <alignment horizontal="center"/>
    </xf>
    <xf numFmtId="0" fontId="31" fillId="0" borderId="74" xfId="0" applyFont="1" applyFill="1" applyBorder="1" applyAlignment="1">
      <alignment horizontal="center" vertical="center"/>
    </xf>
    <xf numFmtId="0" fontId="0" fillId="0" borderId="36" xfId="0" applyBorder="1" applyAlignment="1">
      <alignment wrapText="1"/>
    </xf>
    <xf numFmtId="0" fontId="31" fillId="0" borderId="38" xfId="0" applyFont="1" applyFill="1" applyBorder="1"/>
    <xf numFmtId="0" fontId="31" fillId="0" borderId="16" xfId="0" applyFont="1" applyFill="1" applyBorder="1" applyAlignment="1">
      <alignment horizontal="center"/>
    </xf>
    <xf numFmtId="0" fontId="31" fillId="0" borderId="16" xfId="0" applyFont="1" applyFill="1" applyBorder="1" applyAlignment="1">
      <alignment horizontal="center" vertical="center"/>
    </xf>
    <xf numFmtId="0" fontId="0" fillId="0" borderId="36" xfId="0" applyBorder="1"/>
    <xf numFmtId="0" fontId="31" fillId="9" borderId="38" xfId="0" applyFont="1" applyFill="1" applyBorder="1"/>
    <xf numFmtId="0" fontId="31" fillId="9" borderId="16" xfId="0" applyFont="1" applyFill="1" applyBorder="1" applyAlignment="1">
      <alignment horizontal="center"/>
    </xf>
    <xf numFmtId="0" fontId="31" fillId="9" borderId="16" xfId="0" applyFont="1" applyFill="1" applyBorder="1" applyAlignment="1">
      <alignment horizontal="center" vertical="center"/>
    </xf>
    <xf numFmtId="0" fontId="0" fillId="9" borderId="36" xfId="0" applyFill="1" applyBorder="1"/>
    <xf numFmtId="0" fontId="5" fillId="0" borderId="44" xfId="0" applyFont="1" applyFill="1" applyBorder="1" applyAlignment="1">
      <alignment horizontal="left" vertical="center"/>
    </xf>
    <xf numFmtId="0" fontId="5" fillId="0" borderId="44" xfId="0" applyFont="1" applyFill="1" applyBorder="1" applyAlignment="1">
      <alignment horizontal="left" vertical="top"/>
    </xf>
    <xf numFmtId="0" fontId="5" fillId="0" borderId="74" xfId="0" applyFont="1" applyBorder="1"/>
    <xf numFmtId="0" fontId="34" fillId="0" borderId="54" xfId="0" applyFont="1" applyBorder="1" applyAlignment="1">
      <alignment horizontal="right" vertical="center"/>
    </xf>
    <xf numFmtId="0" fontId="34" fillId="0" borderId="74" xfId="0" applyFont="1" applyBorder="1" applyAlignment="1">
      <alignment vertical="center"/>
    </xf>
    <xf numFmtId="0" fontId="0" fillId="0" borderId="0" xfId="0" applyAlignment="1"/>
    <xf numFmtId="0" fontId="11" fillId="0" borderId="2" xfId="0" applyFont="1" applyFill="1" applyBorder="1" applyAlignment="1">
      <alignment horizontal="left"/>
    </xf>
    <xf numFmtId="0" fontId="11" fillId="0" borderId="0" xfId="0" applyFont="1" applyFill="1" applyBorder="1" applyAlignment="1">
      <alignment horizontal="left"/>
    </xf>
    <xf numFmtId="0" fontId="6" fillId="0" borderId="65" xfId="0" applyFont="1" applyFill="1" applyBorder="1" applyAlignment="1">
      <alignment wrapText="1"/>
    </xf>
    <xf numFmtId="0" fontId="3" fillId="0" borderId="66" xfId="0" applyFont="1" applyFill="1" applyBorder="1" applyAlignment="1">
      <alignment horizontal="center" wrapText="1"/>
    </xf>
    <xf numFmtId="0" fontId="5" fillId="0" borderId="0" xfId="0" applyFont="1" applyFill="1" applyBorder="1" applyAlignment="1">
      <alignment horizontal="right" vertical="center"/>
    </xf>
    <xf numFmtId="0" fontId="5" fillId="7" borderId="34" xfId="0" applyFont="1" applyFill="1" applyBorder="1" applyAlignment="1">
      <alignment horizontal="right" vertical="center"/>
    </xf>
    <xf numFmtId="0" fontId="5" fillId="7" borderId="35" xfId="0" applyFont="1" applyFill="1" applyBorder="1" applyAlignment="1">
      <alignment horizontal="right" vertical="center"/>
    </xf>
    <xf numFmtId="0" fontId="5" fillId="7" borderId="25" xfId="0" applyFont="1" applyFill="1" applyBorder="1" applyAlignment="1">
      <alignment horizontal="right" vertical="center"/>
    </xf>
    <xf numFmtId="0" fontId="12" fillId="0" borderId="4" xfId="0" applyFont="1" applyFill="1" applyBorder="1" applyAlignment="1">
      <alignment vertical="center"/>
    </xf>
    <xf numFmtId="0" fontId="11" fillId="0" borderId="4" xfId="0" applyFont="1" applyFill="1" applyBorder="1" applyAlignment="1">
      <alignment horizontal="center" vertical="center"/>
    </xf>
    <xf numFmtId="0" fontId="5" fillId="0" borderId="0" xfId="0" applyFont="1" applyFill="1" applyAlignment="1">
      <alignment vertical="center"/>
    </xf>
    <xf numFmtId="0" fontId="0" fillId="0" borderId="0" xfId="0" applyFill="1" applyAlignment="1">
      <alignment vertical="center"/>
    </xf>
    <xf numFmtId="0" fontId="15" fillId="0" borderId="75" xfId="0" applyFont="1" applyBorder="1"/>
    <xf numFmtId="0" fontId="0" fillId="0" borderId="70" xfId="0" applyBorder="1"/>
    <xf numFmtId="0" fontId="15" fillId="0" borderId="3" xfId="0" applyFont="1" applyBorder="1"/>
    <xf numFmtId="0" fontId="0" fillId="0" borderId="77" xfId="0" applyBorder="1"/>
    <xf numFmtId="0" fontId="37" fillId="0" borderId="71" xfId="0" applyFont="1" applyBorder="1"/>
    <xf numFmtId="0" fontId="15" fillId="0" borderId="42" xfId="0" applyFont="1" applyBorder="1"/>
    <xf numFmtId="0" fontId="12" fillId="0" borderId="15" xfId="0" applyFont="1" applyFill="1" applyBorder="1"/>
    <xf numFmtId="0" fontId="5" fillId="0" borderId="6" xfId="0" applyFont="1" applyFill="1" applyBorder="1" applyAlignment="1">
      <alignment horizontal="center"/>
    </xf>
    <xf numFmtId="0" fontId="11" fillId="0" borderId="5" xfId="0" applyFont="1" applyFill="1" applyBorder="1" applyAlignment="1">
      <alignment horizontal="center"/>
    </xf>
    <xf numFmtId="0" fontId="8" fillId="0" borderId="2" xfId="0" applyFont="1" applyFill="1" applyBorder="1" applyAlignment="1">
      <alignment horizontal="center"/>
    </xf>
    <xf numFmtId="0" fontId="5" fillId="0" borderId="2" xfId="0" applyFont="1" applyFill="1" applyBorder="1" applyAlignment="1">
      <alignment horizontal="center"/>
    </xf>
    <xf numFmtId="0" fontId="6" fillId="0" borderId="33" xfId="0" applyFont="1" applyFill="1" applyBorder="1" applyAlignment="1">
      <alignment horizontal="center"/>
    </xf>
    <xf numFmtId="0" fontId="5" fillId="0" borderId="13" xfId="0" applyFont="1" applyFill="1" applyBorder="1" applyAlignment="1">
      <alignment horizontal="center"/>
    </xf>
    <xf numFmtId="0" fontId="5" fillId="0" borderId="16" xfId="0" applyFont="1" applyFill="1" applyBorder="1" applyAlignment="1">
      <alignment horizontal="center"/>
    </xf>
    <xf numFmtId="0" fontId="25" fillId="0" borderId="1" xfId="0" applyFont="1" applyFill="1" applyBorder="1" applyAlignment="1">
      <alignment horizontal="left"/>
    </xf>
    <xf numFmtId="0" fontId="6" fillId="0" borderId="40" xfId="0" applyFont="1" applyFill="1" applyBorder="1" applyAlignment="1">
      <alignment horizontal="center" vertical="center"/>
    </xf>
    <xf numFmtId="0" fontId="6" fillId="2" borderId="19" xfId="0" applyFont="1" applyFill="1" applyBorder="1" applyAlignment="1">
      <alignment horizontal="center" vertical="center"/>
    </xf>
    <xf numFmtId="0" fontId="0" fillId="2" borderId="43" xfId="0" applyFill="1" applyBorder="1" applyAlignment="1">
      <alignment horizontal="center" vertical="center"/>
    </xf>
    <xf numFmtId="0" fontId="6" fillId="2" borderId="18" xfId="0" applyFont="1" applyFill="1" applyBorder="1" applyAlignment="1">
      <alignment horizontal="center" vertical="center"/>
    </xf>
    <xf numFmtId="0" fontId="6" fillId="3" borderId="18" xfId="0" applyFont="1" applyFill="1" applyBorder="1" applyAlignment="1">
      <alignment horizontal="center" vertical="center"/>
    </xf>
    <xf numFmtId="0" fontId="6" fillId="0" borderId="18" xfId="0" applyFont="1" applyFill="1" applyBorder="1" applyAlignment="1">
      <alignment horizontal="center" vertical="center"/>
    </xf>
    <xf numFmtId="0" fontId="0" fillId="0" borderId="44" xfId="0" applyFill="1" applyBorder="1" applyAlignment="1">
      <alignment horizontal="center" vertical="center"/>
    </xf>
    <xf numFmtId="0" fontId="0" fillId="0" borderId="18" xfId="0" applyFill="1" applyBorder="1" applyAlignment="1">
      <alignment horizontal="center" vertical="center"/>
    </xf>
    <xf numFmtId="0" fontId="0" fillId="0" borderId="72" xfId="0" applyFill="1" applyBorder="1" applyAlignment="1">
      <alignment horizontal="center" vertical="center"/>
    </xf>
    <xf numFmtId="0" fontId="0" fillId="0" borderId="40" xfId="0" applyFill="1" applyBorder="1" applyAlignment="1">
      <alignment horizontal="center" vertical="center"/>
    </xf>
    <xf numFmtId="0" fontId="0" fillId="0" borderId="74" xfId="0" applyBorder="1" applyAlignment="1">
      <alignment horizontal="center" vertical="center"/>
    </xf>
    <xf numFmtId="0" fontId="0" fillId="5" borderId="19" xfId="0" applyFill="1" applyBorder="1" applyAlignment="1">
      <alignment horizontal="center" vertical="center"/>
    </xf>
    <xf numFmtId="0" fontId="0" fillId="5" borderId="43" xfId="0" applyFill="1" applyBorder="1" applyAlignment="1">
      <alignment horizontal="center" vertical="center"/>
    </xf>
    <xf numFmtId="0" fontId="0" fillId="5" borderId="18" xfId="0" applyFill="1" applyBorder="1" applyAlignment="1">
      <alignment horizontal="center" vertical="center"/>
    </xf>
    <xf numFmtId="0" fontId="0" fillId="5" borderId="44" xfId="0" applyFill="1" applyBorder="1" applyAlignment="1">
      <alignment horizontal="center" vertical="center"/>
    </xf>
    <xf numFmtId="0" fontId="0" fillId="0" borderId="73" xfId="0" applyFill="1" applyBorder="1" applyAlignment="1">
      <alignment horizontal="center" vertical="center"/>
    </xf>
    <xf numFmtId="0" fontId="6" fillId="3" borderId="19" xfId="0" applyFont="1" applyFill="1" applyBorder="1" applyAlignment="1">
      <alignment horizontal="center" vertical="center"/>
    </xf>
    <xf numFmtId="0" fontId="0" fillId="3" borderId="43" xfId="0" applyFill="1" applyBorder="1" applyAlignment="1">
      <alignment horizontal="center" vertical="center"/>
    </xf>
    <xf numFmtId="0" fontId="0" fillId="3" borderId="44" xfId="0" applyFill="1" applyBorder="1" applyAlignment="1">
      <alignment horizontal="center" vertical="center"/>
    </xf>
    <xf numFmtId="0" fontId="0" fillId="3" borderId="18" xfId="0" applyFill="1" applyBorder="1" applyAlignment="1">
      <alignment horizontal="center" vertical="center"/>
    </xf>
    <xf numFmtId="0" fontId="0" fillId="5" borderId="40" xfId="0" applyFill="1" applyBorder="1" applyAlignment="1">
      <alignment horizontal="center" vertical="center"/>
    </xf>
    <xf numFmtId="0" fontId="0" fillId="5" borderId="41" xfId="0" applyFill="1" applyBorder="1" applyAlignment="1">
      <alignment horizontal="center" vertical="center"/>
    </xf>
    <xf numFmtId="0" fontId="0" fillId="2" borderId="18" xfId="0" applyFill="1" applyBorder="1" applyAlignment="1">
      <alignment horizontal="center" vertical="center"/>
    </xf>
    <xf numFmtId="0" fontId="0" fillId="5" borderId="72" xfId="0" applyFill="1" applyBorder="1" applyAlignment="1">
      <alignment horizontal="center" vertical="center"/>
    </xf>
    <xf numFmtId="0" fontId="0" fillId="5" borderId="73" xfId="0" applyFill="1" applyBorder="1" applyAlignment="1">
      <alignment horizontal="center" vertical="center"/>
    </xf>
    <xf numFmtId="0" fontId="0" fillId="2" borderId="44" xfId="0" applyFill="1" applyBorder="1" applyAlignment="1">
      <alignment horizontal="center" vertical="center"/>
    </xf>
    <xf numFmtId="0" fontId="0" fillId="0" borderId="18" xfId="0" applyBorder="1" applyAlignment="1">
      <alignment horizontal="center" vertical="center"/>
    </xf>
    <xf numFmtId="0" fontId="6" fillId="0" borderId="18" xfId="0" applyFont="1" applyBorder="1" applyAlignment="1">
      <alignment horizontal="center" vertical="center"/>
    </xf>
    <xf numFmtId="0" fontId="6" fillId="0" borderId="72" xfId="0" applyFont="1" applyBorder="1" applyAlignment="1">
      <alignment horizontal="center" vertical="center"/>
    </xf>
    <xf numFmtId="0" fontId="3" fillId="5" borderId="41" xfId="0" applyFont="1" applyFill="1" applyBorder="1" applyAlignment="1">
      <alignment horizontal="center" vertical="center"/>
    </xf>
    <xf numFmtId="0" fontId="25" fillId="0" borderId="0" xfId="0" applyFont="1" applyBorder="1" applyAlignment="1"/>
    <xf numFmtId="0" fontId="25" fillId="0" borderId="68" xfId="0" applyFont="1" applyFill="1" applyBorder="1" applyAlignment="1"/>
    <xf numFmtId="0" fontId="25" fillId="0" borderId="13" xfId="0" applyFont="1" applyBorder="1" applyAlignment="1"/>
    <xf numFmtId="0" fontId="0" fillId="0" borderId="0" xfId="0" applyBorder="1" applyAlignment="1"/>
    <xf numFmtId="0" fontId="25" fillId="0" borderId="1" xfId="0" applyFont="1" applyFill="1" applyBorder="1" applyAlignment="1">
      <alignment horizontal="left"/>
    </xf>
    <xf numFmtId="0" fontId="39" fillId="0" borderId="0" xfId="0" applyFont="1" applyFill="1" applyBorder="1"/>
    <xf numFmtId="0" fontId="39" fillId="0" borderId="0" xfId="0" applyFont="1" applyBorder="1"/>
    <xf numFmtId="0" fontId="3" fillId="0" borderId="43" xfId="0" applyFont="1" applyFill="1" applyBorder="1" applyAlignment="1">
      <alignment vertical="center" wrapText="1"/>
    </xf>
    <xf numFmtId="0" fontId="3" fillId="0" borderId="42" xfId="0" applyFont="1" applyBorder="1" applyAlignment="1">
      <alignment horizontal="center" vertical="center" wrapText="1"/>
    </xf>
    <xf numFmtId="0" fontId="3" fillId="0" borderId="19" xfId="0" applyFont="1" applyBorder="1" applyAlignment="1">
      <alignment wrapText="1"/>
    </xf>
    <xf numFmtId="0" fontId="3" fillId="0" borderId="6" xfId="0" applyFont="1" applyFill="1" applyBorder="1" applyAlignment="1">
      <alignment horizontal="left" vertical="top" wrapText="1"/>
    </xf>
    <xf numFmtId="0" fontId="24" fillId="0" borderId="78" xfId="0" applyFont="1" applyFill="1" applyBorder="1" applyAlignment="1">
      <alignment horizontal="center"/>
    </xf>
    <xf numFmtId="0" fontId="24" fillId="0" borderId="62" xfId="0" applyFont="1" applyFill="1" applyBorder="1"/>
    <xf numFmtId="0" fontId="25" fillId="0" borderId="62" xfId="0" applyFont="1" applyFill="1" applyBorder="1"/>
    <xf numFmtId="0" fontId="25" fillId="0" borderId="62" xfId="0" applyFont="1" applyFill="1" applyBorder="1" applyAlignment="1">
      <alignment horizontal="right"/>
    </xf>
    <xf numFmtId="0" fontId="24" fillId="0" borderId="62" xfId="0" applyFont="1" applyFill="1" applyBorder="1" applyAlignment="1">
      <alignment horizontal="center"/>
    </xf>
    <xf numFmtId="0" fontId="24" fillId="0" borderId="80" xfId="0" applyFont="1" applyFill="1" applyBorder="1" applyAlignment="1">
      <alignment horizontal="center"/>
    </xf>
    <xf numFmtId="0" fontId="24" fillId="0" borderId="81" xfId="0" applyFont="1" applyFill="1" applyBorder="1" applyAlignment="1">
      <alignment horizontal="center"/>
    </xf>
    <xf numFmtId="0" fontId="24" fillId="0" borderId="8" xfId="0" applyFont="1" applyFill="1" applyBorder="1" applyAlignment="1">
      <alignment horizontal="center"/>
    </xf>
    <xf numFmtId="0" fontId="24" fillId="0" borderId="82" xfId="0" applyFont="1" applyFill="1" applyBorder="1" applyAlignment="1">
      <alignment horizontal="center"/>
    </xf>
    <xf numFmtId="0" fontId="24" fillId="0" borderId="83" xfId="0" applyFont="1" applyFill="1" applyBorder="1" applyAlignment="1">
      <alignment horizontal="center"/>
    </xf>
    <xf numFmtId="0" fontId="6" fillId="0" borderId="17" xfId="0" applyFont="1" applyFill="1" applyBorder="1" applyAlignment="1">
      <alignment horizontal="center"/>
    </xf>
    <xf numFmtId="0" fontId="6" fillId="0" borderId="61" xfId="0" applyFont="1" applyFill="1" applyBorder="1"/>
    <xf numFmtId="0" fontId="5" fillId="0" borderId="79" xfId="0" applyFont="1" applyFill="1" applyBorder="1" applyAlignment="1">
      <alignment horizontal="center"/>
    </xf>
    <xf numFmtId="0" fontId="6" fillId="0" borderId="63" xfId="0" applyFont="1" applyFill="1" applyBorder="1"/>
    <xf numFmtId="0" fontId="6" fillId="0" borderId="62" xfId="0" applyFont="1" applyFill="1" applyBorder="1" applyAlignment="1">
      <alignment horizontal="right"/>
    </xf>
    <xf numFmtId="0" fontId="6" fillId="0" borderId="62" xfId="0" applyFont="1" applyFill="1" applyBorder="1"/>
    <xf numFmtId="0" fontId="24" fillId="0" borderId="8" xfId="0" applyFont="1" applyFill="1" applyBorder="1" applyAlignment="1">
      <alignment horizontal="left"/>
    </xf>
    <xf numFmtId="0" fontId="24" fillId="0" borderId="82" xfId="0" applyFont="1" applyFill="1" applyBorder="1" applyAlignment="1">
      <alignment horizontal="left"/>
    </xf>
    <xf numFmtId="0" fontId="24" fillId="0" borderId="9" xfId="0" applyFont="1" applyFill="1" applyBorder="1" applyAlignment="1">
      <alignment horizontal="left"/>
    </xf>
    <xf numFmtId="0" fontId="25" fillId="0" borderId="43" xfId="0" applyFont="1" applyFill="1" applyBorder="1" applyAlignment="1">
      <alignment horizontal="left"/>
    </xf>
    <xf numFmtId="0" fontId="24" fillId="0" borderId="9" xfId="0" applyFont="1" applyFill="1" applyBorder="1" applyAlignment="1">
      <alignment horizontal="left" wrapText="1"/>
    </xf>
    <xf numFmtId="0" fontId="24" fillId="0" borderId="8" xfId="0" applyFont="1" applyFill="1" applyBorder="1" applyAlignment="1">
      <alignment horizontal="left" wrapText="1"/>
    </xf>
    <xf numFmtId="0" fontId="25" fillId="0" borderId="39" xfId="0" applyFont="1" applyFill="1" applyBorder="1"/>
    <xf numFmtId="0" fontId="25" fillId="0" borderId="76" xfId="0" applyFont="1" applyFill="1" applyBorder="1"/>
    <xf numFmtId="0" fontId="24" fillId="0" borderId="40" xfId="0" applyFont="1" applyFill="1" applyBorder="1" applyAlignment="1">
      <alignment horizontal="center"/>
    </xf>
    <xf numFmtId="0" fontId="25" fillId="0" borderId="74" xfId="0" applyFont="1" applyFill="1" applyBorder="1" applyAlignment="1">
      <alignment horizontal="left"/>
    </xf>
    <xf numFmtId="0" fontId="25" fillId="0" borderId="76" xfId="0" applyFont="1" applyFill="1" applyBorder="1" applyAlignment="1">
      <alignment horizontal="right" vertical="center" wrapText="1"/>
    </xf>
    <xf numFmtId="0" fontId="6" fillId="0" borderId="81" xfId="0" applyFont="1" applyFill="1" applyBorder="1"/>
    <xf numFmtId="0" fontId="25" fillId="0" borderId="83" xfId="0" applyFont="1" applyFill="1" applyBorder="1" applyAlignment="1">
      <alignment horizontal="left"/>
    </xf>
    <xf numFmtId="0" fontId="16" fillId="0" borderId="0" xfId="0" applyFont="1" applyFill="1" applyBorder="1"/>
    <xf numFmtId="0" fontId="6" fillId="0" borderId="50" xfId="0" applyFont="1" applyFill="1" applyBorder="1"/>
    <xf numFmtId="0" fontId="6" fillId="0" borderId="84" xfId="0" applyFont="1" applyFill="1" applyBorder="1"/>
    <xf numFmtId="0" fontId="5" fillId="0" borderId="82" xfId="0" applyFont="1" applyFill="1" applyBorder="1" applyAlignment="1">
      <alignment horizontal="left"/>
    </xf>
    <xf numFmtId="0" fontId="5" fillId="0" borderId="59" xfId="0" applyFont="1" applyFill="1" applyBorder="1" applyAlignment="1">
      <alignment horizontal="left"/>
    </xf>
    <xf numFmtId="0" fontId="5" fillId="0" borderId="8" xfId="0" applyFont="1" applyFill="1" applyBorder="1" applyAlignment="1">
      <alignment horizontal="left"/>
    </xf>
    <xf numFmtId="0" fontId="5" fillId="0" borderId="59" xfId="0" applyFont="1" applyFill="1" applyBorder="1" applyAlignment="1">
      <alignment horizontal="center"/>
    </xf>
    <xf numFmtId="0" fontId="5" fillId="0" borderId="8" xfId="0" applyFont="1" applyFill="1" applyBorder="1" applyAlignment="1">
      <alignment horizontal="center"/>
    </xf>
    <xf numFmtId="0" fontId="5" fillId="0" borderId="82" xfId="0" applyFont="1" applyFill="1" applyBorder="1" applyAlignment="1">
      <alignment horizontal="center"/>
    </xf>
    <xf numFmtId="0" fontId="6" fillId="0" borderId="44" xfId="0" applyFont="1" applyFill="1" applyBorder="1" applyAlignment="1">
      <alignment horizontal="center" vertical="center"/>
    </xf>
    <xf numFmtId="0" fontId="3" fillId="0" borderId="18" xfId="0" applyFont="1" applyFill="1" applyBorder="1" applyAlignment="1">
      <alignment horizontal="center" vertical="center" wrapText="1"/>
    </xf>
    <xf numFmtId="0" fontId="0" fillId="0" borderId="0" xfId="0" applyFill="1"/>
    <xf numFmtId="0" fontId="3" fillId="2" borderId="44" xfId="0" applyFont="1" applyFill="1" applyBorder="1" applyAlignment="1">
      <alignment horizontal="center" vertical="center" wrapText="1"/>
    </xf>
    <xf numFmtId="0" fontId="3" fillId="0" borderId="44" xfId="0" applyFont="1" applyFill="1" applyBorder="1" applyAlignment="1">
      <alignment horizontal="center" vertical="center" wrapText="1"/>
    </xf>
    <xf numFmtId="0" fontId="6" fillId="4" borderId="44" xfId="0" applyFont="1" applyFill="1" applyBorder="1" applyAlignment="1">
      <alignment horizontal="center" vertical="center" wrapText="1"/>
    </xf>
    <xf numFmtId="0" fontId="6" fillId="0" borderId="44" xfId="0" applyFont="1" applyFill="1" applyBorder="1" applyAlignment="1">
      <alignment horizontal="center" vertical="center" wrapText="1"/>
    </xf>
    <xf numFmtId="0" fontId="5" fillId="5" borderId="39" xfId="0" applyFont="1" applyFill="1" applyBorder="1" applyAlignment="1"/>
    <xf numFmtId="0" fontId="0" fillId="3" borderId="30" xfId="0" applyFill="1" applyBorder="1" applyAlignment="1">
      <alignment horizontal="center"/>
    </xf>
    <xf numFmtId="0" fontId="0" fillId="3" borderId="19" xfId="0" applyFill="1" applyBorder="1" applyAlignment="1">
      <alignment horizontal="center" vertical="center"/>
    </xf>
    <xf numFmtId="0" fontId="6" fillId="3" borderId="19" xfId="0" applyFont="1" applyFill="1" applyBorder="1" applyAlignment="1">
      <alignment horizontal="center" vertical="center" wrapText="1"/>
    </xf>
    <xf numFmtId="0" fontId="25" fillId="0" borderId="1" xfId="0" applyFont="1" applyFill="1" applyBorder="1" applyAlignment="1">
      <alignment horizontal="left"/>
    </xf>
    <xf numFmtId="0" fontId="25" fillId="0" borderId="0" xfId="0" applyFont="1" applyFill="1" applyBorder="1" applyAlignment="1">
      <alignment horizontal="left"/>
    </xf>
    <xf numFmtId="0" fontId="25" fillId="3" borderId="0" xfId="0" applyFont="1" applyFill="1" applyBorder="1"/>
    <xf numFmtId="0" fontId="25" fillId="0" borderId="2" xfId="0" applyFont="1" applyFill="1" applyBorder="1"/>
    <xf numFmtId="0" fontId="24" fillId="0" borderId="0" xfId="0" applyFont="1" applyFill="1" applyBorder="1" applyAlignment="1">
      <alignment horizontal="center"/>
    </xf>
    <xf numFmtId="0" fontId="21" fillId="0" borderId="54" xfId="0" applyFont="1" applyFill="1" applyBorder="1" applyAlignment="1">
      <alignment horizontal="left" wrapText="1"/>
    </xf>
    <xf numFmtId="0" fontId="5" fillId="7" borderId="36" xfId="0" applyFont="1" applyFill="1" applyBorder="1" applyAlignment="1">
      <alignment horizontal="right" vertical="center"/>
    </xf>
    <xf numFmtId="0" fontId="25" fillId="0" borderId="1" xfId="0" applyFont="1" applyFill="1" applyBorder="1" applyAlignment="1">
      <alignment horizontal="left"/>
    </xf>
    <xf numFmtId="0" fontId="25" fillId="0" borderId="0" xfId="0" applyFont="1" applyFill="1" applyBorder="1" applyAlignment="1">
      <alignment horizontal="left"/>
    </xf>
    <xf numFmtId="0" fontId="3" fillId="0" borderId="0" xfId="2"/>
    <xf numFmtId="0" fontId="5" fillId="0" borderId="0" xfId="2" applyFont="1"/>
    <xf numFmtId="0" fontId="5" fillId="0" borderId="0" xfId="2" applyFont="1" applyBorder="1"/>
    <xf numFmtId="0" fontId="3" fillId="0" borderId="0" xfId="2" applyBorder="1" applyAlignment="1">
      <alignment horizontal="center" vertical="center" wrapText="1"/>
    </xf>
    <xf numFmtId="0" fontId="3" fillId="0" borderId="0" xfId="2" applyBorder="1" applyAlignment="1">
      <alignment wrapText="1"/>
    </xf>
    <xf numFmtId="0" fontId="3" fillId="0" borderId="0" xfId="2" applyFont="1" applyBorder="1" applyAlignment="1">
      <alignment wrapText="1"/>
    </xf>
    <xf numFmtId="14" fontId="3" fillId="0" borderId="0" xfId="2" applyNumberFormat="1" applyBorder="1"/>
    <xf numFmtId="0" fontId="3" fillId="0" borderId="0" xfId="2" applyBorder="1" applyAlignment="1">
      <alignment horizontal="center" vertical="center"/>
    </xf>
    <xf numFmtId="0" fontId="3" fillId="0" borderId="0" xfId="2" applyBorder="1"/>
    <xf numFmtId="0" fontId="3" fillId="0" borderId="0" xfId="2" applyFont="1" applyBorder="1"/>
    <xf numFmtId="0" fontId="42" fillId="0" borderId="0" xfId="2" applyFont="1"/>
    <xf numFmtId="0" fontId="3" fillId="0" borderId="0" xfId="2" applyFont="1" applyAlignment="1"/>
    <xf numFmtId="0" fontId="3" fillId="0" borderId="2" xfId="2" applyBorder="1"/>
    <xf numFmtId="0" fontId="3" fillId="0" borderId="6" xfId="2" applyBorder="1"/>
    <xf numFmtId="0" fontId="34" fillId="0" borderId="54" xfId="2" applyFont="1" applyBorder="1" applyAlignment="1">
      <alignment horizontal="right" vertical="center"/>
    </xf>
    <xf numFmtId="0" fontId="34" fillId="0" borderId="74" xfId="2" applyFont="1" applyBorder="1" applyAlignment="1">
      <alignment vertical="center"/>
    </xf>
    <xf numFmtId="0" fontId="17" fillId="3" borderId="5" xfId="2" applyFont="1" applyFill="1" applyBorder="1" applyAlignment="1">
      <alignment vertical="center"/>
    </xf>
    <xf numFmtId="0" fontId="17" fillId="3" borderId="37" xfId="2" applyFont="1" applyFill="1" applyBorder="1" applyAlignment="1">
      <alignment vertical="center"/>
    </xf>
    <xf numFmtId="0" fontId="17" fillId="0" borderId="5" xfId="2" applyFont="1" applyBorder="1" applyAlignment="1">
      <alignment vertical="center"/>
    </xf>
    <xf numFmtId="0" fontId="17" fillId="0" borderId="67" xfId="2" applyFont="1" applyBorder="1" applyAlignment="1">
      <alignment vertical="center"/>
    </xf>
    <xf numFmtId="0" fontId="17" fillId="0" borderId="2" xfId="2" applyFont="1" applyBorder="1" applyAlignment="1">
      <alignment vertical="center"/>
    </xf>
    <xf numFmtId="0" fontId="17" fillId="0" borderId="33" xfId="2" applyFont="1" applyBorder="1" applyAlignment="1">
      <alignment vertical="center"/>
    </xf>
    <xf numFmtId="0" fontId="17" fillId="0" borderId="37" xfId="2" applyFont="1" applyBorder="1" applyAlignment="1">
      <alignment vertical="center"/>
    </xf>
    <xf numFmtId="0" fontId="17" fillId="0" borderId="67" xfId="2" applyFont="1" applyFill="1" applyBorder="1" applyAlignment="1">
      <alignment vertical="center"/>
    </xf>
    <xf numFmtId="0" fontId="17" fillId="0" borderId="38" xfId="2" applyFont="1" applyBorder="1" applyAlignment="1">
      <alignment vertical="center"/>
    </xf>
    <xf numFmtId="0" fontId="17" fillId="3" borderId="67" xfId="2" applyFont="1" applyFill="1" applyBorder="1" applyAlignment="1">
      <alignment vertical="center"/>
    </xf>
    <xf numFmtId="0" fontId="3" fillId="0" borderId="0" xfId="2" applyFont="1" applyFill="1" applyBorder="1"/>
    <xf numFmtId="0" fontId="17" fillId="0" borderId="67" xfId="2" applyFont="1" applyFill="1" applyBorder="1" applyAlignment="1">
      <alignment horizontal="left" vertical="center"/>
    </xf>
    <xf numFmtId="0" fontId="3" fillId="0" borderId="0" xfId="2" applyFont="1" applyBorder="1" applyAlignment="1">
      <alignment horizontal="center"/>
    </xf>
    <xf numFmtId="0" fontId="3" fillId="0" borderId="0" xfId="2" applyBorder="1" applyAlignment="1"/>
    <xf numFmtId="0" fontId="3" fillId="0" borderId="6" xfId="2" applyBorder="1" applyAlignment="1"/>
    <xf numFmtId="0" fontId="17" fillId="0" borderId="67" xfId="2" applyFont="1" applyFill="1" applyBorder="1" applyAlignment="1">
      <alignment horizontal="left" vertical="top"/>
    </xf>
    <xf numFmtId="0" fontId="3" fillId="0" borderId="0" xfId="2" applyFont="1" applyFill="1" applyBorder="1" applyAlignment="1"/>
    <xf numFmtId="0" fontId="3" fillId="0" borderId="2" xfId="2" applyFill="1" applyBorder="1"/>
    <xf numFmtId="0" fontId="3" fillId="0" borderId="0" xfId="2" applyFill="1" applyBorder="1"/>
    <xf numFmtId="0" fontId="3" fillId="0" borderId="6" xfId="2" applyFill="1" applyBorder="1"/>
    <xf numFmtId="0" fontId="21" fillId="0" borderId="74" xfId="2" applyFont="1" applyFill="1" applyBorder="1" applyAlignment="1"/>
    <xf numFmtId="0" fontId="21" fillId="0" borderId="4" xfId="2" applyFont="1" applyFill="1" applyBorder="1" applyAlignment="1"/>
    <xf numFmtId="0" fontId="22" fillId="0" borderId="4" xfId="2" applyFont="1" applyFill="1" applyBorder="1"/>
    <xf numFmtId="0" fontId="3" fillId="0" borderId="4" xfId="2" applyFill="1" applyBorder="1"/>
    <xf numFmtId="0" fontId="3" fillId="0" borderId="15" xfId="2" applyFill="1" applyBorder="1"/>
    <xf numFmtId="0" fontId="22" fillId="0" borderId="6" xfId="2" applyFont="1" applyFill="1" applyBorder="1" applyAlignment="1"/>
    <xf numFmtId="0" fontId="22" fillId="0" borderId="0" xfId="2" applyFont="1" applyFill="1" applyBorder="1" applyAlignment="1">
      <alignment horizontal="left" indent="2"/>
    </xf>
    <xf numFmtId="0" fontId="22" fillId="0" borderId="0" xfId="2" applyFont="1" applyFill="1" applyBorder="1"/>
    <xf numFmtId="0" fontId="22" fillId="0" borderId="6" xfId="2" applyFont="1" applyFill="1" applyBorder="1"/>
    <xf numFmtId="0" fontId="22" fillId="0" borderId="0" xfId="2" applyFont="1" applyFill="1" applyBorder="1" applyAlignment="1">
      <alignment horizontal="left"/>
    </xf>
    <xf numFmtId="0" fontId="46" fillId="0" borderId="0" xfId="1" applyFont="1" applyFill="1" applyBorder="1" applyAlignment="1" applyProtection="1"/>
    <xf numFmtId="0" fontId="21" fillId="0" borderId="74" xfId="2" applyFont="1" applyFill="1" applyBorder="1"/>
    <xf numFmtId="0" fontId="22" fillId="0" borderId="16" xfId="2" applyFont="1" applyFill="1" applyBorder="1"/>
    <xf numFmtId="0" fontId="22" fillId="0" borderId="13" xfId="2" applyFont="1" applyFill="1" applyBorder="1"/>
    <xf numFmtId="0" fontId="3" fillId="0" borderId="13" xfId="2" applyFill="1" applyBorder="1"/>
    <xf numFmtId="0" fontId="3" fillId="0" borderId="16" xfId="2" applyFill="1" applyBorder="1"/>
    <xf numFmtId="0" fontId="3" fillId="0" borderId="2" xfId="2" applyBorder="1" applyAlignment="1"/>
    <xf numFmtId="0" fontId="3" fillId="0" borderId="33" xfId="2" applyBorder="1" applyAlignment="1"/>
    <xf numFmtId="0" fontId="3" fillId="0" borderId="13" xfId="2" applyBorder="1"/>
    <xf numFmtId="0" fontId="3" fillId="0" borderId="16" xfId="2" applyBorder="1"/>
    <xf numFmtId="0" fontId="3" fillId="0" borderId="0" xfId="2" applyFont="1"/>
    <xf numFmtId="0" fontId="3" fillId="0" borderId="0" xfId="2" applyAlignment="1"/>
    <xf numFmtId="0" fontId="5" fillId="0" borderId="0" xfId="2" applyFont="1" applyBorder="1" applyAlignment="1"/>
    <xf numFmtId="0" fontId="3" fillId="0" borderId="4" xfId="2" applyBorder="1"/>
    <xf numFmtId="0" fontId="3" fillId="0" borderId="15" xfId="2" applyBorder="1"/>
    <xf numFmtId="0" fontId="25" fillId="3" borderId="0" xfId="0" applyFont="1" applyFill="1" applyBorder="1" applyAlignment="1">
      <alignment horizontal="right"/>
    </xf>
    <xf numFmtId="0" fontId="6" fillId="0" borderId="2" xfId="0" applyFont="1" applyFill="1" applyBorder="1" applyAlignment="1"/>
    <xf numFmtId="0" fontId="3" fillId="0" borderId="5" xfId="2" applyBorder="1" applyAlignment="1"/>
    <xf numFmtId="0" fontId="3" fillId="0" borderId="4" xfId="2" applyBorder="1" applyAlignment="1">
      <alignment horizontal="center"/>
    </xf>
    <xf numFmtId="0" fontId="3" fillId="0" borderId="4" xfId="2" applyBorder="1" applyAlignment="1">
      <alignment horizontal="left"/>
    </xf>
    <xf numFmtId="0" fontId="13" fillId="0" borderId="4" xfId="2" applyFont="1" applyBorder="1" applyAlignment="1"/>
    <xf numFmtId="0" fontId="3" fillId="0" borderId="0" xfId="2" applyBorder="1" applyAlignment="1">
      <alignment horizontal="center"/>
    </xf>
    <xf numFmtId="0" fontId="3" fillId="0" borderId="0" xfId="2" applyBorder="1" applyAlignment="1">
      <alignment horizontal="left"/>
    </xf>
    <xf numFmtId="0" fontId="5" fillId="0" borderId="0" xfId="2" applyFont="1" applyBorder="1" applyAlignment="1">
      <alignment horizontal="left" vertical="center"/>
    </xf>
    <xf numFmtId="0" fontId="3" fillId="0" borderId="36" xfId="2" applyBorder="1" applyAlignment="1">
      <alignment horizontal="left" vertical="center"/>
    </xf>
    <xf numFmtId="0" fontId="3" fillId="0" borderId="0" xfId="2" applyBorder="1" applyAlignment="1">
      <alignment horizontal="left" vertical="center"/>
    </xf>
    <xf numFmtId="49" fontId="3" fillId="0" borderId="0" xfId="2" applyNumberFormat="1" applyBorder="1" applyAlignment="1">
      <alignment horizontal="left" vertical="center"/>
    </xf>
    <xf numFmtId="0" fontId="3" fillId="0" borderId="36" xfId="2" applyFont="1" applyBorder="1" applyAlignment="1">
      <alignment horizontal="center" vertical="center"/>
    </xf>
    <xf numFmtId="164" fontId="3" fillId="0" borderId="0" xfId="2" applyNumberFormat="1" applyBorder="1" applyAlignment="1">
      <alignment horizontal="center" vertical="center"/>
    </xf>
    <xf numFmtId="0" fontId="5" fillId="0" borderId="0" xfId="2" applyFont="1" applyBorder="1" applyAlignment="1">
      <alignment horizontal="center" vertical="center"/>
    </xf>
    <xf numFmtId="0" fontId="3" fillId="0" borderId="0" xfId="2" applyFont="1" applyBorder="1" applyAlignment="1">
      <alignment horizontal="center" vertical="center"/>
    </xf>
    <xf numFmtId="49" fontId="3" fillId="0" borderId="0" xfId="2" applyNumberFormat="1" applyBorder="1" applyAlignment="1">
      <alignment horizontal="center" vertical="center"/>
    </xf>
    <xf numFmtId="0" fontId="3" fillId="0" borderId="36" xfId="2" applyFont="1" applyBorder="1" applyAlignment="1">
      <alignment horizontal="left" vertical="center"/>
    </xf>
    <xf numFmtId="49" fontId="3" fillId="0" borderId="0" xfId="2" applyNumberFormat="1" applyFont="1" applyBorder="1" applyAlignment="1">
      <alignment horizontal="left" vertical="center"/>
    </xf>
    <xf numFmtId="49" fontId="3" fillId="0" borderId="36" xfId="2" applyNumberFormat="1" applyFont="1" applyBorder="1" applyAlignment="1">
      <alignment horizontal="left" vertical="center"/>
    </xf>
    <xf numFmtId="0" fontId="16" fillId="0" borderId="0" xfId="2" applyFont="1" applyBorder="1" applyAlignment="1">
      <alignment horizontal="left" vertical="center"/>
    </xf>
    <xf numFmtId="0" fontId="3" fillId="0" borderId="0" xfId="2" applyBorder="1" applyAlignment="1">
      <alignment horizontal="left" vertical="center" wrapText="1"/>
    </xf>
    <xf numFmtId="0" fontId="5" fillId="0" borderId="0" xfId="2" applyFont="1" applyBorder="1" applyAlignment="1">
      <alignment horizontal="left" vertical="center" wrapText="1"/>
    </xf>
    <xf numFmtId="0" fontId="3" fillId="0" borderId="0" xfId="2" applyFont="1" applyBorder="1" applyAlignment="1"/>
    <xf numFmtId="0" fontId="15" fillId="0" borderId="0" xfId="2" applyFont="1" applyBorder="1" applyAlignment="1"/>
    <xf numFmtId="0" fontId="3" fillId="0" borderId="13" xfId="2" applyBorder="1" applyAlignment="1">
      <alignment horizontal="center"/>
    </xf>
    <xf numFmtId="0" fontId="3" fillId="0" borderId="13" xfId="2" applyBorder="1" applyAlignment="1">
      <alignment horizontal="left"/>
    </xf>
    <xf numFmtId="0" fontId="3" fillId="0" borderId="0" xfId="2" applyAlignment="1">
      <alignment horizontal="center"/>
    </xf>
    <xf numFmtId="0" fontId="3" fillId="0" borderId="0" xfId="2" applyAlignment="1">
      <alignment horizontal="left"/>
    </xf>
    <xf numFmtId="0" fontId="25" fillId="0" borderId="0" xfId="2" applyFont="1" applyBorder="1" applyAlignment="1">
      <alignment vertical="top" wrapText="1"/>
    </xf>
    <xf numFmtId="0" fontId="25" fillId="0" borderId="0" xfId="2" applyFont="1" applyBorder="1" applyAlignment="1">
      <alignment horizontal="right" vertical="top" wrapText="1"/>
    </xf>
    <xf numFmtId="0" fontId="18" fillId="0" borderId="0" xfId="2" applyFont="1"/>
    <xf numFmtId="0" fontId="16" fillId="0" borderId="0" xfId="2" applyFont="1"/>
    <xf numFmtId="0" fontId="6" fillId="3" borderId="44" xfId="0" applyFont="1" applyFill="1" applyBorder="1" applyAlignment="1">
      <alignment horizontal="center" vertical="center" wrapText="1"/>
    </xf>
    <xf numFmtId="0" fontId="25" fillId="3" borderId="3" xfId="0" applyFont="1" applyFill="1" applyBorder="1" applyAlignment="1">
      <alignment horizontal="center"/>
    </xf>
    <xf numFmtId="0" fontId="39" fillId="3" borderId="0" xfId="0" applyFont="1" applyFill="1" applyBorder="1"/>
    <xf numFmtId="0" fontId="24" fillId="3" borderId="11" xfId="0" applyFont="1" applyFill="1" applyBorder="1" applyAlignment="1">
      <alignment horizontal="center"/>
    </xf>
    <xf numFmtId="0" fontId="25" fillId="3" borderId="6" xfId="0" applyFont="1" applyFill="1" applyBorder="1" applyAlignment="1">
      <alignment horizontal="left"/>
    </xf>
    <xf numFmtId="0" fontId="25" fillId="3" borderId="11" xfId="0" applyFont="1" applyFill="1" applyBorder="1" applyAlignment="1">
      <alignment horizontal="left"/>
    </xf>
    <xf numFmtId="49" fontId="25" fillId="3" borderId="0" xfId="0" applyNumberFormat="1" applyFont="1" applyFill="1" applyBorder="1" applyAlignment="1">
      <alignment horizontal="right"/>
    </xf>
    <xf numFmtId="0" fontId="0" fillId="0" borderId="19" xfId="0" applyFill="1" applyBorder="1" applyAlignment="1">
      <alignment horizontal="center" vertical="center" wrapText="1"/>
    </xf>
    <xf numFmtId="0" fontId="6" fillId="0" borderId="19" xfId="0" applyFont="1" applyFill="1" applyBorder="1" applyAlignment="1">
      <alignment horizontal="center" vertical="center" wrapText="1"/>
    </xf>
    <xf numFmtId="0" fontId="6" fillId="0" borderId="43" xfId="0" applyFont="1" applyFill="1" applyBorder="1" applyAlignment="1">
      <alignment horizontal="center" vertical="center"/>
    </xf>
    <xf numFmtId="0" fontId="0" fillId="0" borderId="18" xfId="0" applyFill="1" applyBorder="1" applyAlignment="1">
      <alignment horizontal="center" vertical="center" wrapText="1"/>
    </xf>
    <xf numFmtId="0" fontId="3" fillId="6" borderId="30" xfId="0" applyFont="1" applyFill="1" applyBorder="1"/>
    <xf numFmtId="0" fontId="3" fillId="0" borderId="6" xfId="2" applyBorder="1" applyAlignment="1"/>
    <xf numFmtId="0" fontId="3" fillId="0" borderId="0" xfId="2" applyBorder="1" applyAlignment="1"/>
    <xf numFmtId="0" fontId="0" fillId="0" borderId="75" xfId="0" applyFill="1" applyBorder="1" applyAlignment="1">
      <alignment vertical="center" wrapText="1"/>
    </xf>
    <xf numFmtId="0" fontId="5" fillId="7" borderId="0" xfId="0" applyFont="1" applyFill="1"/>
    <xf numFmtId="0" fontId="0" fillId="7" borderId="0" xfId="0" applyFill="1"/>
    <xf numFmtId="0" fontId="25" fillId="0" borderId="84" xfId="0" applyFont="1" applyFill="1" applyBorder="1"/>
    <xf numFmtId="0" fontId="25" fillId="0" borderId="51" xfId="0" applyFont="1" applyFill="1" applyBorder="1"/>
    <xf numFmtId="0" fontId="25" fillId="0" borderId="53" xfId="0" applyFont="1" applyFill="1" applyBorder="1"/>
    <xf numFmtId="0" fontId="25" fillId="0" borderId="32" xfId="0" applyFont="1" applyFill="1" applyBorder="1"/>
    <xf numFmtId="0" fontId="25" fillId="0" borderId="48" xfId="0" applyFont="1" applyFill="1" applyBorder="1"/>
    <xf numFmtId="0" fontId="25" fillId="0" borderId="85" xfId="0" applyFont="1" applyFill="1" applyBorder="1"/>
    <xf numFmtId="0" fontId="25" fillId="3" borderId="6" xfId="0" applyFont="1" applyFill="1" applyBorder="1" applyAlignment="1">
      <alignment horizontal="left" wrapText="1"/>
    </xf>
    <xf numFmtId="0" fontId="11" fillId="0" borderId="0" xfId="2" applyFont="1" applyAlignment="1">
      <alignment horizontal="left" vertical="top"/>
    </xf>
    <xf numFmtId="0" fontId="24" fillId="0" borderId="0" xfId="2" applyFont="1" applyAlignment="1">
      <alignment horizontal="center" vertical="center" wrapText="1"/>
    </xf>
    <xf numFmtId="0" fontId="25" fillId="0" borderId="0" xfId="2" applyFont="1" applyAlignment="1">
      <alignment horizontal="left" vertical="center"/>
    </xf>
    <xf numFmtId="0" fontId="25" fillId="0" borderId="0" xfId="2" applyFont="1" applyAlignment="1">
      <alignment horizontal="center" vertical="center" wrapText="1"/>
    </xf>
    <xf numFmtId="0" fontId="25" fillId="0" borderId="0" xfId="2" applyFont="1" applyAlignment="1">
      <alignment vertical="center" wrapText="1"/>
    </xf>
    <xf numFmtId="0" fontId="16" fillId="12" borderId="39" xfId="2" applyFont="1" applyFill="1" applyBorder="1" applyAlignment="1">
      <alignment horizontal="justify" vertical="center" wrapText="1"/>
    </xf>
    <xf numFmtId="0" fontId="7" fillId="12" borderId="40" xfId="2" applyFont="1" applyFill="1" applyBorder="1" applyAlignment="1">
      <alignment horizontal="center" vertical="center" wrapText="1"/>
    </xf>
    <xf numFmtId="0" fontId="16" fillId="12" borderId="40" xfId="2" applyFont="1" applyFill="1" applyBorder="1" applyAlignment="1">
      <alignment horizontal="justify" vertical="center" wrapText="1"/>
    </xf>
    <xf numFmtId="0" fontId="7" fillId="12" borderId="41" xfId="2" applyFont="1" applyFill="1" applyBorder="1" applyAlignment="1">
      <alignment horizontal="center" vertical="center" wrapText="1"/>
    </xf>
    <xf numFmtId="0" fontId="16" fillId="0" borderId="29" xfId="2" applyFont="1" applyBorder="1" applyAlignment="1">
      <alignment horizontal="justify" vertical="center" wrapText="1"/>
    </xf>
    <xf numFmtId="0" fontId="16" fillId="0" borderId="20" xfId="2" applyFont="1" applyBorder="1" applyAlignment="1">
      <alignment horizontal="center" vertical="center" wrapText="1"/>
    </xf>
    <xf numFmtId="0" fontId="16" fillId="0" borderId="20" xfId="2" applyFont="1" applyBorder="1" applyAlignment="1">
      <alignment horizontal="justify" vertical="center" wrapText="1"/>
    </xf>
    <xf numFmtId="0" fontId="16" fillId="0" borderId="70" xfId="2" applyFont="1" applyBorder="1" applyAlignment="1">
      <alignment horizontal="center" vertical="center" wrapText="1"/>
    </xf>
    <xf numFmtId="0" fontId="7" fillId="6" borderId="30" xfId="2" applyFont="1" applyFill="1" applyBorder="1" applyAlignment="1">
      <alignment horizontal="center" vertical="center" wrapText="1"/>
    </xf>
    <xf numFmtId="0" fontId="16" fillId="6" borderId="18" xfId="2" applyFont="1" applyFill="1" applyBorder="1" applyAlignment="1">
      <alignment horizontal="center" vertical="center" wrapText="1"/>
    </xf>
    <xf numFmtId="0" fontId="7" fillId="6" borderId="18" xfId="2" applyFont="1" applyFill="1" applyBorder="1" applyAlignment="1">
      <alignment horizontal="center" vertical="center" wrapText="1"/>
    </xf>
    <xf numFmtId="0" fontId="16" fillId="6" borderId="44" xfId="2" applyFont="1" applyFill="1" applyBorder="1" applyAlignment="1">
      <alignment horizontal="center" vertical="center" wrapText="1"/>
    </xf>
    <xf numFmtId="0" fontId="7" fillId="0" borderId="30" xfId="2" applyFont="1" applyFill="1" applyBorder="1" applyAlignment="1">
      <alignment horizontal="center" vertical="center" wrapText="1"/>
    </xf>
    <xf numFmtId="0" fontId="16" fillId="0" borderId="18" xfId="2" applyFont="1" applyBorder="1" applyAlignment="1">
      <alignment horizontal="center" vertical="center" wrapText="1"/>
    </xf>
    <xf numFmtId="0" fontId="7" fillId="0" borderId="18" xfId="2" applyFont="1" applyFill="1" applyBorder="1" applyAlignment="1">
      <alignment horizontal="center" vertical="center" wrapText="1"/>
    </xf>
    <xf numFmtId="0" fontId="16" fillId="0" borderId="44" xfId="2" applyFont="1" applyBorder="1" applyAlignment="1">
      <alignment horizontal="center" vertical="center" wrapText="1"/>
    </xf>
    <xf numFmtId="49" fontId="7" fillId="0" borderId="30" xfId="2" applyNumberFormat="1" applyFont="1" applyBorder="1" applyAlignment="1">
      <alignment horizontal="center" vertical="center" wrapText="1"/>
    </xf>
    <xf numFmtId="49" fontId="50" fillId="0" borderId="18" xfId="2" applyNumberFormat="1" applyFont="1" applyFill="1" applyBorder="1" applyAlignment="1">
      <alignment horizontal="center" vertical="center" wrapText="1"/>
    </xf>
    <xf numFmtId="0" fontId="16" fillId="0" borderId="44" xfId="2" applyFont="1" applyFill="1" applyBorder="1" applyAlignment="1">
      <alignment horizontal="center" vertical="center" wrapText="1"/>
    </xf>
    <xf numFmtId="0" fontId="16" fillId="0" borderId="42" xfId="2" applyFont="1" applyBorder="1" applyAlignment="1">
      <alignment horizontal="center" vertical="center" wrapText="1"/>
    </xf>
    <xf numFmtId="0" fontId="16" fillId="0" borderId="19" xfId="2" applyFont="1" applyBorder="1" applyAlignment="1">
      <alignment horizontal="center" vertical="center" wrapText="1"/>
    </xf>
    <xf numFmtId="0" fontId="16" fillId="0" borderId="19" xfId="2" applyFont="1" applyBorder="1" applyAlignment="1">
      <alignment horizontal="justify" vertical="center" wrapText="1"/>
    </xf>
    <xf numFmtId="0" fontId="16" fillId="0" borderId="69" xfId="2" applyFont="1" applyBorder="1" applyAlignment="1">
      <alignment horizontal="center" vertical="center" wrapText="1"/>
    </xf>
    <xf numFmtId="0" fontId="16" fillId="6" borderId="73" xfId="2" applyFont="1" applyFill="1" applyBorder="1" applyAlignment="1">
      <alignment horizontal="center" vertical="center" wrapText="1"/>
    </xf>
    <xf numFmtId="49" fontId="7" fillId="0" borderId="18" xfId="2" applyNumberFormat="1" applyFont="1" applyFill="1" applyBorder="1" applyAlignment="1">
      <alignment horizontal="center" vertical="center" wrapText="1"/>
    </xf>
    <xf numFmtId="0" fontId="16" fillId="0" borderId="73" xfId="2" applyFont="1" applyBorder="1" applyAlignment="1">
      <alignment horizontal="center" vertical="center" wrapText="1"/>
    </xf>
    <xf numFmtId="0" fontId="16" fillId="12" borderId="39" xfId="2" applyFont="1" applyFill="1" applyBorder="1" applyAlignment="1">
      <alignment horizontal="justify" vertical="top" wrapText="1"/>
    </xf>
    <xf numFmtId="0" fontId="16" fillId="12" borderId="40" xfId="2" applyFont="1" applyFill="1" applyBorder="1" applyAlignment="1">
      <alignment horizontal="justify" vertical="top" wrapText="1"/>
    </xf>
    <xf numFmtId="0" fontId="16" fillId="0" borderId="30" xfId="2" applyFont="1" applyBorder="1" applyAlignment="1">
      <alignment horizontal="center" vertical="center" wrapText="1"/>
    </xf>
    <xf numFmtId="0" fontId="7" fillId="0" borderId="30" xfId="2" applyFont="1" applyBorder="1" applyAlignment="1">
      <alignment horizontal="center" vertical="center" wrapText="1"/>
    </xf>
    <xf numFmtId="0" fontId="7" fillId="0" borderId="18" xfId="2" applyFont="1" applyBorder="1" applyAlignment="1">
      <alignment horizontal="center" vertical="center" wrapText="1"/>
    </xf>
    <xf numFmtId="0" fontId="16" fillId="0" borderId="73" xfId="2" applyFont="1" applyFill="1" applyBorder="1" applyAlignment="1">
      <alignment horizontal="center" vertical="center" wrapText="1"/>
    </xf>
    <xf numFmtId="0" fontId="16" fillId="0" borderId="2" xfId="2" applyFont="1" applyBorder="1" applyAlignment="1">
      <alignment horizontal="left" vertical="center"/>
    </xf>
    <xf numFmtId="0" fontId="16" fillId="12" borderId="39" xfId="2" applyFont="1" applyFill="1" applyBorder="1" applyAlignment="1">
      <alignment horizontal="center" vertical="center" wrapText="1"/>
    </xf>
    <xf numFmtId="0" fontId="16" fillId="12" borderId="40" xfId="2" applyFont="1" applyFill="1" applyBorder="1" applyAlignment="1">
      <alignment horizontal="center" vertical="center" wrapText="1"/>
    </xf>
    <xf numFmtId="0" fontId="7" fillId="0" borderId="0" xfId="2" applyFont="1" applyBorder="1" applyAlignment="1">
      <alignment horizontal="center" vertical="center" wrapText="1"/>
    </xf>
    <xf numFmtId="0" fontId="16" fillId="0" borderId="0" xfId="2" applyFont="1" applyBorder="1" applyAlignment="1">
      <alignment horizontal="center" vertical="center" wrapText="1"/>
    </xf>
    <xf numFmtId="9" fontId="16" fillId="0" borderId="0" xfId="2" applyNumberFormat="1" applyFont="1" applyBorder="1" applyAlignment="1">
      <alignment horizontal="center" vertical="center" wrapText="1"/>
    </xf>
    <xf numFmtId="0" fontId="16" fillId="0" borderId="12" xfId="2" applyFont="1" applyBorder="1" applyAlignment="1">
      <alignment horizontal="justify" vertical="center" wrapText="1"/>
    </xf>
    <xf numFmtId="0" fontId="7" fillId="0" borderId="14" xfId="2" applyFont="1" applyBorder="1" applyAlignment="1">
      <alignment horizontal="center" vertical="center" wrapText="1"/>
    </xf>
    <xf numFmtId="0" fontId="16" fillId="0" borderId="14" xfId="2" applyFont="1" applyBorder="1" applyAlignment="1">
      <alignment horizontal="center" vertical="center" wrapText="1"/>
    </xf>
    <xf numFmtId="0" fontId="16" fillId="0" borderId="86" xfId="2" applyFont="1" applyBorder="1" applyAlignment="1">
      <alignment horizontal="center" vertical="center"/>
    </xf>
    <xf numFmtId="0" fontId="16" fillId="0" borderId="86" xfId="2" applyFont="1" applyBorder="1" applyAlignment="1">
      <alignment horizontal="center" vertical="center" wrapText="1"/>
    </xf>
    <xf numFmtId="0" fontId="5" fillId="12" borderId="39" xfId="2" applyFont="1" applyFill="1" applyBorder="1" applyAlignment="1">
      <alignment horizontal="center" vertical="center" wrapText="1"/>
    </xf>
    <xf numFmtId="0" fontId="5" fillId="12" borderId="40" xfId="2" applyFont="1" applyFill="1" applyBorder="1" applyAlignment="1">
      <alignment horizontal="center" vertical="center" wrapText="1"/>
    </xf>
    <xf numFmtId="0" fontId="5" fillId="12" borderId="41" xfId="2" applyFont="1" applyFill="1" applyBorder="1" applyAlignment="1">
      <alignment horizontal="center" vertical="center" wrapText="1"/>
    </xf>
    <xf numFmtId="0" fontId="3" fillId="0" borderId="42" xfId="2" applyBorder="1" applyAlignment="1">
      <alignment horizontal="center" vertical="center" wrapText="1"/>
    </xf>
    <xf numFmtId="0" fontId="3" fillId="0" borderId="19" xfId="2" applyBorder="1" applyAlignment="1">
      <alignment horizontal="center" vertical="center" wrapText="1"/>
    </xf>
    <xf numFmtId="0" fontId="3" fillId="0" borderId="43" xfId="2" applyBorder="1" applyAlignment="1">
      <alignment horizontal="center" vertical="center" wrapText="1"/>
    </xf>
    <xf numFmtId="0" fontId="3" fillId="0" borderId="30" xfId="2" applyBorder="1" applyAlignment="1">
      <alignment horizontal="center" vertical="center" wrapText="1"/>
    </xf>
    <xf numFmtId="0" fontId="3" fillId="0" borderId="18" xfId="2" applyBorder="1" applyAlignment="1">
      <alignment horizontal="center" vertical="center" wrapText="1"/>
    </xf>
    <xf numFmtId="0" fontId="3" fillId="0" borderId="31" xfId="2" applyBorder="1" applyAlignment="1">
      <alignment horizontal="center" vertical="center" wrapText="1"/>
    </xf>
    <xf numFmtId="0" fontId="3" fillId="0" borderId="21" xfId="2" applyBorder="1" applyAlignment="1">
      <alignment horizontal="center" vertical="center" wrapText="1"/>
    </xf>
    <xf numFmtId="0" fontId="7" fillId="0" borderId="4" xfId="2" applyFont="1" applyFill="1" applyBorder="1" applyAlignment="1">
      <alignment horizontal="center" vertical="center" wrapText="1"/>
    </xf>
    <xf numFmtId="9" fontId="16" fillId="0" borderId="0" xfId="2" applyNumberFormat="1" applyFont="1" applyFill="1" applyBorder="1" applyAlignment="1">
      <alignment horizontal="center" vertical="center" wrapText="1"/>
    </xf>
    <xf numFmtId="0" fontId="7" fillId="0" borderId="0" xfId="2" applyFont="1" applyFill="1" applyBorder="1" applyAlignment="1">
      <alignment horizontal="center" vertical="center" wrapText="1"/>
    </xf>
    <xf numFmtId="0" fontId="11" fillId="0" borderId="2" xfId="0" applyFont="1" applyFill="1" applyBorder="1" applyAlignment="1">
      <alignment horizontal="left"/>
    </xf>
    <xf numFmtId="0" fontId="25" fillId="0" borderId="1" xfId="0" applyFont="1" applyFill="1" applyBorder="1" applyAlignment="1">
      <alignment horizontal="left"/>
    </xf>
    <xf numFmtId="0" fontId="53" fillId="0" borderId="3" xfId="0" applyFont="1" applyFill="1" applyBorder="1" applyAlignment="1">
      <alignment horizontal="center"/>
    </xf>
    <xf numFmtId="0" fontId="53" fillId="0" borderId="0" xfId="0" applyFont="1" applyFill="1" applyBorder="1"/>
    <xf numFmtId="0" fontId="53" fillId="0" borderId="0" xfId="0" applyFont="1" applyFill="1" applyBorder="1" applyAlignment="1">
      <alignment horizontal="right"/>
    </xf>
    <xf numFmtId="0" fontId="53" fillId="0" borderId="11" xfId="0" applyFont="1" applyFill="1" applyBorder="1" applyAlignment="1">
      <alignment horizontal="left"/>
    </xf>
    <xf numFmtId="0" fontId="53" fillId="0" borderId="6" xfId="0" applyFont="1" applyFill="1" applyBorder="1" applyAlignment="1">
      <alignment horizontal="left"/>
    </xf>
    <xf numFmtId="0" fontId="53" fillId="0" borderId="0" xfId="0" applyFont="1" applyBorder="1"/>
    <xf numFmtId="0" fontId="53" fillId="0" borderId="0" xfId="0" applyFont="1" applyFill="1" applyBorder="1" applyAlignment="1">
      <alignment horizontal="left"/>
    </xf>
    <xf numFmtId="49" fontId="53" fillId="0" borderId="0" xfId="0" applyNumberFormat="1" applyFont="1" applyFill="1" applyBorder="1"/>
    <xf numFmtId="0" fontId="3" fillId="3" borderId="44" xfId="0" applyFont="1" applyFill="1" applyBorder="1" applyAlignment="1">
      <alignment horizontal="center" vertical="center"/>
    </xf>
    <xf numFmtId="0" fontId="3" fillId="3" borderId="73" xfId="0" applyFont="1" applyFill="1" applyBorder="1" applyAlignment="1">
      <alignment horizontal="center" vertical="center"/>
    </xf>
    <xf numFmtId="9" fontId="3" fillId="0" borderId="12" xfId="2" applyNumberFormat="1" applyBorder="1" applyAlignment="1">
      <alignment horizontal="center" vertical="center" wrapText="1"/>
    </xf>
    <xf numFmtId="0" fontId="3" fillId="0" borderId="0" xfId="2" applyAlignment="1">
      <alignment horizontal="center" vertical="center"/>
    </xf>
    <xf numFmtId="0" fontId="3" fillId="0" borderId="0" xfId="2" applyFont="1" applyAlignment="1">
      <alignment horizontal="left" vertical="center"/>
    </xf>
    <xf numFmtId="0" fontId="3" fillId="7" borderId="34" xfId="2" applyFont="1" applyFill="1" applyBorder="1" applyAlignment="1">
      <alignment horizontal="left" vertical="center"/>
    </xf>
    <xf numFmtId="0" fontId="3" fillId="0" borderId="0" xfId="2" applyFont="1" applyAlignment="1">
      <alignment horizontal="left" vertical="center" wrapText="1"/>
    </xf>
    <xf numFmtId="0" fontId="54" fillId="0" borderId="0" xfId="2" applyFont="1" applyAlignment="1">
      <alignment horizontal="left" vertical="center"/>
    </xf>
    <xf numFmtId="0" fontId="3" fillId="0" borderId="0" xfId="2" applyAlignment="1">
      <alignment wrapText="1"/>
    </xf>
    <xf numFmtId="0" fontId="3" fillId="0" borderId="0" xfId="2" applyBorder="1" applyAlignment="1"/>
    <xf numFmtId="0" fontId="3" fillId="0" borderId="0" xfId="2" applyBorder="1" applyAlignment="1">
      <alignment wrapText="1"/>
    </xf>
    <xf numFmtId="0" fontId="59" fillId="0" borderId="0" xfId="1" applyFont="1" applyAlignment="1" applyProtection="1"/>
    <xf numFmtId="0" fontId="59" fillId="0" borderId="0" xfId="1" applyFont="1" applyBorder="1" applyAlignment="1" applyProtection="1"/>
    <xf numFmtId="0" fontId="5" fillId="0" borderId="5" xfId="2" applyFont="1" applyBorder="1"/>
    <xf numFmtId="0" fontId="60" fillId="0" borderId="40" xfId="2" applyFont="1" applyBorder="1" applyAlignment="1">
      <alignment horizontal="center" vertical="top" wrapText="1"/>
    </xf>
    <xf numFmtId="0" fontId="60" fillId="0" borderId="40" xfId="2" applyFont="1" applyFill="1" applyBorder="1" applyAlignment="1">
      <alignment horizontal="center" vertical="top" wrapText="1"/>
    </xf>
    <xf numFmtId="0" fontId="60" fillId="0" borderId="41" xfId="2" applyFont="1" applyFill="1" applyBorder="1" applyAlignment="1">
      <alignment horizontal="center" vertical="top" wrapText="1"/>
    </xf>
    <xf numFmtId="0" fontId="60" fillId="0" borderId="39" xfId="2" applyFont="1" applyBorder="1" applyAlignment="1">
      <alignment horizontal="center" vertical="top" wrapText="1"/>
    </xf>
    <xf numFmtId="0" fontId="42" fillId="0" borderId="20" xfId="2" applyFont="1" applyBorder="1" applyAlignment="1">
      <alignment vertical="top" wrapText="1"/>
    </xf>
    <xf numFmtId="0" fontId="3" fillId="0" borderId="20" xfId="2" applyBorder="1"/>
    <xf numFmtId="0" fontId="3" fillId="0" borderId="70" xfId="2" applyBorder="1"/>
    <xf numFmtId="0" fontId="42" fillId="0" borderId="29" xfId="2" applyFont="1" applyBorder="1" applyAlignment="1">
      <alignment horizontal="center" vertical="top" wrapText="1"/>
    </xf>
    <xf numFmtId="0" fontId="42" fillId="0" borderId="18" xfId="2" applyFont="1" applyBorder="1" applyAlignment="1">
      <alignment vertical="center" wrapText="1"/>
    </xf>
    <xf numFmtId="0" fontId="42" fillId="0" borderId="18" xfId="2" applyFont="1" applyBorder="1" applyAlignment="1">
      <alignment vertical="top" wrapText="1"/>
    </xf>
    <xf numFmtId="0" fontId="3" fillId="0" borderId="18" xfId="2" applyBorder="1"/>
    <xf numFmtId="0" fontId="3" fillId="0" borderId="44" xfId="2" applyBorder="1"/>
    <xf numFmtId="0" fontId="42" fillId="0" borderId="30" xfId="2" applyFont="1" applyBorder="1" applyAlignment="1">
      <alignment horizontal="center" vertical="top" wrapText="1"/>
    </xf>
    <xf numFmtId="0" fontId="60" fillId="0" borderId="18" xfId="2" applyFont="1" applyBorder="1" applyAlignment="1">
      <alignment vertical="center" wrapText="1"/>
    </xf>
    <xf numFmtId="0" fontId="42" fillId="0" borderId="31" xfId="2" applyFont="1" applyBorder="1" applyAlignment="1">
      <alignment horizontal="center" vertical="top" wrapText="1"/>
    </xf>
    <xf numFmtId="0" fontId="42" fillId="0" borderId="21" xfId="2" applyFont="1" applyBorder="1" applyAlignment="1">
      <alignment vertical="center" wrapText="1"/>
    </xf>
    <xf numFmtId="0" fontId="42" fillId="0" borderId="21" xfId="2" applyFont="1" applyBorder="1" applyAlignment="1">
      <alignment vertical="top" wrapText="1"/>
    </xf>
    <xf numFmtId="0" fontId="3" fillId="0" borderId="21" xfId="2" applyBorder="1"/>
    <xf numFmtId="0" fontId="3" fillId="0" borderId="45" xfId="2" applyBorder="1"/>
    <xf numFmtId="0" fontId="42" fillId="0" borderId="0" xfId="2" applyFont="1" applyBorder="1" applyAlignment="1">
      <alignment horizontal="center" vertical="top" wrapText="1"/>
    </xf>
    <xf numFmtId="0" fontId="42" fillId="0" borderId="0" xfId="2" applyFont="1" applyBorder="1" applyAlignment="1">
      <alignment vertical="top" wrapText="1"/>
    </xf>
    <xf numFmtId="0" fontId="60" fillId="0" borderId="0" xfId="2" applyFont="1" applyBorder="1" applyAlignment="1">
      <alignment vertical="top" wrapText="1"/>
    </xf>
    <xf numFmtId="0" fontId="24" fillId="0" borderId="0" xfId="2" applyFont="1" applyBorder="1"/>
    <xf numFmtId="0" fontId="24" fillId="0" borderId="0" xfId="2" applyFont="1" applyBorder="1" applyAlignment="1">
      <alignment horizontal="center" vertical="top" wrapText="1"/>
    </xf>
    <xf numFmtId="0" fontId="48" fillId="0" borderId="0" xfId="2" applyFont="1" applyBorder="1" applyAlignment="1">
      <alignment vertical="top" wrapText="1"/>
    </xf>
    <xf numFmtId="0" fontId="47" fillId="0" borderId="0" xfId="2" applyFont="1" applyBorder="1"/>
    <xf numFmtId="0" fontId="24" fillId="0" borderId="0" xfId="2" applyFont="1" applyBorder="1" applyAlignment="1">
      <alignment vertical="top" wrapText="1"/>
    </xf>
    <xf numFmtId="0" fontId="26" fillId="0" borderId="0" xfId="2" applyFont="1" applyBorder="1" applyAlignment="1">
      <alignment vertical="top" wrapText="1"/>
    </xf>
    <xf numFmtId="0" fontId="25" fillId="0" borderId="0" xfId="2" applyFont="1" applyBorder="1"/>
    <xf numFmtId="0" fontId="24" fillId="0" borderId="0" xfId="2" applyFont="1" applyBorder="1" applyAlignment="1">
      <alignment horizontal="center" vertical="center" wrapText="1"/>
    </xf>
    <xf numFmtId="0" fontId="3" fillId="0" borderId="0" xfId="2" applyBorder="1" applyAlignment="1">
      <alignment vertical="center" wrapText="1"/>
    </xf>
    <xf numFmtId="0" fontId="25" fillId="0" borderId="0" xfId="2" applyFont="1" applyBorder="1" applyAlignment="1">
      <alignment horizontal="left" vertical="top" wrapText="1"/>
    </xf>
    <xf numFmtId="0" fontId="16" fillId="0" borderId="18" xfId="2" applyFont="1" applyFill="1" applyBorder="1" applyAlignment="1">
      <alignment horizontal="center" vertical="center" wrapText="1"/>
    </xf>
    <xf numFmtId="9" fontId="16" fillId="0" borderId="44" xfId="2" applyNumberFormat="1" applyFont="1" applyFill="1" applyBorder="1" applyAlignment="1">
      <alignment horizontal="center" vertical="center" wrapText="1"/>
    </xf>
    <xf numFmtId="0" fontId="7" fillId="6" borderId="31" xfId="2" applyFont="1" applyFill="1" applyBorder="1" applyAlignment="1">
      <alignment horizontal="center" vertical="center" wrapText="1"/>
    </xf>
    <xf numFmtId="0" fontId="16" fillId="6" borderId="21" xfId="2" applyFont="1" applyFill="1" applyBorder="1" applyAlignment="1">
      <alignment horizontal="center" vertical="center" wrapText="1"/>
    </xf>
    <xf numFmtId="0" fontId="7" fillId="6" borderId="21" xfId="2" applyFont="1" applyFill="1" applyBorder="1" applyAlignment="1">
      <alignment horizontal="center" vertical="center" wrapText="1"/>
    </xf>
    <xf numFmtId="9" fontId="16" fillId="6" borderId="45" xfId="2" applyNumberFormat="1" applyFont="1" applyFill="1" applyBorder="1" applyAlignment="1">
      <alignment horizontal="center" vertical="center" wrapText="1"/>
    </xf>
    <xf numFmtId="0" fontId="3" fillId="0" borderId="0" xfId="2" applyFont="1" applyBorder="1" applyAlignment="1">
      <alignment horizontal="center" vertical="center" wrapText="1"/>
    </xf>
    <xf numFmtId="0" fontId="3" fillId="0" borderId="0" xfId="2" applyBorder="1" applyAlignment="1">
      <alignment horizontal="center" vertical="center" wrapText="1"/>
    </xf>
    <xf numFmtId="0" fontId="3" fillId="0" borderId="0" xfId="2" applyAlignment="1">
      <alignment vertical="center" wrapText="1"/>
    </xf>
    <xf numFmtId="0" fontId="11" fillId="0" borderId="0" xfId="2" applyFont="1" applyAlignment="1">
      <alignment horizontal="center" vertical="center" wrapText="1"/>
    </xf>
    <xf numFmtId="0" fontId="3" fillId="0" borderId="0" xfId="2" applyAlignment="1">
      <alignment horizontal="center" vertical="center" wrapText="1"/>
    </xf>
    <xf numFmtId="0" fontId="11" fillId="0" borderId="0" xfId="2" applyFont="1" applyAlignment="1">
      <alignment horizontal="left" vertical="center" wrapText="1"/>
    </xf>
    <xf numFmtId="0" fontId="3" fillId="0" borderId="0" xfId="2" applyAlignment="1">
      <alignment horizontal="left" vertical="center" wrapText="1"/>
    </xf>
    <xf numFmtId="9" fontId="16" fillId="0" borderId="0" xfId="2" applyNumberFormat="1" applyFont="1" applyFill="1" applyBorder="1" applyAlignment="1">
      <alignment horizontal="left" vertical="center" wrapText="1"/>
    </xf>
    <xf numFmtId="0" fontId="1" fillId="0" borderId="0" xfId="6"/>
    <xf numFmtId="0" fontId="49" fillId="0" borderId="0" xfId="6" applyFont="1"/>
    <xf numFmtId="0" fontId="13" fillId="0" borderId="0" xfId="2" applyFont="1" applyAlignment="1">
      <alignment vertical="center"/>
    </xf>
    <xf numFmtId="0" fontId="32" fillId="0" borderId="0" xfId="6" applyFont="1"/>
    <xf numFmtId="0" fontId="1" fillId="0" borderId="0" xfId="6" applyFont="1"/>
    <xf numFmtId="0" fontId="3" fillId="0" borderId="0" xfId="6" applyFont="1"/>
    <xf numFmtId="0" fontId="3" fillId="0" borderId="18" xfId="2" applyFont="1" applyBorder="1" applyAlignment="1">
      <alignment horizontal="center" vertical="center" wrapText="1"/>
    </xf>
    <xf numFmtId="0" fontId="3" fillId="0" borderId="44"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45" xfId="2" applyFont="1" applyBorder="1" applyAlignment="1">
      <alignment horizontal="center" vertical="center" wrapText="1"/>
    </xf>
    <xf numFmtId="0" fontId="1" fillId="0" borderId="0" xfId="6" applyFill="1" applyBorder="1"/>
    <xf numFmtId="0" fontId="1" fillId="0" borderId="4" xfId="6" applyFill="1" applyBorder="1" applyAlignment="1">
      <alignment horizontal="center" vertical="center" wrapText="1"/>
    </xf>
    <xf numFmtId="0" fontId="7" fillId="0" borderId="4" xfId="6" applyFont="1" applyFill="1" applyBorder="1" applyAlignment="1">
      <alignment horizontal="center" vertical="center" wrapText="1"/>
    </xf>
    <xf numFmtId="0" fontId="3" fillId="0" borderId="0" xfId="2" applyFont="1" applyAlignment="1">
      <alignment horizontal="center" vertical="center" wrapText="1"/>
    </xf>
    <xf numFmtId="0" fontId="5" fillId="12" borderId="74" xfId="2" applyFont="1" applyFill="1" applyBorder="1" applyAlignment="1">
      <alignment horizontal="center" vertical="center" wrapText="1"/>
    </xf>
    <xf numFmtId="0" fontId="3" fillId="0" borderId="41" xfId="2" applyFont="1" applyBorder="1" applyAlignment="1">
      <alignment horizontal="center" vertical="center" wrapText="1"/>
    </xf>
    <xf numFmtId="0" fontId="52" fillId="0" borderId="0" xfId="6" applyFont="1" applyFill="1" applyBorder="1" applyAlignment="1">
      <alignment horizontal="center" vertical="center" wrapText="1"/>
    </xf>
    <xf numFmtId="14" fontId="0" fillId="0" borderId="44" xfId="0" applyNumberFormat="1" applyBorder="1" applyAlignment="1">
      <alignment vertical="center" wrapText="1"/>
    </xf>
    <xf numFmtId="0" fontId="3" fillId="0" borderId="18" xfId="0" applyFont="1" applyBorder="1" applyAlignment="1">
      <alignment vertical="center" wrapText="1"/>
    </xf>
    <xf numFmtId="0" fontId="3" fillId="0" borderId="43" xfId="0" applyFont="1" applyBorder="1" applyAlignment="1">
      <alignment vertical="center" wrapText="1"/>
    </xf>
    <xf numFmtId="0" fontId="0" fillId="0" borderId="44" xfId="0" applyBorder="1" applyAlignment="1">
      <alignment vertical="center" wrapText="1"/>
    </xf>
    <xf numFmtId="0" fontId="0" fillId="0" borderId="0" xfId="0" applyAlignment="1">
      <alignment vertical="center"/>
    </xf>
    <xf numFmtId="0" fontId="0" fillId="0" borderId="18" xfId="0" applyBorder="1" applyAlignment="1">
      <alignment vertical="center"/>
    </xf>
    <xf numFmtId="0" fontId="40" fillId="0" borderId="5" xfId="2" applyFont="1" applyBorder="1" applyAlignment="1">
      <alignment horizontal="center" vertical="center" wrapText="1"/>
    </xf>
    <xf numFmtId="0" fontId="41" fillId="0" borderId="4" xfId="2" applyFont="1" applyBorder="1" applyAlignment="1">
      <alignment horizontal="center" vertical="center" wrapText="1"/>
    </xf>
    <xf numFmtId="0" fontId="41" fillId="0" borderId="15" xfId="2" applyFont="1" applyBorder="1" applyAlignment="1">
      <alignment horizontal="center" vertical="center" wrapText="1"/>
    </xf>
    <xf numFmtId="0" fontId="41" fillId="0" borderId="2" xfId="2" applyFont="1" applyBorder="1" applyAlignment="1">
      <alignment horizontal="center" vertical="center" wrapText="1"/>
    </xf>
    <xf numFmtId="0" fontId="41" fillId="0" borderId="0" xfId="2" applyFont="1" applyAlignment="1">
      <alignment horizontal="center" vertical="center" wrapText="1"/>
    </xf>
    <xf numFmtId="0" fontId="41" fillId="0" borderId="6" xfId="2" applyFont="1" applyBorder="1" applyAlignment="1">
      <alignment horizontal="center" vertical="center" wrapText="1"/>
    </xf>
    <xf numFmtId="0" fontId="41" fillId="0" borderId="33" xfId="2" applyFont="1" applyBorder="1" applyAlignment="1">
      <alignment horizontal="center" vertical="center" wrapText="1"/>
    </xf>
    <xf numFmtId="0" fontId="41" fillId="0" borderId="13" xfId="2" applyFont="1" applyBorder="1" applyAlignment="1">
      <alignment horizontal="center" vertical="center" wrapText="1"/>
    </xf>
    <xf numFmtId="0" fontId="41" fillId="0" borderId="16" xfId="2" applyFont="1" applyBorder="1" applyAlignment="1">
      <alignment horizontal="center" vertical="center" wrapText="1"/>
    </xf>
    <xf numFmtId="0" fontId="43" fillId="0" borderId="0" xfId="2" applyFont="1" applyAlignment="1">
      <alignment wrapText="1"/>
    </xf>
    <xf numFmtId="0" fontId="3" fillId="0" borderId="0" xfId="2" applyAlignment="1">
      <alignment wrapText="1"/>
    </xf>
    <xf numFmtId="0" fontId="11" fillId="0" borderId="0" xfId="0" applyFont="1" applyAlignment="1">
      <alignment horizontal="center" vertical="center" wrapText="1"/>
    </xf>
    <xf numFmtId="0" fontId="0" fillId="0" borderId="0" xfId="0" applyAlignment="1">
      <alignment horizontal="center" vertical="center" wrapText="1"/>
    </xf>
    <xf numFmtId="0" fontId="44" fillId="0" borderId="2" xfId="2" applyFont="1" applyFill="1" applyBorder="1" applyAlignment="1">
      <alignment wrapText="1"/>
    </xf>
    <xf numFmtId="0" fontId="3" fillId="0" borderId="0" xfId="2" applyFill="1" applyBorder="1" applyAlignment="1">
      <alignment wrapText="1"/>
    </xf>
    <xf numFmtId="0" fontId="3" fillId="0" borderId="6" xfId="2" applyFill="1" applyBorder="1" applyAlignment="1">
      <alignment wrapText="1"/>
    </xf>
    <xf numFmtId="0" fontId="3" fillId="0" borderId="2" xfId="2" applyFill="1" applyBorder="1" applyAlignment="1">
      <alignment wrapText="1"/>
    </xf>
    <xf numFmtId="0" fontId="3" fillId="0" borderId="2" xfId="2" applyBorder="1" applyAlignment="1"/>
    <xf numFmtId="0" fontId="3" fillId="0" borderId="0" xfId="2" applyBorder="1" applyAlignment="1"/>
    <xf numFmtId="0" fontId="3" fillId="0" borderId="6" xfId="2" applyBorder="1" applyAlignment="1"/>
    <xf numFmtId="0" fontId="3" fillId="0" borderId="33" xfId="2" applyBorder="1" applyAlignment="1"/>
    <xf numFmtId="0" fontId="3" fillId="0" borderId="13" xfId="2" applyBorder="1" applyAlignment="1"/>
    <xf numFmtId="0" fontId="3" fillId="0" borderId="16" xfId="2" applyBorder="1" applyAlignment="1"/>
    <xf numFmtId="0" fontId="22" fillId="0" borderId="0" xfId="2" applyFont="1" applyFill="1" applyBorder="1" applyAlignment="1"/>
    <xf numFmtId="0" fontId="3" fillId="0" borderId="0" xfId="2" applyFill="1" applyBorder="1" applyAlignment="1"/>
    <xf numFmtId="0" fontId="22" fillId="0" borderId="0" xfId="2" applyFont="1" applyFill="1" applyBorder="1" applyAlignment="1">
      <alignment wrapText="1"/>
    </xf>
    <xf numFmtId="0" fontId="30" fillId="0" borderId="5" xfId="2" applyFont="1" applyFill="1" applyBorder="1" applyAlignment="1">
      <alignment horizontal="center" vertical="center" wrapText="1"/>
    </xf>
    <xf numFmtId="0" fontId="30" fillId="0" borderId="4" xfId="2" applyFont="1" applyFill="1" applyBorder="1" applyAlignment="1">
      <alignment horizontal="center" vertical="center" wrapText="1"/>
    </xf>
    <xf numFmtId="0" fontId="3" fillId="0" borderId="4" xfId="2" applyBorder="1" applyAlignment="1"/>
    <xf numFmtId="0" fontId="3" fillId="0" borderId="15" xfId="2" applyBorder="1" applyAlignment="1"/>
    <xf numFmtId="0" fontId="30" fillId="0" borderId="54" xfId="2" applyFont="1" applyBorder="1" applyAlignment="1">
      <alignment horizontal="center" vertical="center" wrapText="1"/>
    </xf>
    <xf numFmtId="0" fontId="30" fillId="0" borderId="76" xfId="0" applyFont="1" applyBorder="1" applyAlignment="1">
      <alignment horizontal="fill" textRotation="9" justifyLastLine="1"/>
    </xf>
    <xf numFmtId="0" fontId="3" fillId="0" borderId="76" xfId="2" applyBorder="1" applyAlignment="1"/>
    <xf numFmtId="0" fontId="3" fillId="0" borderId="74" xfId="2" applyBorder="1" applyAlignment="1"/>
    <xf numFmtId="0" fontId="17" fillId="0" borderId="76" xfId="2" applyFont="1" applyBorder="1" applyAlignment="1">
      <alignment vertical="center" wrapText="1"/>
    </xf>
    <xf numFmtId="0" fontId="17" fillId="0" borderId="74" xfId="2" applyFont="1" applyBorder="1" applyAlignment="1">
      <alignment wrapText="1"/>
    </xf>
    <xf numFmtId="0" fontId="3" fillId="0" borderId="0" xfId="2" applyFont="1" applyBorder="1" applyAlignment="1">
      <alignment horizontal="center" wrapText="1"/>
    </xf>
    <xf numFmtId="0" fontId="3" fillId="0" borderId="54" xfId="2" applyFont="1" applyBorder="1" applyAlignment="1">
      <alignment horizontal="center" wrapText="1"/>
    </xf>
    <xf numFmtId="0" fontId="3" fillId="0" borderId="4" xfId="2" applyFill="1" applyBorder="1" applyAlignment="1">
      <alignment wrapText="1"/>
    </xf>
    <xf numFmtId="0" fontId="3" fillId="0" borderId="15" xfId="2" applyFill="1" applyBorder="1" applyAlignment="1">
      <alignment wrapText="1"/>
    </xf>
    <xf numFmtId="0" fontId="3" fillId="0" borderId="2" xfId="0" applyFont="1" applyBorder="1" applyAlignment="1">
      <alignment horizontal="center" wrapText="1"/>
    </xf>
    <xf numFmtId="0" fontId="0" fillId="0" borderId="0" xfId="0" applyAlignment="1"/>
    <xf numFmtId="0" fontId="30" fillId="0" borderId="0" xfId="0" applyFont="1" applyAlignment="1">
      <alignment horizontal="center" vertical="center" wrapText="1"/>
    </xf>
    <xf numFmtId="0" fontId="17" fillId="0" borderId="76" xfId="0" applyFont="1" applyBorder="1" applyAlignment="1">
      <alignment vertical="center" wrapText="1"/>
    </xf>
    <xf numFmtId="0" fontId="17" fillId="0" borderId="74" xfId="0" applyFont="1" applyBorder="1" applyAlignment="1">
      <alignment wrapText="1"/>
    </xf>
    <xf numFmtId="0" fontId="3" fillId="0" borderId="0" xfId="0" applyFont="1" applyBorder="1" applyAlignment="1">
      <alignment horizontal="center" wrapText="1"/>
    </xf>
    <xf numFmtId="0" fontId="5" fillId="0" borderId="5" xfId="0" applyFont="1" applyBorder="1" applyAlignment="1"/>
    <xf numFmtId="0" fontId="5" fillId="0" borderId="15" xfId="0" applyFont="1" applyBorder="1" applyAlignment="1"/>
    <xf numFmtId="0" fontId="5" fillId="0" borderId="32" xfId="0" applyFont="1" applyBorder="1" applyAlignment="1">
      <alignment vertical="center"/>
    </xf>
    <xf numFmtId="0" fontId="0" fillId="0" borderId="2" xfId="0" applyBorder="1" applyAlignment="1">
      <alignment vertical="center"/>
    </xf>
    <xf numFmtId="0" fontId="0" fillId="0" borderId="33" xfId="0" applyBorder="1" applyAlignment="1">
      <alignment vertical="center"/>
    </xf>
    <xf numFmtId="0" fontId="5" fillId="0" borderId="25" xfId="0" applyFont="1" applyBorder="1" applyAlignment="1">
      <alignment vertical="center"/>
    </xf>
    <xf numFmtId="0" fontId="0" fillId="0" borderId="34" xfId="0" applyBorder="1" applyAlignment="1">
      <alignment vertical="center"/>
    </xf>
    <xf numFmtId="0" fontId="0" fillId="0" borderId="35" xfId="0" applyBorder="1" applyAlignment="1">
      <alignment vertical="center"/>
    </xf>
    <xf numFmtId="0" fontId="0" fillId="0" borderId="0" xfId="0" applyAlignment="1">
      <alignment wrapText="1"/>
    </xf>
    <xf numFmtId="0" fontId="3" fillId="0" borderId="0" xfId="0" applyFont="1" applyBorder="1" applyAlignment="1"/>
    <xf numFmtId="0" fontId="0" fillId="0" borderId="6" xfId="0" applyBorder="1" applyAlignment="1"/>
    <xf numFmtId="0" fontId="3" fillId="0" borderId="0" xfId="0" applyFont="1" applyFill="1" applyBorder="1" applyAlignment="1">
      <alignment wrapText="1"/>
    </xf>
    <xf numFmtId="0" fontId="0" fillId="0" borderId="6" xfId="0" applyBorder="1" applyAlignment="1">
      <alignment wrapText="1"/>
    </xf>
    <xf numFmtId="0" fontId="3" fillId="0" borderId="5" xfId="0" applyFont="1" applyFill="1" applyBorder="1" applyAlignment="1">
      <alignment wrapText="1"/>
    </xf>
    <xf numFmtId="0" fontId="0" fillId="0" borderId="4" xfId="0" applyBorder="1" applyAlignment="1">
      <alignment wrapText="1"/>
    </xf>
    <xf numFmtId="0" fontId="0" fillId="0" borderId="15" xfId="0" applyBorder="1" applyAlignment="1">
      <alignment wrapText="1"/>
    </xf>
    <xf numFmtId="0" fontId="0" fillId="0" borderId="2" xfId="0" applyBorder="1" applyAlignment="1">
      <alignment wrapText="1"/>
    </xf>
    <xf numFmtId="0" fontId="0" fillId="0" borderId="0" xfId="0" applyBorder="1" applyAlignment="1">
      <alignment wrapText="1"/>
    </xf>
    <xf numFmtId="0" fontId="0" fillId="0" borderId="33" xfId="0" applyBorder="1" applyAlignment="1">
      <alignment wrapText="1"/>
    </xf>
    <xf numFmtId="0" fontId="0" fillId="0" borderId="13" xfId="0" applyBorder="1" applyAlignment="1">
      <alignment wrapText="1"/>
    </xf>
    <xf numFmtId="0" fontId="0" fillId="0" borderId="16" xfId="0" applyBorder="1" applyAlignment="1">
      <alignment wrapText="1"/>
    </xf>
    <xf numFmtId="0" fontId="30" fillId="0" borderId="76" xfId="2" applyFont="1" applyBorder="1" applyAlignment="1">
      <alignment horizontal="fill" textRotation="9" justifyLastLine="1"/>
    </xf>
    <xf numFmtId="0" fontId="11" fillId="0" borderId="0" xfId="2" applyFont="1" applyAlignment="1">
      <alignment horizontal="center"/>
    </xf>
    <xf numFmtId="0" fontId="3" fillId="0" borderId="0" xfId="2" applyAlignment="1"/>
    <xf numFmtId="0" fontId="28" fillId="0" borderId="0" xfId="1" applyAlignment="1" applyProtection="1">
      <alignment horizontal="left"/>
    </xf>
    <xf numFmtId="0" fontId="3" fillId="0" borderId="2" xfId="0" applyFont="1" applyFill="1" applyBorder="1" applyAlignment="1">
      <alignment wrapText="1"/>
    </xf>
    <xf numFmtId="0" fontId="6" fillId="0" borderId="0" xfId="0" applyFont="1" applyFill="1" applyBorder="1" applyAlignment="1">
      <alignment wrapText="1"/>
    </xf>
    <xf numFmtId="0" fontId="25" fillId="0" borderId="1" xfId="0" applyFont="1" applyBorder="1" applyAlignment="1"/>
    <xf numFmtId="0" fontId="0" fillId="0" borderId="0" xfId="0" applyBorder="1" applyAlignment="1"/>
    <xf numFmtId="0" fontId="0" fillId="0" borderId="55" xfId="0" applyBorder="1" applyAlignment="1"/>
    <xf numFmtId="0" fontId="3" fillId="0" borderId="0" xfId="2" applyFont="1" applyBorder="1" applyAlignment="1">
      <alignment horizontal="center" vertical="center" wrapText="1"/>
    </xf>
    <xf numFmtId="0" fontId="3" fillId="0" borderId="0" xfId="2" applyBorder="1" applyAlignment="1">
      <alignment horizontal="center" wrapText="1"/>
    </xf>
    <xf numFmtId="0" fontId="3" fillId="0" borderId="0" xfId="2" applyBorder="1" applyAlignment="1">
      <alignment horizontal="center" vertical="center" wrapText="1"/>
    </xf>
    <xf numFmtId="0" fontId="3" fillId="0" borderId="13" xfId="2" applyBorder="1" applyAlignment="1">
      <alignment horizontal="center" vertical="center" wrapText="1"/>
    </xf>
    <xf numFmtId="0" fontId="3" fillId="0" borderId="13" xfId="2" applyBorder="1" applyAlignment="1">
      <alignment horizontal="center" wrapText="1"/>
    </xf>
    <xf numFmtId="0" fontId="5" fillId="0" borderId="0" xfId="2" applyFont="1" applyBorder="1" applyAlignment="1">
      <alignment horizontal="center" vertical="center"/>
    </xf>
    <xf numFmtId="49" fontId="3" fillId="0" borderId="54" xfId="2" applyNumberFormat="1" applyFont="1" applyBorder="1" applyAlignment="1">
      <alignment horizontal="left" vertical="center"/>
    </xf>
    <xf numFmtId="49" fontId="3" fillId="0" borderId="76" xfId="2" applyNumberFormat="1" applyBorder="1" applyAlignment="1">
      <alignment horizontal="left" vertical="center"/>
    </xf>
    <xf numFmtId="49" fontId="3" fillId="0" borderId="74" xfId="2" applyNumberFormat="1" applyBorder="1" applyAlignment="1">
      <alignment horizontal="left" vertical="center"/>
    </xf>
    <xf numFmtId="0" fontId="3" fillId="10" borderId="5" xfId="2" applyFont="1" applyFill="1" applyBorder="1" applyAlignment="1">
      <alignment horizontal="left" vertical="center" wrapText="1"/>
    </xf>
    <xf numFmtId="0" fontId="3" fillId="10" borderId="4" xfId="2" applyFill="1" applyBorder="1" applyAlignment="1">
      <alignment horizontal="left" vertical="center" wrapText="1"/>
    </xf>
    <xf numFmtId="0" fontId="3" fillId="10" borderId="15" xfId="2" applyFill="1" applyBorder="1" applyAlignment="1">
      <alignment horizontal="left" vertical="center" wrapText="1"/>
    </xf>
    <xf numFmtId="0" fontId="3" fillId="10" borderId="2" xfId="2" applyFill="1" applyBorder="1" applyAlignment="1">
      <alignment horizontal="left" vertical="center" wrapText="1"/>
    </xf>
    <xf numFmtId="0" fontId="3" fillId="10" borderId="0" xfId="2" applyFill="1" applyBorder="1" applyAlignment="1">
      <alignment horizontal="left" vertical="center" wrapText="1"/>
    </xf>
    <xf numFmtId="0" fontId="3" fillId="10" borderId="6" xfId="2" applyFill="1" applyBorder="1" applyAlignment="1">
      <alignment horizontal="left" vertical="center" wrapText="1"/>
    </xf>
    <xf numFmtId="0" fontId="3" fillId="10" borderId="33" xfId="2" applyFill="1" applyBorder="1" applyAlignment="1">
      <alignment horizontal="left" vertical="center" wrapText="1"/>
    </xf>
    <xf numFmtId="0" fontId="3" fillId="10" borderId="13" xfId="2" applyFill="1" applyBorder="1" applyAlignment="1">
      <alignment horizontal="left" vertical="center" wrapText="1"/>
    </xf>
    <xf numFmtId="0" fontId="3" fillId="10" borderId="16" xfId="2" applyFill="1" applyBorder="1" applyAlignment="1">
      <alignment horizontal="left" vertical="center" wrapText="1"/>
    </xf>
    <xf numFmtId="0" fontId="5" fillId="0" borderId="0" xfId="2" applyFont="1" applyBorder="1" applyAlignment="1">
      <alignment wrapText="1"/>
    </xf>
    <xf numFmtId="0" fontId="3" fillId="0" borderId="0" xfId="2" applyBorder="1" applyAlignment="1">
      <alignment wrapText="1"/>
    </xf>
    <xf numFmtId="0" fontId="3" fillId="10" borderId="33" xfId="2" applyFill="1" applyBorder="1" applyAlignment="1">
      <alignment wrapText="1"/>
    </xf>
    <xf numFmtId="0" fontId="3" fillId="10" borderId="13" xfId="2" applyFill="1" applyBorder="1" applyAlignment="1">
      <alignment wrapText="1"/>
    </xf>
    <xf numFmtId="0" fontId="3" fillId="10" borderId="16" xfId="2" applyFill="1" applyBorder="1" applyAlignment="1">
      <alignment wrapText="1"/>
    </xf>
    <xf numFmtId="0" fontId="3" fillId="0" borderId="54" xfId="2" applyFont="1" applyBorder="1" applyAlignment="1">
      <alignment horizontal="center" vertical="center" wrapText="1"/>
    </xf>
    <xf numFmtId="0" fontId="3" fillId="0" borderId="76" xfId="2" applyBorder="1" applyAlignment="1">
      <alignment horizontal="center" vertical="center" wrapText="1"/>
    </xf>
    <xf numFmtId="0" fontId="3" fillId="0" borderId="74" xfId="2" applyBorder="1" applyAlignment="1">
      <alignment horizontal="center" vertical="center" wrapText="1"/>
    </xf>
    <xf numFmtId="0" fontId="5" fillId="0" borderId="0" xfId="2" applyFont="1" applyBorder="1" applyAlignment="1">
      <alignment horizontal="left" vertical="center" wrapText="1"/>
    </xf>
    <xf numFmtId="0" fontId="3" fillId="0" borderId="0" xfId="2" applyBorder="1" applyAlignment="1">
      <alignment horizontal="left" vertical="center" wrapText="1"/>
    </xf>
    <xf numFmtId="0" fontId="3" fillId="0" borderId="37" xfId="2" applyFont="1" applyBorder="1" applyAlignment="1">
      <alignment horizontal="center" vertical="center"/>
    </xf>
    <xf numFmtId="0" fontId="3" fillId="0" borderId="67" xfId="2" applyBorder="1" applyAlignment="1">
      <alignment horizontal="center" vertical="center"/>
    </xf>
    <xf numFmtId="0" fontId="3" fillId="0" borderId="38" xfId="2" applyBorder="1" applyAlignment="1">
      <alignment horizontal="center" vertical="center"/>
    </xf>
    <xf numFmtId="0" fontId="3" fillId="0" borderId="5" xfId="2" applyFont="1" applyBorder="1" applyAlignment="1">
      <alignment horizontal="center" vertical="center" wrapText="1"/>
    </xf>
    <xf numFmtId="0" fontId="3" fillId="0" borderId="4" xfId="2" applyBorder="1" applyAlignment="1">
      <alignment horizontal="center" vertical="center" wrapText="1"/>
    </xf>
    <xf numFmtId="0" fontId="3" fillId="0" borderId="15" xfId="2" applyBorder="1" applyAlignment="1">
      <alignment horizontal="center" vertical="center" wrapText="1"/>
    </xf>
    <xf numFmtId="0" fontId="3" fillId="0" borderId="2" xfId="2" applyBorder="1" applyAlignment="1">
      <alignment horizontal="center" vertical="center" wrapText="1"/>
    </xf>
    <xf numFmtId="0" fontId="3" fillId="0" borderId="6" xfId="2" applyBorder="1" applyAlignment="1">
      <alignment horizontal="center" vertical="center" wrapText="1"/>
    </xf>
    <xf numFmtId="0" fontId="3" fillId="0" borderId="33" xfId="2" applyBorder="1" applyAlignment="1">
      <alignment horizontal="center" vertical="center" wrapText="1"/>
    </xf>
    <xf numFmtId="0" fontId="3" fillId="0" borderId="16" xfId="2" applyBorder="1" applyAlignment="1">
      <alignment horizontal="center" vertical="center" wrapText="1"/>
    </xf>
    <xf numFmtId="0" fontId="14" fillId="0" borderId="2" xfId="2" applyFont="1" applyBorder="1" applyAlignment="1">
      <alignment horizontal="center" vertical="center" wrapText="1"/>
    </xf>
    <xf numFmtId="0" fontId="14" fillId="0" borderId="0" xfId="2" applyFont="1" applyBorder="1" applyAlignment="1">
      <alignment horizontal="center" vertical="center" wrapText="1"/>
    </xf>
    <xf numFmtId="0" fontId="3" fillId="0" borderId="6" xfId="2" applyBorder="1" applyAlignment="1">
      <alignment wrapText="1"/>
    </xf>
    <xf numFmtId="0" fontId="3" fillId="0" borderId="2" xfId="2" applyBorder="1" applyAlignment="1">
      <alignment vertical="center" wrapText="1"/>
    </xf>
    <xf numFmtId="0" fontId="3" fillId="0" borderId="0" xfId="2" applyAlignment="1">
      <alignment vertical="center" wrapText="1"/>
    </xf>
    <xf numFmtId="0" fontId="38" fillId="0" borderId="2" xfId="2" applyFont="1" applyBorder="1" applyAlignment="1">
      <alignment horizontal="center" vertical="center" wrapText="1"/>
    </xf>
    <xf numFmtId="0" fontId="38" fillId="0" borderId="0" xfId="2" applyFont="1" applyAlignment="1">
      <alignment horizontal="center" wrapText="1"/>
    </xf>
    <xf numFmtId="0" fontId="38" fillId="0" borderId="6" xfId="2" applyFont="1" applyBorder="1" applyAlignment="1">
      <alignment horizontal="center" wrapText="1"/>
    </xf>
    <xf numFmtId="0" fontId="5" fillId="0" borderId="0" xfId="2" applyFont="1" applyBorder="1" applyAlignment="1">
      <alignment horizontal="left" vertical="center"/>
    </xf>
    <xf numFmtId="0" fontId="3" fillId="0" borderId="0" xfId="2" applyBorder="1" applyAlignment="1">
      <alignment horizontal="left" vertical="center"/>
    </xf>
    <xf numFmtId="49" fontId="3" fillId="0" borderId="76" xfId="2" applyNumberFormat="1" applyFont="1" applyBorder="1" applyAlignment="1">
      <alignment horizontal="left" vertical="center"/>
    </xf>
    <xf numFmtId="49" fontId="3" fillId="0" borderId="74" xfId="2" applyNumberFormat="1" applyFont="1" applyBorder="1" applyAlignment="1">
      <alignment horizontal="left" vertical="center"/>
    </xf>
    <xf numFmtId="0" fontId="11" fillId="0" borderId="5" xfId="0" applyFont="1" applyFill="1" applyBorder="1" applyAlignment="1">
      <alignment horizontal="left"/>
    </xf>
    <xf numFmtId="0" fontId="11" fillId="0" borderId="4" xfId="0" applyFont="1" applyFill="1" applyBorder="1" applyAlignment="1">
      <alignment horizontal="left"/>
    </xf>
    <xf numFmtId="0" fontId="23" fillId="0" borderId="5" xfId="0" applyFont="1" applyBorder="1" applyAlignment="1">
      <alignment horizontal="left" vertical="center" wrapText="1"/>
    </xf>
    <xf numFmtId="0" fontId="17" fillId="0" borderId="4" xfId="0" applyFont="1" applyBorder="1" applyAlignment="1">
      <alignment horizontal="left" vertical="center" wrapText="1"/>
    </xf>
    <xf numFmtId="0" fontId="17" fillId="0" borderId="15" xfId="0" applyFont="1" applyBorder="1" applyAlignment="1">
      <alignment horizontal="left" vertical="center" wrapText="1"/>
    </xf>
    <xf numFmtId="0" fontId="17" fillId="0" borderId="2" xfId="0" applyFont="1" applyBorder="1" applyAlignment="1">
      <alignment horizontal="left" vertical="center" wrapText="1"/>
    </xf>
    <xf numFmtId="0" fontId="17" fillId="0" borderId="0" xfId="0" applyFont="1" applyAlignment="1">
      <alignment horizontal="left" vertical="center" wrapText="1"/>
    </xf>
    <xf numFmtId="0" fontId="17" fillId="0" borderId="6" xfId="0" applyFont="1" applyBorder="1" applyAlignment="1">
      <alignment horizontal="left" vertical="center" wrapText="1"/>
    </xf>
    <xf numFmtId="0" fontId="17" fillId="0" borderId="33" xfId="0" applyFont="1" applyBorder="1" applyAlignment="1">
      <alignment horizontal="left" vertical="center" wrapText="1"/>
    </xf>
    <xf numFmtId="0" fontId="17" fillId="0" borderId="13" xfId="0" applyFont="1" applyBorder="1" applyAlignment="1">
      <alignment horizontal="left" vertical="center" wrapText="1"/>
    </xf>
    <xf numFmtId="0" fontId="17" fillId="0" borderId="16" xfId="0" applyFont="1" applyBorder="1" applyAlignment="1">
      <alignment horizontal="left" vertical="center" wrapText="1"/>
    </xf>
    <xf numFmtId="0" fontId="17" fillId="0" borderId="5" xfId="0" applyFont="1" applyBorder="1" applyAlignment="1">
      <alignment horizontal="left" vertical="center" wrapText="1"/>
    </xf>
    <xf numFmtId="0" fontId="25" fillId="0" borderId="0" xfId="0" applyFont="1" applyFill="1" applyBorder="1" applyAlignment="1"/>
    <xf numFmtId="0" fontId="25" fillId="0" borderId="0" xfId="0" applyFont="1" applyBorder="1" applyAlignment="1"/>
    <xf numFmtId="0" fontId="25" fillId="0" borderId="55" xfId="0" applyFont="1" applyBorder="1" applyAlignment="1"/>
    <xf numFmtId="0" fontId="25" fillId="0" borderId="1" xfId="0" applyFont="1" applyFill="1" applyBorder="1" applyAlignment="1"/>
    <xf numFmtId="0" fontId="39" fillId="0" borderId="1" xfId="0" applyFont="1" applyFill="1" applyBorder="1" applyAlignment="1">
      <alignment horizontal="left"/>
    </xf>
    <xf numFmtId="0" fontId="39" fillId="0" borderId="0" xfId="0" applyFont="1" applyFill="1" applyBorder="1" applyAlignment="1">
      <alignment horizontal="left"/>
    </xf>
    <xf numFmtId="0" fontId="21" fillId="7" borderId="51" xfId="0" applyFont="1" applyFill="1" applyBorder="1" applyAlignment="1">
      <alignment horizontal="right" vertical="center"/>
    </xf>
    <xf numFmtId="0" fontId="5" fillId="7" borderId="53" xfId="0" applyFont="1" applyFill="1" applyBorder="1" applyAlignment="1">
      <alignment horizontal="right" vertical="center"/>
    </xf>
    <xf numFmtId="0" fontId="21" fillId="7" borderId="13" xfId="0" applyFont="1" applyFill="1" applyBorder="1" applyAlignment="1">
      <alignment horizontal="right" vertical="center"/>
    </xf>
    <xf numFmtId="0" fontId="5" fillId="7" borderId="16" xfId="0" applyFont="1" applyFill="1" applyBorder="1" applyAlignment="1">
      <alignment horizontal="right" vertical="center"/>
    </xf>
    <xf numFmtId="0" fontId="13" fillId="7" borderId="5" xfId="0" applyFont="1" applyFill="1" applyBorder="1" applyAlignment="1">
      <alignment horizontal="left" vertical="center" wrapText="1" indent="4"/>
    </xf>
    <xf numFmtId="0" fontId="5" fillId="0" borderId="4" xfId="0" applyFont="1" applyBorder="1" applyAlignment="1">
      <alignment horizontal="left" vertical="center" wrapText="1" indent="4"/>
    </xf>
    <xf numFmtId="0" fontId="5" fillId="0" borderId="15" xfId="0" applyFont="1" applyBorder="1" applyAlignment="1">
      <alignment horizontal="left" vertical="center" wrapText="1" indent="4"/>
    </xf>
    <xf numFmtId="0" fontId="5" fillId="0" borderId="2" xfId="0" applyFont="1" applyBorder="1" applyAlignment="1">
      <alignment horizontal="left" vertical="center" wrapText="1" indent="4"/>
    </xf>
    <xf numFmtId="0" fontId="5" fillId="0" borderId="0" xfId="0" applyFont="1" applyAlignment="1">
      <alignment horizontal="left" vertical="center" wrapText="1" indent="4"/>
    </xf>
    <xf numFmtId="0" fontId="5" fillId="0" borderId="6" xfId="0" applyFont="1" applyBorder="1" applyAlignment="1">
      <alignment horizontal="left" vertical="center" wrapText="1" indent="4"/>
    </xf>
    <xf numFmtId="0" fontId="5" fillId="0" borderId="33" xfId="0" applyFont="1" applyBorder="1" applyAlignment="1">
      <alignment horizontal="left" vertical="center" wrapText="1" indent="4"/>
    </xf>
    <xf numFmtId="0" fontId="5" fillId="0" borderId="13" xfId="0" applyFont="1" applyBorder="1" applyAlignment="1">
      <alignment horizontal="left" vertical="center" wrapText="1" indent="4"/>
    </xf>
    <xf numFmtId="0" fontId="5" fillId="0" borderId="16" xfId="0" applyFont="1" applyBorder="1" applyAlignment="1">
      <alignment horizontal="left" vertical="center" wrapText="1" indent="4"/>
    </xf>
    <xf numFmtId="0" fontId="21" fillId="7" borderId="57" xfId="0" applyFont="1" applyFill="1" applyBorder="1" applyAlignment="1">
      <alignment horizontal="right" vertical="center"/>
    </xf>
    <xf numFmtId="0" fontId="5" fillId="7" borderId="58" xfId="0" applyFont="1" applyFill="1" applyBorder="1" applyAlignment="1">
      <alignment horizontal="right" vertical="center"/>
    </xf>
    <xf numFmtId="0" fontId="3" fillId="0" borderId="54" xfId="0" applyFont="1" applyFill="1" applyBorder="1" applyAlignment="1">
      <alignment horizontal="left" wrapText="1"/>
    </xf>
    <xf numFmtId="0" fontId="0" fillId="0" borderId="76" xfId="0" applyBorder="1" applyAlignment="1">
      <alignment wrapText="1"/>
    </xf>
    <xf numFmtId="0" fontId="0" fillId="0" borderId="74" xfId="0" applyBorder="1" applyAlignment="1">
      <alignment wrapText="1"/>
    </xf>
    <xf numFmtId="0" fontId="23" fillId="0" borderId="5" xfId="0" applyFont="1" applyBorder="1" applyAlignment="1">
      <alignment horizontal="center" vertical="center" wrapText="1"/>
    </xf>
    <xf numFmtId="0" fontId="23" fillId="0" borderId="15"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33" xfId="0" applyFont="1" applyBorder="1" applyAlignment="1">
      <alignment horizontal="center" vertical="center" wrapText="1"/>
    </xf>
    <xf numFmtId="0" fontId="23" fillId="0" borderId="16" xfId="0" applyFont="1" applyBorder="1" applyAlignment="1">
      <alignment horizontal="center" vertical="center" wrapText="1"/>
    </xf>
    <xf numFmtId="0" fontId="6" fillId="11" borderId="5" xfId="0" applyFont="1" applyFill="1" applyBorder="1" applyAlignment="1">
      <alignment horizontal="center"/>
    </xf>
    <xf numFmtId="0" fontId="6" fillId="11" borderId="15" xfId="0" applyFont="1" applyFill="1" applyBorder="1" applyAlignment="1">
      <alignment horizontal="center"/>
    </xf>
    <xf numFmtId="0" fontId="6" fillId="11" borderId="2" xfId="0" applyFont="1" applyFill="1" applyBorder="1" applyAlignment="1">
      <alignment horizontal="center"/>
    </xf>
    <xf numFmtId="0" fontId="6" fillId="11" borderId="6" xfId="0" applyFont="1" applyFill="1" applyBorder="1" applyAlignment="1">
      <alignment horizontal="center"/>
    </xf>
    <xf numFmtId="0" fontId="6" fillId="11" borderId="33" xfId="0" applyFont="1" applyFill="1" applyBorder="1" applyAlignment="1">
      <alignment horizontal="center"/>
    </xf>
    <xf numFmtId="0" fontId="6" fillId="11" borderId="16" xfId="0" applyFont="1" applyFill="1" applyBorder="1" applyAlignment="1">
      <alignment horizontal="center"/>
    </xf>
    <xf numFmtId="0" fontId="11" fillId="0" borderId="2" xfId="0" applyFont="1" applyFill="1" applyBorder="1" applyAlignment="1">
      <alignment horizontal="left"/>
    </xf>
    <xf numFmtId="0" fontId="11" fillId="0" borderId="0" xfId="0" applyFont="1" applyFill="1" applyBorder="1" applyAlignment="1">
      <alignment horizontal="left"/>
    </xf>
    <xf numFmtId="0" fontId="25" fillId="0" borderId="55" xfId="0" applyFont="1" applyFill="1" applyBorder="1" applyAlignment="1"/>
    <xf numFmtId="0" fontId="5" fillId="8" borderId="0" xfId="0" applyFont="1" applyFill="1" applyAlignment="1">
      <alignment vertical="center" wrapText="1"/>
    </xf>
    <xf numFmtId="0" fontId="0" fillId="8" borderId="0" xfId="0" applyFill="1" applyAlignment="1">
      <alignment vertical="center" wrapText="1"/>
    </xf>
    <xf numFmtId="0" fontId="3" fillId="0" borderId="0" xfId="0" applyFont="1" applyFill="1" applyBorder="1" applyAlignment="1">
      <alignment horizontal="left" wrapText="1"/>
    </xf>
    <xf numFmtId="0" fontId="23" fillId="11" borderId="5" xfId="0" applyFont="1" applyFill="1" applyBorder="1" applyAlignment="1">
      <alignment horizontal="center" vertical="center" wrapText="1"/>
    </xf>
    <xf numFmtId="0" fontId="23" fillId="11" borderId="4" xfId="0" applyFont="1" applyFill="1" applyBorder="1" applyAlignment="1">
      <alignment horizontal="center" vertical="center" wrapText="1"/>
    </xf>
    <xf numFmtId="0" fontId="23" fillId="11" borderId="15" xfId="0" applyFont="1" applyFill="1" applyBorder="1" applyAlignment="1">
      <alignment horizontal="center" vertical="center" wrapText="1"/>
    </xf>
    <xf numFmtId="0" fontId="23" fillId="11" borderId="2" xfId="0" applyFont="1" applyFill="1" applyBorder="1" applyAlignment="1">
      <alignment horizontal="center" vertical="center" wrapText="1"/>
    </xf>
    <xf numFmtId="0" fontId="23" fillId="11" borderId="0" xfId="0" applyFont="1" applyFill="1" applyBorder="1" applyAlignment="1">
      <alignment horizontal="center" vertical="center" wrapText="1"/>
    </xf>
    <xf numFmtId="0" fontId="23" fillId="11" borderId="6" xfId="0" applyFont="1" applyFill="1" applyBorder="1" applyAlignment="1">
      <alignment horizontal="center" vertical="center" wrapText="1"/>
    </xf>
    <xf numFmtId="0" fontId="23" fillId="11" borderId="33" xfId="0" applyFont="1" applyFill="1" applyBorder="1" applyAlignment="1">
      <alignment horizontal="center" vertical="center" wrapText="1"/>
    </xf>
    <xf numFmtId="0" fontId="23" fillId="11" borderId="13" xfId="0" applyFont="1" applyFill="1" applyBorder="1" applyAlignment="1">
      <alignment horizontal="center" vertical="center" wrapText="1"/>
    </xf>
    <xf numFmtId="0" fontId="23" fillId="11" borderId="16" xfId="0" applyFont="1" applyFill="1" applyBorder="1" applyAlignment="1">
      <alignment horizontal="center" vertical="center" wrapText="1"/>
    </xf>
    <xf numFmtId="0" fontId="23" fillId="0" borderId="4" xfId="0" applyFont="1" applyBorder="1" applyAlignment="1">
      <alignment horizontal="center" vertical="center" wrapText="1"/>
    </xf>
    <xf numFmtId="0" fontId="23" fillId="0" borderId="0" xfId="0" applyFont="1" applyBorder="1" applyAlignment="1">
      <alignment horizontal="center" vertical="center" wrapText="1"/>
    </xf>
    <xf numFmtId="0" fontId="23" fillId="0" borderId="13" xfId="0" applyFont="1" applyBorder="1" applyAlignment="1">
      <alignment horizontal="center" vertical="center" wrapText="1"/>
    </xf>
    <xf numFmtId="0" fontId="12" fillId="0" borderId="5" xfId="0" applyFont="1" applyFill="1" applyBorder="1" applyAlignment="1">
      <alignment wrapText="1"/>
    </xf>
    <xf numFmtId="0" fontId="12" fillId="0" borderId="4" xfId="0" applyFont="1" applyFill="1" applyBorder="1" applyAlignment="1">
      <alignment wrapText="1"/>
    </xf>
    <xf numFmtId="0" fontId="12" fillId="0" borderId="15" xfId="0" applyFont="1" applyFill="1" applyBorder="1" applyAlignment="1">
      <alignment wrapText="1"/>
    </xf>
    <xf numFmtId="0" fontId="11" fillId="0" borderId="5" xfId="0" applyFont="1" applyFill="1" applyBorder="1" applyAlignment="1">
      <alignment horizontal="left" vertical="center"/>
    </xf>
    <xf numFmtId="0" fontId="11" fillId="0" borderId="4" xfId="0" applyFont="1" applyFill="1" applyBorder="1" applyAlignment="1">
      <alignment horizontal="left" vertical="center"/>
    </xf>
    <xf numFmtId="0" fontId="21" fillId="0" borderId="50" xfId="0" applyFont="1" applyFill="1" applyBorder="1" applyAlignment="1">
      <alignment horizontal="left"/>
    </xf>
    <xf numFmtId="0" fontId="21" fillId="0" borderId="28" xfId="0" applyFont="1" applyFill="1" applyBorder="1" applyAlignment="1">
      <alignment horizontal="left"/>
    </xf>
    <xf numFmtId="0" fontId="21" fillId="0" borderId="46" xfId="0" applyFont="1" applyFill="1" applyBorder="1" applyAlignment="1">
      <alignment horizontal="left"/>
    </xf>
    <xf numFmtId="0" fontId="21" fillId="0" borderId="23" xfId="0" applyFont="1" applyFill="1" applyBorder="1" applyAlignment="1">
      <alignment horizontal="left"/>
    </xf>
    <xf numFmtId="49" fontId="25" fillId="0" borderId="0" xfId="0" applyNumberFormat="1" applyFont="1" applyFill="1" applyBorder="1" applyAlignment="1"/>
    <xf numFmtId="0" fontId="25" fillId="0" borderId="1" xfId="0" applyFont="1" applyFill="1" applyBorder="1" applyAlignment="1">
      <alignment horizontal="left"/>
    </xf>
    <xf numFmtId="0" fontId="25" fillId="0" borderId="0" xfId="0" applyFont="1" applyFill="1" applyBorder="1" applyAlignment="1">
      <alignment horizontal="left"/>
    </xf>
    <xf numFmtId="0" fontId="25" fillId="0" borderId="55" xfId="0" applyFont="1" applyFill="1" applyBorder="1" applyAlignment="1">
      <alignment horizontal="left"/>
    </xf>
    <xf numFmtId="0" fontId="5" fillId="7" borderId="46" xfId="0" applyFont="1" applyFill="1" applyBorder="1" applyAlignment="1">
      <alignment horizontal="right" vertical="center"/>
    </xf>
    <xf numFmtId="0" fontId="5" fillId="7" borderId="52" xfId="0" applyFont="1" applyFill="1" applyBorder="1" applyAlignment="1">
      <alignment horizontal="right" vertical="center"/>
    </xf>
    <xf numFmtId="0" fontId="5" fillId="7" borderId="23" xfId="0" applyFont="1" applyFill="1" applyBorder="1" applyAlignment="1">
      <alignment horizontal="right" vertical="center"/>
    </xf>
    <xf numFmtId="0" fontId="5" fillId="7" borderId="50" xfId="0" applyFont="1" applyFill="1" applyBorder="1" applyAlignment="1">
      <alignment horizontal="right" vertical="center"/>
    </xf>
    <xf numFmtId="0" fontId="5" fillId="7" borderId="51" xfId="0" applyFont="1" applyFill="1" applyBorder="1" applyAlignment="1">
      <alignment horizontal="right" vertical="center"/>
    </xf>
    <xf numFmtId="0" fontId="5" fillId="7" borderId="28" xfId="0" applyFont="1" applyFill="1" applyBorder="1" applyAlignment="1">
      <alignment horizontal="right" vertical="center"/>
    </xf>
    <xf numFmtId="0" fontId="5" fillId="7" borderId="47" xfId="0" applyFont="1" applyFill="1" applyBorder="1" applyAlignment="1">
      <alignment horizontal="right" vertical="center"/>
    </xf>
    <xf numFmtId="0" fontId="5" fillId="7" borderId="48" xfId="0" applyFont="1" applyFill="1" applyBorder="1" applyAlignment="1">
      <alignment horizontal="right" vertical="center"/>
    </xf>
    <xf numFmtId="0" fontId="5" fillId="7" borderId="49" xfId="0" applyFont="1" applyFill="1" applyBorder="1" applyAlignment="1">
      <alignment horizontal="right" vertical="center"/>
    </xf>
    <xf numFmtId="0" fontId="21" fillId="0" borderId="47" xfId="0" applyFont="1" applyFill="1" applyBorder="1" applyAlignment="1">
      <alignment horizontal="left"/>
    </xf>
    <xf numFmtId="0" fontId="21" fillId="0" borderId="49" xfId="0" applyFont="1" applyFill="1" applyBorder="1" applyAlignment="1">
      <alignment horizontal="left"/>
    </xf>
    <xf numFmtId="0" fontId="3" fillId="0" borderId="0" xfId="0" applyFont="1" applyFill="1" applyAlignment="1">
      <alignment horizontal="left" wrapText="1"/>
    </xf>
    <xf numFmtId="0" fontId="21" fillId="0" borderId="47" xfId="0" applyFont="1" applyFill="1" applyBorder="1" applyAlignment="1">
      <alignment horizontal="left" wrapText="1"/>
    </xf>
    <xf numFmtId="0" fontId="21" fillId="0" borderId="49" xfId="0" applyFont="1" applyFill="1" applyBorder="1" applyAlignment="1">
      <alignment horizontal="left" wrapText="1"/>
    </xf>
    <xf numFmtId="0" fontId="21" fillId="0" borderId="52" xfId="0" applyFont="1" applyFill="1" applyBorder="1" applyAlignment="1">
      <alignment horizontal="center"/>
    </xf>
    <xf numFmtId="0" fontId="5" fillId="8" borderId="0" xfId="0" applyFont="1" applyFill="1" applyAlignment="1">
      <alignment horizontal="left" vertical="center" wrapText="1"/>
    </xf>
    <xf numFmtId="0" fontId="6" fillId="11" borderId="4" xfId="0" applyFont="1" applyFill="1" applyBorder="1" applyAlignment="1">
      <alignment horizontal="center"/>
    </xf>
    <xf numFmtId="0" fontId="6" fillId="11" borderId="0" xfId="0" applyFont="1" applyFill="1" applyBorder="1" applyAlignment="1">
      <alignment horizontal="center"/>
    </xf>
    <xf numFmtId="0" fontId="6" fillId="11" borderId="13" xfId="0" applyFont="1" applyFill="1" applyBorder="1" applyAlignment="1">
      <alignment horizontal="center"/>
    </xf>
    <xf numFmtId="0" fontId="15" fillId="0" borderId="51" xfId="0" applyFont="1" applyFill="1" applyBorder="1" applyAlignment="1">
      <alignment horizontal="center"/>
    </xf>
    <xf numFmtId="0" fontId="6" fillId="0" borderId="0" xfId="0" applyFont="1" applyFill="1" applyBorder="1" applyAlignment="1"/>
    <xf numFmtId="0" fontId="3" fillId="0" borderId="1" xfId="0" applyFont="1" applyFill="1" applyBorder="1" applyAlignment="1"/>
    <xf numFmtId="0" fontId="3" fillId="0" borderId="1" xfId="0" applyFont="1" applyBorder="1" applyAlignment="1"/>
    <xf numFmtId="0" fontId="11" fillId="0" borderId="0" xfId="0" applyFont="1" applyAlignment="1">
      <alignment horizontal="center" wrapText="1"/>
    </xf>
    <xf numFmtId="0" fontId="12" fillId="0" borderId="0" xfId="0" applyFont="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5" fillId="5" borderId="0" xfId="0" applyFont="1" applyFill="1" applyAlignment="1">
      <alignment vertical="center" wrapText="1"/>
    </xf>
    <xf numFmtId="0" fontId="0" fillId="5" borderId="0" xfId="0" applyFill="1" applyAlignment="1">
      <alignment vertical="center" wrapText="1"/>
    </xf>
    <xf numFmtId="0" fontId="3" fillId="8" borderId="0" xfId="0" applyFont="1" applyFill="1" applyAlignment="1">
      <alignment wrapText="1"/>
    </xf>
    <xf numFmtId="0" fontId="0" fillId="8" borderId="0" xfId="0" applyFill="1" applyAlignment="1">
      <alignment wrapText="1"/>
    </xf>
    <xf numFmtId="0" fontId="0" fillId="3" borderId="71" xfId="0" applyFill="1" applyBorder="1" applyAlignment="1">
      <alignment horizontal="left" vertical="center"/>
    </xf>
    <xf numFmtId="0" fontId="0" fillId="3" borderId="42" xfId="0" applyFill="1" applyBorder="1" applyAlignment="1">
      <alignment horizontal="left" vertical="center"/>
    </xf>
    <xf numFmtId="0" fontId="11" fillId="0" borderId="0" xfId="2" applyFont="1" applyAlignment="1">
      <alignment horizontal="center" vertical="center" wrapText="1"/>
    </xf>
    <xf numFmtId="0" fontId="3" fillId="0" borderId="0" xfId="2" applyAlignment="1">
      <alignment horizontal="center" vertical="center" wrapText="1"/>
    </xf>
    <xf numFmtId="0" fontId="11" fillId="0" borderId="0" xfId="2" applyFont="1" applyAlignment="1">
      <alignment horizontal="left" vertical="center" wrapText="1"/>
    </xf>
    <xf numFmtId="0" fontId="3" fillId="0" borderId="0" xfId="2" applyAlignment="1">
      <alignment horizontal="left" vertical="center" wrapText="1"/>
    </xf>
    <xf numFmtId="9" fontId="16" fillId="0" borderId="0" xfId="2" applyNumberFormat="1" applyFont="1" applyFill="1" applyBorder="1" applyAlignment="1">
      <alignment horizontal="left" vertical="center" wrapText="1"/>
    </xf>
    <xf numFmtId="0" fontId="28" fillId="0" borderId="0" xfId="1" applyFill="1" applyBorder="1" applyAlignment="1" applyProtection="1">
      <alignment horizontal="center" vertical="center" wrapText="1"/>
    </xf>
    <xf numFmtId="0" fontId="3" fillId="0" borderId="37" xfId="0" applyFont="1" applyBorder="1" applyAlignment="1">
      <alignment wrapText="1"/>
    </xf>
    <xf numFmtId="0" fontId="0" fillId="0" borderId="38" xfId="0" applyBorder="1" applyAlignment="1">
      <alignment wrapText="1"/>
    </xf>
    <xf numFmtId="0" fontId="11" fillId="0" borderId="0" xfId="2" applyFont="1" applyAlignment="1">
      <alignment horizontal="center" wrapText="1"/>
    </xf>
    <xf numFmtId="0" fontId="24" fillId="0" borderId="0" xfId="2" applyFont="1" applyBorder="1" applyAlignment="1">
      <alignment horizontal="center" vertical="top" wrapText="1"/>
    </xf>
    <xf numFmtId="0" fontId="24" fillId="0" borderId="0" xfId="2" applyFont="1" applyBorder="1" applyAlignment="1">
      <alignment horizontal="center" vertical="center" wrapText="1"/>
    </xf>
    <xf numFmtId="0" fontId="3" fillId="0" borderId="0" xfId="2" applyBorder="1" applyAlignment="1">
      <alignment vertical="center" wrapText="1"/>
    </xf>
    <xf numFmtId="0" fontId="25" fillId="0" borderId="0" xfId="2" applyFont="1" applyBorder="1" applyAlignment="1">
      <alignment vertical="top" wrapText="1"/>
    </xf>
    <xf numFmtId="0" fontId="56" fillId="0" borderId="0" xfId="2" applyFont="1" applyAlignment="1">
      <alignment horizontal="center" wrapText="1"/>
    </xf>
    <xf numFmtId="0" fontId="57" fillId="0" borderId="0" xfId="2" applyFont="1" applyAlignment="1">
      <alignment wrapText="1"/>
    </xf>
    <xf numFmtId="0" fontId="58" fillId="0" borderId="0" xfId="1" applyFont="1" applyBorder="1" applyAlignment="1" applyProtection="1">
      <alignment horizontal="center" vertical="top" wrapText="1"/>
    </xf>
  </cellXfs>
  <cellStyles count="7">
    <cellStyle name="Hyperlink" xfId="1" builtinId="8"/>
    <cellStyle name="Normal" xfId="0" builtinId="0"/>
    <cellStyle name="Normal 2" xfId="2"/>
    <cellStyle name="Normal 3" xfId="4"/>
    <cellStyle name="Normal 3 2" xfId="5"/>
    <cellStyle name="Normal 3 2 2" xfId="3"/>
    <cellStyle name="Normal 3 2 2 2" xfId="6"/>
  </cellStyles>
  <dxfs count="0"/>
  <tableStyles count="0" defaultTableStyle="TableStyleMedium9" defaultPivotStyle="PivotStyleLight16"/>
  <colors>
    <mruColors>
      <color rgb="FFC0C0C0"/>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1.jpeg"/><Relationship Id="rId1" Type="http://schemas.openxmlformats.org/officeDocument/2006/relationships/image" Target="../media/image10.emf"/></Relationships>
</file>

<file path=xl/drawings/_rels/drawing9.xml.rels><?xml version="1.0" encoding="UTF-8" standalone="yes"?>
<Relationships xmlns="http://schemas.openxmlformats.org/package/2006/relationships"><Relationship Id="rId1"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9.vml.rels><?xml version="1.0" encoding="UTF-8" standalone="yes"?>
<Relationships xmlns="http://schemas.openxmlformats.org/package/2006/relationships"><Relationship Id="rId2" Type="http://schemas.openxmlformats.org/officeDocument/2006/relationships/image" Target="../media/image13.emf"/><Relationship Id="rId1" Type="http://schemas.openxmlformats.org/officeDocument/2006/relationships/image" Target="../media/image1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5.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20</xdr:col>
          <xdr:colOff>428625</xdr:colOff>
          <xdr:row>78</xdr:row>
          <xdr:rowOff>142875</xdr:rowOff>
        </xdr:to>
        <xdr:sp macro="" textlink="">
          <xdr:nvSpPr>
            <xdr:cNvPr id="43009" name="Object 1" hidden="1">
              <a:extLst>
                <a:ext uri="{63B3BB69-23CF-44E3-9099-C40C66FF867C}">
                  <a14:compatExt spid="_x0000_s430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552450</xdr:colOff>
          <xdr:row>0</xdr:row>
          <xdr:rowOff>0</xdr:rowOff>
        </xdr:from>
        <xdr:to>
          <xdr:col>29</xdr:col>
          <xdr:colOff>95250</xdr:colOff>
          <xdr:row>34</xdr:row>
          <xdr:rowOff>76200</xdr:rowOff>
        </xdr:to>
        <xdr:sp macro="" textlink="">
          <xdr:nvSpPr>
            <xdr:cNvPr id="43010" name="Object 2" hidden="1">
              <a:extLst>
                <a:ext uri="{63B3BB69-23CF-44E3-9099-C40C66FF867C}">
                  <a14:compatExt spid="_x0000_s430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400050</xdr:colOff>
          <xdr:row>6</xdr:row>
          <xdr:rowOff>152400</xdr:rowOff>
        </xdr:from>
        <xdr:to>
          <xdr:col>8</xdr:col>
          <xdr:colOff>600075</xdr:colOff>
          <xdr:row>22</xdr:row>
          <xdr:rowOff>47625</xdr:rowOff>
        </xdr:to>
        <xdr:sp macro="" textlink="">
          <xdr:nvSpPr>
            <xdr:cNvPr id="43011" name="Object 3" hidden="1">
              <a:extLst>
                <a:ext uri="{63B3BB69-23CF-44E3-9099-C40C66FF867C}">
                  <a14:compatExt spid="_x0000_s43011"/>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oneCellAnchor>
    <xdr:from>
      <xdr:col>0</xdr:col>
      <xdr:colOff>15875</xdr:colOff>
      <xdr:row>4</xdr:row>
      <xdr:rowOff>0</xdr:rowOff>
    </xdr:from>
    <xdr:ext cx="12620625" cy="1127126"/>
    <xdr:sp macro="" textlink="">
      <xdr:nvSpPr>
        <xdr:cNvPr id="2" name="Rectangle 1"/>
        <xdr:cNvSpPr/>
      </xdr:nvSpPr>
      <xdr:spPr>
        <a:xfrm>
          <a:off x="15875" y="1457325"/>
          <a:ext cx="12620625" cy="1127126"/>
        </a:xfrm>
        <a:prstGeom prst="rect">
          <a:avLst/>
        </a:prstGeom>
        <a:noFill/>
      </xdr:spPr>
      <xdr:txBody>
        <a:bodyPr wrap="square" lIns="91440" tIns="45720" rIns="91440" bIns="45720" anchor="ctr">
          <a:noAutofit/>
        </a:bodyPr>
        <a:lstStyle/>
        <a:p>
          <a:pPr algn="l"/>
          <a:r>
            <a:rPr lang="en-US" sz="3000" b="1" cap="none" spc="0">
              <a:ln w="10541" cmpd="sng">
                <a:solidFill>
                  <a:srgbClr val="7D7D7D">
                    <a:tint val="100000"/>
                    <a:shade val="100000"/>
                    <a:satMod val="110000"/>
                  </a:srgbClr>
                </a:solidFill>
                <a:prstDash val="solid"/>
              </a:ln>
              <a:solidFill>
                <a:srgbClr val="FF0000"/>
              </a:solidFill>
              <a:effectLst/>
            </a:rPr>
            <a:t>IPP to develop Test Procedure and agree with</a:t>
          </a:r>
          <a:r>
            <a:rPr lang="en-US" sz="3000" b="1" cap="none" spc="0" baseline="0">
              <a:ln w="10541" cmpd="sng">
                <a:solidFill>
                  <a:srgbClr val="7D7D7D">
                    <a:tint val="100000"/>
                    <a:shade val="100000"/>
                    <a:satMod val="110000"/>
                  </a:srgbClr>
                </a:solidFill>
                <a:prstDash val="solid"/>
              </a:ln>
              <a:solidFill>
                <a:srgbClr val="FF0000"/>
              </a:solidFill>
              <a:effectLst/>
            </a:rPr>
            <a:t> </a:t>
          </a:r>
          <a:r>
            <a:rPr lang="en-US" sz="3000" b="1" cap="none" spc="0">
              <a:ln w="10541" cmpd="sng">
                <a:solidFill>
                  <a:srgbClr val="7D7D7D">
                    <a:tint val="100000"/>
                    <a:shade val="100000"/>
                    <a:satMod val="110000"/>
                  </a:srgbClr>
                </a:solidFill>
                <a:prstDash val="solid"/>
              </a:ln>
              <a:solidFill>
                <a:srgbClr val="FF0000"/>
              </a:solidFill>
              <a:effectLst/>
            </a:rPr>
            <a:t>generator_testing@eirgrid.com  via DCC at least</a:t>
          </a:r>
          <a:r>
            <a:rPr lang="en-US" sz="3000" b="1" cap="none" spc="0" baseline="0">
              <a:ln w="10541" cmpd="sng">
                <a:solidFill>
                  <a:srgbClr val="7D7D7D">
                    <a:tint val="100000"/>
                    <a:shade val="100000"/>
                    <a:satMod val="110000"/>
                  </a:srgbClr>
                </a:solidFill>
                <a:prstDash val="solid"/>
              </a:ln>
              <a:solidFill>
                <a:srgbClr val="FF0000"/>
              </a:solidFill>
              <a:effectLst/>
            </a:rPr>
            <a:t> 10 Business Days </a:t>
          </a:r>
          <a:r>
            <a:rPr lang="en-US" sz="3000" b="1" cap="none" spc="0">
              <a:ln w="10541" cmpd="sng">
                <a:solidFill>
                  <a:srgbClr val="7D7D7D">
                    <a:tint val="100000"/>
                    <a:shade val="100000"/>
                    <a:satMod val="110000"/>
                  </a:srgbClr>
                </a:solidFill>
                <a:prstDash val="solid"/>
              </a:ln>
              <a:solidFill>
                <a:srgbClr val="FF0000"/>
              </a:solidFill>
              <a:effectLst/>
            </a:rPr>
            <a:t>in</a:t>
          </a:r>
          <a:r>
            <a:rPr lang="en-US" sz="3000" b="1" cap="none" spc="0" baseline="0">
              <a:ln w="10541" cmpd="sng">
                <a:solidFill>
                  <a:srgbClr val="7D7D7D">
                    <a:tint val="100000"/>
                    <a:shade val="100000"/>
                    <a:satMod val="110000"/>
                  </a:srgbClr>
                </a:solidFill>
                <a:prstDash val="solid"/>
              </a:ln>
              <a:solidFill>
                <a:srgbClr val="FF0000"/>
              </a:solidFill>
              <a:effectLst/>
            </a:rPr>
            <a:t> advance of testing</a:t>
          </a:r>
          <a:endParaRPr lang="en-US" sz="3000" b="1" cap="none" spc="0">
            <a:ln w="10541" cmpd="sng">
              <a:solidFill>
                <a:srgbClr val="7D7D7D">
                  <a:tint val="100000"/>
                  <a:shade val="100000"/>
                  <a:satMod val="110000"/>
                </a:srgbClr>
              </a:solidFill>
              <a:prstDash val="solid"/>
            </a:ln>
            <a:solidFill>
              <a:srgbClr val="FF0000"/>
            </a:solidFill>
            <a:effectLst/>
          </a:endParaRPr>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447675</xdr:colOff>
          <xdr:row>9</xdr:row>
          <xdr:rowOff>19050</xdr:rowOff>
        </xdr:from>
        <xdr:to>
          <xdr:col>7</xdr:col>
          <xdr:colOff>2695575</xdr:colOff>
          <xdr:row>32</xdr:row>
          <xdr:rowOff>0</xdr:rowOff>
        </xdr:to>
        <xdr:sp macro="" textlink="">
          <xdr:nvSpPr>
            <xdr:cNvPr id="6146" name="Object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xdr:row>
          <xdr:rowOff>0</xdr:rowOff>
        </xdr:from>
        <xdr:to>
          <xdr:col>30</xdr:col>
          <xdr:colOff>514350</xdr:colOff>
          <xdr:row>82</xdr:row>
          <xdr:rowOff>152400</xdr:rowOff>
        </xdr:to>
        <xdr:sp macro="" textlink="">
          <xdr:nvSpPr>
            <xdr:cNvPr id="6165" name="Object 21" hidden="1">
              <a:extLst>
                <a:ext uri="{63B3BB69-23CF-44E3-9099-C40C66FF867C}">
                  <a14:compatExt spid="_x0000_s6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0</xdr:row>
          <xdr:rowOff>0</xdr:rowOff>
        </xdr:from>
        <xdr:to>
          <xdr:col>28</xdr:col>
          <xdr:colOff>323850</xdr:colOff>
          <xdr:row>38</xdr:row>
          <xdr:rowOff>0</xdr:rowOff>
        </xdr:to>
        <xdr:sp macro="" textlink="">
          <xdr:nvSpPr>
            <xdr:cNvPr id="6166" name="Object 22" hidden="1">
              <a:extLst>
                <a:ext uri="{63B3BB69-23CF-44E3-9099-C40C66FF867C}">
                  <a14:compatExt spid="_x0000_s6166"/>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5</xdr:col>
      <xdr:colOff>0</xdr:colOff>
      <xdr:row>8</xdr:row>
      <xdr:rowOff>0</xdr:rowOff>
    </xdr:from>
    <xdr:to>
      <xdr:col>9</xdr:col>
      <xdr:colOff>502227</xdr:colOff>
      <xdr:row>22</xdr:row>
      <xdr:rowOff>83768</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4592300" y="2381250"/>
          <a:ext cx="5560002" cy="3303218"/>
        </a:xfrm>
        <a:prstGeom prst="rect">
          <a:avLst/>
        </a:prstGeom>
        <a:noFill/>
        <a:ln w="1">
          <a:solidFill>
            <a:schemeClr val="accent1"/>
          </a:solidFill>
          <a:miter lim="800000"/>
          <a:headEnd/>
          <a:tailEnd type="none" w="med" len="med"/>
        </a:ln>
        <a:effec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20</xdr:col>
          <xdr:colOff>428625</xdr:colOff>
          <xdr:row>78</xdr:row>
          <xdr:rowOff>142875</xdr:rowOff>
        </xdr:to>
        <xdr:sp macro="" textlink="">
          <xdr:nvSpPr>
            <xdr:cNvPr id="31745" name="Object 1" hidden="1">
              <a:extLst>
                <a:ext uri="{63B3BB69-23CF-44E3-9099-C40C66FF867C}">
                  <a14:compatExt spid="_x0000_s317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552450</xdr:colOff>
          <xdr:row>0</xdr:row>
          <xdr:rowOff>0</xdr:rowOff>
        </xdr:from>
        <xdr:to>
          <xdr:col>29</xdr:col>
          <xdr:colOff>104775</xdr:colOff>
          <xdr:row>34</xdr:row>
          <xdr:rowOff>66675</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5</xdr:col>
      <xdr:colOff>0</xdr:colOff>
      <xdr:row>5</xdr:row>
      <xdr:rowOff>34636</xdr:rowOff>
    </xdr:from>
    <xdr:to>
      <xdr:col>10</xdr:col>
      <xdr:colOff>53506</xdr:colOff>
      <xdr:row>22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5163800" y="1720561"/>
          <a:ext cx="5720881" cy="3880139"/>
        </a:xfrm>
        <a:prstGeom prst="rect">
          <a:avLst/>
        </a:prstGeom>
        <a:noFill/>
        <a:ln w="1">
          <a:solidFill>
            <a:schemeClr val="accent1"/>
          </a:solidFill>
          <a:miter lim="800000"/>
          <a:headEnd/>
          <a:tailEnd type="none" w="med" len="med"/>
        </a:ln>
        <a:effec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19</xdr:col>
          <xdr:colOff>476250</xdr:colOff>
          <xdr:row>78</xdr:row>
          <xdr:rowOff>152400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552450</xdr:colOff>
          <xdr:row>0</xdr:row>
          <xdr:rowOff>0</xdr:rowOff>
        </xdr:from>
        <xdr:to>
          <xdr:col>29</xdr:col>
          <xdr:colOff>104775</xdr:colOff>
          <xdr:row>34</xdr:row>
          <xdr:rowOff>66675</xdr:rowOff>
        </xdr:to>
        <xdr:sp macro="" textlink="">
          <xdr:nvSpPr>
            <xdr:cNvPr id="23554" name="Object 2" hidden="1">
              <a:extLst>
                <a:ext uri="{63B3BB69-23CF-44E3-9099-C40C66FF867C}">
                  <a14:compatExt spid="_x0000_s23554"/>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9</xdr:col>
      <xdr:colOff>44824</xdr:colOff>
      <xdr:row>0</xdr:row>
      <xdr:rowOff>1</xdr:rowOff>
    </xdr:from>
    <xdr:to>
      <xdr:col>12</xdr:col>
      <xdr:colOff>490258</xdr:colOff>
      <xdr:row>10</xdr:row>
      <xdr:rowOff>145677</xdr:rowOff>
    </xdr:to>
    <xdr:pic>
      <xdr:nvPicPr>
        <xdr:cNvPr id="1038"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6461442" y="1"/>
          <a:ext cx="3515846" cy="2633382"/>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1725706</xdr:colOff>
      <xdr:row>71</xdr:row>
      <xdr:rowOff>11206</xdr:rowOff>
    </xdr:from>
    <xdr:to>
      <xdr:col>7</xdr:col>
      <xdr:colOff>47625</xdr:colOff>
      <xdr:row>97</xdr:row>
      <xdr:rowOff>68356</xdr:rowOff>
    </xdr:to>
    <xdr:pic>
      <xdr:nvPicPr>
        <xdr:cNvPr id="23558"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0265" y="13133294"/>
          <a:ext cx="5807448" cy="4136091"/>
        </a:xfrm>
        <a:prstGeom prst="rect">
          <a:avLst/>
        </a:prstGeom>
        <a:noFill/>
        <a:ln w="1">
          <a:noFill/>
          <a:miter lim="800000"/>
          <a:headEnd/>
          <a:tailEnd type="none" w="med" len="med"/>
        </a:ln>
        <a:effectLst/>
      </xdr:spPr>
    </xdr:pic>
    <xdr:clientData/>
  </xdr:twoCellAnchor>
  <xdr:twoCellAnchor editAs="oneCell">
    <xdr:from>
      <xdr:col>3</xdr:col>
      <xdr:colOff>1725706</xdr:colOff>
      <xdr:row>71</xdr:row>
      <xdr:rowOff>11206</xdr:rowOff>
    </xdr:from>
    <xdr:to>
      <xdr:col>7</xdr:col>
      <xdr:colOff>47625</xdr:colOff>
      <xdr:row>97</xdr:row>
      <xdr:rowOff>68356</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2506" y="14851156"/>
          <a:ext cx="5808569" cy="4267200"/>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3</xdr:col>
      <xdr:colOff>272381</xdr:colOff>
      <xdr:row>1</xdr:row>
      <xdr:rowOff>165221</xdr:rowOff>
    </xdr:from>
    <xdr:ext cx="3473515" cy="5675914"/>
    <xdr:sp macro="" textlink="">
      <xdr:nvSpPr>
        <xdr:cNvPr id="2" name="Rectangle 1"/>
        <xdr:cNvSpPr/>
      </xdr:nvSpPr>
      <xdr:spPr>
        <a:xfrm rot="18543188">
          <a:off x="5838682" y="1602596"/>
          <a:ext cx="5675914" cy="3473515"/>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Document - no IPP requirements. For Information only</a:t>
          </a: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38100</xdr:rowOff>
    </xdr:from>
    <xdr:to>
      <xdr:col>5</xdr:col>
      <xdr:colOff>219453</xdr:colOff>
      <xdr:row>36</xdr:row>
      <xdr:rowOff>126023</xdr:rowOff>
    </xdr:to>
    <xdr:pic>
      <xdr:nvPicPr>
        <xdr:cNvPr id="1638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71475"/>
          <a:ext cx="9115803" cy="5755298"/>
        </a:xfrm>
        <a:prstGeom prst="rect">
          <a:avLst/>
        </a:prstGeom>
        <a:noFill/>
      </xdr:spPr>
    </xdr:pic>
    <xdr:clientData/>
  </xdr:twoCellAnchor>
  <xdr:twoCellAnchor editAs="oneCell">
    <xdr:from>
      <xdr:col>6</xdr:col>
      <xdr:colOff>77666</xdr:colOff>
      <xdr:row>0</xdr:row>
      <xdr:rowOff>328978</xdr:rowOff>
    </xdr:from>
    <xdr:to>
      <xdr:col>14</xdr:col>
      <xdr:colOff>454103</xdr:colOff>
      <xdr:row>28</xdr:row>
      <xdr:rowOff>54952</xdr:rowOff>
    </xdr:to>
    <xdr:pic>
      <xdr:nvPicPr>
        <xdr:cNvPr id="1740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9297866" y="328978"/>
          <a:ext cx="5253237" cy="4431324"/>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438150</xdr:colOff>
          <xdr:row>8</xdr:row>
          <xdr:rowOff>219075</xdr:rowOff>
        </xdr:from>
        <xdr:to>
          <xdr:col>12</xdr:col>
          <xdr:colOff>447675</xdr:colOff>
          <xdr:row>24</xdr:row>
          <xdr:rowOff>28575</xdr:rowOff>
        </xdr:to>
        <xdr:sp macro="" textlink="">
          <xdr:nvSpPr>
            <xdr:cNvPr id="59393" name="Object 1" hidden="1">
              <a:extLst>
                <a:ext uri="{63B3BB69-23CF-44E3-9099-C40C66FF867C}">
                  <a14:compatExt spid="_x0000_s593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590550</xdr:colOff>
          <xdr:row>24</xdr:row>
          <xdr:rowOff>133350</xdr:rowOff>
        </xdr:from>
        <xdr:to>
          <xdr:col>12</xdr:col>
          <xdr:colOff>371475</xdr:colOff>
          <xdr:row>40</xdr:row>
          <xdr:rowOff>95250</xdr:rowOff>
        </xdr:to>
        <xdr:sp macro="" textlink="">
          <xdr:nvSpPr>
            <xdr:cNvPr id="59394" name="Object 2" hidden="1">
              <a:extLst>
                <a:ext uri="{63B3BB69-23CF-44E3-9099-C40C66FF867C}">
                  <a14:compatExt spid="_x0000_s59394"/>
                </a:ext>
              </a:extLst>
            </xdr:cNvPr>
            <xdr:cNvSpPr/>
          </xdr:nvSpPr>
          <xdr:spPr>
            <a:xfrm>
              <a:off x="0" y="0"/>
              <a:ext cx="0" cy="0"/>
            </a:xfrm>
            <a:prstGeom prst="rect">
              <a:avLst/>
            </a:prstGeom>
          </xdr:spPr>
        </xdr:sp>
        <xdr:clientData/>
      </xdr:twoCellAnchor>
    </mc:Choice>
    <mc:Fallback/>
  </mc:AlternateContent>
  <xdr:twoCellAnchor>
    <xdr:from>
      <xdr:col>3</xdr:col>
      <xdr:colOff>22412</xdr:colOff>
      <xdr:row>84</xdr:row>
      <xdr:rowOff>219841</xdr:rowOff>
    </xdr:from>
    <xdr:to>
      <xdr:col>3</xdr:col>
      <xdr:colOff>2274796</xdr:colOff>
      <xdr:row>84</xdr:row>
      <xdr:rowOff>605117</xdr:rowOff>
    </xdr:to>
    <xdr:pic>
      <xdr:nvPicPr>
        <xdr:cNvPr id="5" name="Picture 4"/>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5" Type="http://schemas.openxmlformats.org/officeDocument/2006/relationships/comments" Target="../comments3.xml"/><Relationship Id="rId4" Type="http://schemas.openxmlformats.org/officeDocument/2006/relationships/vmlDrawing" Target="../drawings/vmlDrawing17.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comments" Target="../comments4.xml"/><Relationship Id="rId4" Type="http://schemas.openxmlformats.org/officeDocument/2006/relationships/vmlDrawing" Target="../drawings/vmlDrawing19.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comments" Target="../comments5.xml"/><Relationship Id="rId5" Type="http://schemas.openxmlformats.org/officeDocument/2006/relationships/vmlDrawing" Target="../drawings/vmlDrawing21.vml"/><Relationship Id="rId4" Type="http://schemas.openxmlformats.org/officeDocument/2006/relationships/vmlDrawing" Target="../drawings/vmlDrawing20.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6.xml"/><Relationship Id="rId4" Type="http://schemas.openxmlformats.org/officeDocument/2006/relationships/vmlDrawing" Target="../drawings/vmlDrawing23.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5" Type="http://schemas.openxmlformats.org/officeDocument/2006/relationships/comments" Target="../comments7.xml"/><Relationship Id="rId4" Type="http://schemas.openxmlformats.org/officeDocument/2006/relationships/vmlDrawing" Target="../drawings/vmlDrawing25.v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vmlDrawing" Target="../drawings/vmlDrawing26.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comments" Target="../comments8.xml"/><Relationship Id="rId4" Type="http://schemas.openxmlformats.org/officeDocument/2006/relationships/vmlDrawing" Target="../drawings/vmlDrawing28.vml"/></Relationships>
</file>

<file path=xl/worksheets/_rels/sheet17.xml.rels><?xml version="1.0" encoding="UTF-8" standalone="yes"?>
<Relationships xmlns="http://schemas.openxmlformats.org/package/2006/relationships"><Relationship Id="rId8" Type="http://schemas.openxmlformats.org/officeDocument/2006/relationships/oleObject" Target="../embeddings/oleObject12.bin"/><Relationship Id="rId3" Type="http://schemas.openxmlformats.org/officeDocument/2006/relationships/drawing" Target="../drawings/drawing9.xml"/><Relationship Id="rId7" Type="http://schemas.openxmlformats.org/officeDocument/2006/relationships/image" Target="../media/image12.emf"/><Relationship Id="rId2" Type="http://schemas.openxmlformats.org/officeDocument/2006/relationships/printerSettings" Target="../printerSettings/printerSettings29.bin"/><Relationship Id="rId1" Type="http://schemas.openxmlformats.org/officeDocument/2006/relationships/hyperlink" Target="http://www.eirgrid.com/media/MPID%20229%20RATE%20OF%20CHANGE%20OF%20FREQUENCY.PDF" TargetMode="External"/><Relationship Id="rId6" Type="http://schemas.openxmlformats.org/officeDocument/2006/relationships/oleObject" Target="../embeddings/oleObject11.bin"/><Relationship Id="rId5" Type="http://schemas.openxmlformats.org/officeDocument/2006/relationships/vmlDrawing" Target="../drawings/vmlDrawing30.vml"/><Relationship Id="rId4" Type="http://schemas.openxmlformats.org/officeDocument/2006/relationships/vmlDrawing" Target="../drawings/vmlDrawing29.vml"/><Relationship Id="rId9" Type="http://schemas.openxmlformats.org/officeDocument/2006/relationships/image" Target="../media/image13.emf"/></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0.bin"/></Relationships>
</file>

<file path=xl/worksheets/_rels/sheet19.xml.rels><?xml version="1.0" encoding="UTF-8" standalone="yes"?>
<Relationships xmlns="http://schemas.openxmlformats.org/package/2006/relationships"><Relationship Id="rId3" Type="http://schemas.openxmlformats.org/officeDocument/2006/relationships/hyperlink" Target="http://www.eirgrid.com/media/Schedule%20of%20Grid%20Code%20Compliance%20Tests.xls" TargetMode="External"/><Relationship Id="rId2" Type="http://schemas.openxmlformats.org/officeDocument/2006/relationships/hyperlink" Target="http://www.eirgrid.com/operations/gridcode/compliancetesting/wfpstestprocedures/" TargetMode="External"/><Relationship Id="rId1" Type="http://schemas.openxmlformats.org/officeDocument/2006/relationships/hyperlink" Target="http://www.eirgrid.com/media/Grid%20Code%20Compliance%20Test%20Procedure%20for%20Wind%20Farms.pdf" TargetMode="External"/><Relationship Id="rId6" Type="http://schemas.openxmlformats.org/officeDocument/2006/relationships/vmlDrawing" Target="../drawings/vmlDrawing32.vml"/><Relationship Id="rId5" Type="http://schemas.openxmlformats.org/officeDocument/2006/relationships/drawing" Target="../drawings/drawing10.xml"/><Relationship Id="rId4" Type="http://schemas.openxmlformats.org/officeDocument/2006/relationships/printerSettings" Target="../printerSettings/printerSettings3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printerSettings" Target="../printerSettings/printerSettings4.bin"/><Relationship Id="rId7" Type="http://schemas.openxmlformats.org/officeDocument/2006/relationships/oleObject" Target="../embeddings/oleObject1.bin"/><Relationship Id="rId12" Type="http://schemas.openxmlformats.org/officeDocument/2006/relationships/image" Target="../media/image4.emf"/><Relationship Id="rId2" Type="http://schemas.openxmlformats.org/officeDocument/2006/relationships/hyperlink" Target="http://www.esb.ie/esbnetworks/en/about-us/our_networks/distribution_code.jsp" TargetMode="External"/><Relationship Id="rId1" Type="http://schemas.openxmlformats.org/officeDocument/2006/relationships/hyperlink" Target="http://www.eirgrid.com/media/Quality%20Standard%20for%20Windfarm%20Active%20Power.pdf" TargetMode="External"/><Relationship Id="rId6" Type="http://schemas.openxmlformats.org/officeDocument/2006/relationships/vmlDrawing" Target="../drawings/vmlDrawing5.vml"/><Relationship Id="rId11" Type="http://schemas.openxmlformats.org/officeDocument/2006/relationships/oleObject" Target="../embeddings/oleObject3.bin"/><Relationship Id="rId5" Type="http://schemas.openxmlformats.org/officeDocument/2006/relationships/vmlDrawing" Target="../drawings/vmlDrawing4.vml"/><Relationship Id="rId10" Type="http://schemas.openxmlformats.org/officeDocument/2006/relationships/image" Target="../media/image3.emf"/><Relationship Id="rId4" Type="http://schemas.openxmlformats.org/officeDocument/2006/relationships/drawing" Target="../drawings/drawing1.xml"/><Relationship Id="rId9" Type="http://schemas.openxmlformats.org/officeDocument/2006/relationships/oleObject" Target="../embeddings/oleObject2.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4.bin"/><Relationship Id="rId13" Type="http://schemas.openxmlformats.org/officeDocument/2006/relationships/image" Target="../media/image3.emf"/><Relationship Id="rId3" Type="http://schemas.openxmlformats.org/officeDocument/2006/relationships/hyperlink" Target="http://www.eirgrid.com/media/Quality%20Standard%20for%20Windfarm%20Active%20Power.pdf" TargetMode="External"/><Relationship Id="rId7" Type="http://schemas.openxmlformats.org/officeDocument/2006/relationships/vmlDrawing" Target="../drawings/vmlDrawing7.vml"/><Relationship Id="rId12" Type="http://schemas.openxmlformats.org/officeDocument/2006/relationships/oleObject" Target="../embeddings/oleObject6.bin"/><Relationship Id="rId2" Type="http://schemas.openxmlformats.org/officeDocument/2006/relationships/hyperlink" Target="http://www.esb.ie/esbnetworks/en/about-us/our_networks/distribution_code.jsp" TargetMode="External"/><Relationship Id="rId1" Type="http://schemas.openxmlformats.org/officeDocument/2006/relationships/printerSettings" Target="../printerSettings/printerSettings5.bin"/><Relationship Id="rId6" Type="http://schemas.openxmlformats.org/officeDocument/2006/relationships/vmlDrawing" Target="../drawings/vmlDrawing6.vml"/><Relationship Id="rId11" Type="http://schemas.openxmlformats.org/officeDocument/2006/relationships/image" Target="../media/image2.emf"/><Relationship Id="rId5" Type="http://schemas.openxmlformats.org/officeDocument/2006/relationships/drawing" Target="../drawings/drawing2.xml"/><Relationship Id="rId10" Type="http://schemas.openxmlformats.org/officeDocument/2006/relationships/oleObject" Target="../embeddings/oleObject5.bin"/><Relationship Id="rId4" Type="http://schemas.openxmlformats.org/officeDocument/2006/relationships/printerSettings" Target="../printerSettings/printerSettings6.bin"/><Relationship Id="rId9" Type="http://schemas.openxmlformats.org/officeDocument/2006/relationships/image" Target="../media/image5.emf"/></Relationships>
</file>

<file path=xl/worksheets/_rels/sheet5.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printerSettings" Target="../printerSettings/printerSettings7.bin"/><Relationship Id="rId7" Type="http://schemas.openxmlformats.org/officeDocument/2006/relationships/oleObject" Target="../embeddings/oleObject7.bin"/><Relationship Id="rId2" Type="http://schemas.openxmlformats.org/officeDocument/2006/relationships/hyperlink" Target="http://www.esb.ie/esbnetworks/en/about-us/our_networks/distribution_code.jsp" TargetMode="External"/><Relationship Id="rId1" Type="http://schemas.openxmlformats.org/officeDocument/2006/relationships/hyperlink" Target="http://www.eirgrid.com/media/Quality%20Standard%20for%20Windfarm%20Active%20Power.pdf" TargetMode="External"/><Relationship Id="rId6" Type="http://schemas.openxmlformats.org/officeDocument/2006/relationships/vmlDrawing" Target="../drawings/vmlDrawing9.vml"/><Relationship Id="rId5" Type="http://schemas.openxmlformats.org/officeDocument/2006/relationships/vmlDrawing" Target="../drawings/vmlDrawing8.vml"/><Relationship Id="rId10" Type="http://schemas.openxmlformats.org/officeDocument/2006/relationships/image" Target="../media/image3.emf"/><Relationship Id="rId4" Type="http://schemas.openxmlformats.org/officeDocument/2006/relationships/drawing" Target="../drawings/drawing3.xml"/><Relationship Id="rId9" Type="http://schemas.openxmlformats.org/officeDocument/2006/relationships/oleObject" Target="../embeddings/oleObject8.bin"/></Relationships>
</file>

<file path=xl/worksheets/_rels/sheet6.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printerSettings" Target="../printerSettings/printerSettings8.bin"/><Relationship Id="rId7" Type="http://schemas.openxmlformats.org/officeDocument/2006/relationships/oleObject" Target="../embeddings/oleObject9.bin"/><Relationship Id="rId2" Type="http://schemas.openxmlformats.org/officeDocument/2006/relationships/hyperlink" Target="http://www.esb.ie/esbnetworks/en/about-us/our_networks/distribution_code.jsp" TargetMode="External"/><Relationship Id="rId1" Type="http://schemas.openxmlformats.org/officeDocument/2006/relationships/hyperlink" Target="http://www.eirgrid.com/media/Quality%20Standard%20for%20Windfarm%20Active%20Power.pdf" TargetMode="External"/><Relationship Id="rId6" Type="http://schemas.openxmlformats.org/officeDocument/2006/relationships/vmlDrawing" Target="../drawings/vmlDrawing11.vml"/><Relationship Id="rId5" Type="http://schemas.openxmlformats.org/officeDocument/2006/relationships/vmlDrawing" Target="../drawings/vmlDrawing10.vml"/><Relationship Id="rId10" Type="http://schemas.openxmlformats.org/officeDocument/2006/relationships/image" Target="../media/image3.emf"/><Relationship Id="rId4" Type="http://schemas.openxmlformats.org/officeDocument/2006/relationships/drawing" Target="../drawings/drawing4.xml"/><Relationship Id="rId9" Type="http://schemas.openxmlformats.org/officeDocument/2006/relationships/oleObject" Target="../embeddings/oleObject10.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9.bin"/><Relationship Id="rId1" Type="http://schemas.openxmlformats.org/officeDocument/2006/relationships/hyperlink" Target="mailto:generator_testing@eirgrid.com"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7" Type="http://schemas.openxmlformats.org/officeDocument/2006/relationships/comments" Target="../comments2.xml"/><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vmlDrawing" Target="../drawings/vmlDrawing14.vml"/><Relationship Id="rId5" Type="http://schemas.openxmlformats.org/officeDocument/2006/relationships/vmlDrawing" Target="../drawings/vmlDrawing13.vml"/><Relationship Id="rId4"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ems.services@eirgrid.com" TargetMode="External"/><Relationship Id="rId7" Type="http://schemas.openxmlformats.org/officeDocument/2006/relationships/drawing" Target="../drawings/drawing6.xml"/><Relationship Id="rId2" Type="http://schemas.openxmlformats.org/officeDocument/2006/relationships/hyperlink" Target="mailto:Generator_testing@eirgrid.com" TargetMode="External"/><Relationship Id="rId1" Type="http://schemas.openxmlformats.org/officeDocument/2006/relationships/printerSettings" Target="../printerSettings/printerSettings13.bin"/><Relationship Id="rId6" Type="http://schemas.openxmlformats.org/officeDocument/2006/relationships/printerSettings" Target="../printerSettings/printerSettings14.bin"/><Relationship Id="rId5" Type="http://schemas.openxmlformats.org/officeDocument/2006/relationships/hyperlink" Target="mailto:IPPdelivery@esb.ie" TargetMode="External"/><Relationship Id="rId4" Type="http://schemas.openxmlformats.org/officeDocument/2006/relationships/hyperlink" Target="mailto:esbts.scada.services@esb.i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tabSelected="1" view="pageBreakPreview" zoomScale="85" zoomScaleSheetLayoutView="85" zoomScalePageLayoutView="55" workbookViewId="0">
      <selection activeCell="H23" sqref="H23"/>
    </sheetView>
  </sheetViews>
  <sheetFormatPr defaultRowHeight="12.75" x14ac:dyDescent="0.2"/>
  <cols>
    <col min="1" max="1" width="9.140625" style="430"/>
    <col min="2" max="2" width="44.140625" style="430" bestFit="1" customWidth="1"/>
    <col min="3" max="3" width="21" style="430" bestFit="1" customWidth="1"/>
    <col min="4" max="5" width="20.7109375" style="430" customWidth="1"/>
    <col min="6" max="6" width="9.140625" style="430"/>
    <col min="7" max="7" width="7.85546875" style="430" bestFit="1" customWidth="1"/>
    <col min="8" max="8" width="39.5703125" style="430" customWidth="1"/>
    <col min="9" max="9" width="20.5703125" style="430" bestFit="1" customWidth="1"/>
    <col min="10" max="11" width="22.42578125" style="430" bestFit="1" customWidth="1"/>
    <col min="12" max="16384" width="9.140625" style="430"/>
  </cols>
  <sheetData>
    <row r="1" spans="1:11" ht="13.5" thickBot="1" x14ac:dyDescent="0.25"/>
    <row r="2" spans="1:11" s="431" customFormat="1" x14ac:dyDescent="0.2">
      <c r="A2" s="702" t="str">
        <f>CONCATENATE("Signal List and Control System Parameter settings for ",'0) Signal List'!A1,"
Type ",'0) Signal List'!D1," ",'0) Signal List'!E1," ","MW ",'0) Signal List'!G1, )</f>
        <v>Signal List and Control System Parameter settings for WINDFARM NAME 
Type B XX MW v0.2</v>
      </c>
      <c r="B2" s="703"/>
      <c r="C2" s="703"/>
      <c r="D2" s="703"/>
      <c r="E2" s="704"/>
      <c r="G2" s="432"/>
      <c r="H2" s="432"/>
      <c r="I2" s="432"/>
      <c r="J2" s="432"/>
      <c r="K2" s="432"/>
    </row>
    <row r="3" spans="1:11" ht="31.5" customHeight="1" x14ac:dyDescent="0.2">
      <c r="A3" s="705"/>
      <c r="B3" s="706"/>
      <c r="C3" s="706"/>
      <c r="D3" s="706"/>
      <c r="E3" s="707"/>
      <c r="G3" s="433"/>
      <c r="H3" s="434"/>
      <c r="I3" s="435"/>
      <c r="J3" s="434"/>
      <c r="K3" s="436"/>
    </row>
    <row r="4" spans="1:11" x14ac:dyDescent="0.2">
      <c r="A4" s="705"/>
      <c r="B4" s="706"/>
      <c r="C4" s="706"/>
      <c r="D4" s="706"/>
      <c r="E4" s="707"/>
      <c r="G4" s="437"/>
      <c r="H4" s="435"/>
      <c r="I4" s="438"/>
      <c r="J4" s="438"/>
      <c r="K4" s="436"/>
    </row>
    <row r="5" spans="1:11" x14ac:dyDescent="0.2">
      <c r="A5" s="705"/>
      <c r="B5" s="706"/>
      <c r="C5" s="706"/>
      <c r="D5" s="706"/>
      <c r="E5" s="707"/>
      <c r="G5" s="437"/>
      <c r="H5" s="435"/>
      <c r="I5" s="439"/>
      <c r="J5" s="439"/>
      <c r="K5" s="436"/>
    </row>
    <row r="6" spans="1:11" x14ac:dyDescent="0.2">
      <c r="A6" s="705"/>
      <c r="B6" s="706"/>
      <c r="C6" s="706"/>
      <c r="D6" s="706"/>
      <c r="E6" s="707"/>
      <c r="G6" s="437"/>
      <c r="H6" s="438"/>
      <c r="I6" s="438"/>
      <c r="J6" s="438"/>
      <c r="K6" s="436"/>
    </row>
    <row r="7" spans="1:11" ht="10.5" customHeight="1" x14ac:dyDescent="0.2">
      <c r="A7" s="705"/>
      <c r="B7" s="706"/>
      <c r="C7" s="706"/>
      <c r="D7" s="706"/>
      <c r="E7" s="707"/>
      <c r="G7" s="437"/>
      <c r="H7" s="438"/>
      <c r="I7" s="438"/>
      <c r="J7" s="438"/>
      <c r="K7" s="436"/>
    </row>
    <row r="8" spans="1:11" x14ac:dyDescent="0.2">
      <c r="A8" s="705"/>
      <c r="B8" s="706"/>
      <c r="C8" s="706"/>
      <c r="D8" s="706"/>
      <c r="E8" s="707"/>
      <c r="G8" s="437"/>
      <c r="H8" s="438"/>
      <c r="I8" s="438"/>
      <c r="J8" s="438"/>
      <c r="K8" s="436"/>
    </row>
    <row r="9" spans="1:11" x14ac:dyDescent="0.2">
      <c r="A9" s="705"/>
      <c r="B9" s="706"/>
      <c r="C9" s="706"/>
      <c r="D9" s="706"/>
      <c r="E9" s="707"/>
      <c r="G9" s="437"/>
      <c r="H9" s="438"/>
      <c r="I9" s="438"/>
      <c r="J9" s="438"/>
      <c r="K9" s="436"/>
    </row>
    <row r="10" spans="1:11" x14ac:dyDescent="0.2">
      <c r="A10" s="705"/>
      <c r="B10" s="706"/>
      <c r="C10" s="706"/>
      <c r="D10" s="706"/>
      <c r="E10" s="707"/>
      <c r="G10" s="437"/>
      <c r="H10" s="438"/>
      <c r="I10" s="438"/>
      <c r="J10" s="438"/>
      <c r="K10" s="436"/>
    </row>
    <row r="11" spans="1:11" x14ac:dyDescent="0.2">
      <c r="A11" s="705"/>
      <c r="B11" s="706"/>
      <c r="C11" s="706"/>
      <c r="D11" s="706"/>
      <c r="E11" s="707"/>
      <c r="G11" s="437"/>
      <c r="H11" s="438"/>
      <c r="I11" s="438"/>
      <c r="J11" s="438"/>
      <c r="K11" s="436"/>
    </row>
    <row r="12" spans="1:11" x14ac:dyDescent="0.2">
      <c r="A12" s="705"/>
      <c r="B12" s="706"/>
      <c r="C12" s="706"/>
      <c r="D12" s="706"/>
      <c r="E12" s="707"/>
      <c r="G12" s="437"/>
      <c r="H12" s="438"/>
      <c r="I12" s="438"/>
      <c r="J12" s="438"/>
      <c r="K12" s="436"/>
    </row>
    <row r="13" spans="1:11" x14ac:dyDescent="0.2">
      <c r="A13" s="705"/>
      <c r="B13" s="706"/>
      <c r="C13" s="706"/>
      <c r="D13" s="706"/>
      <c r="E13" s="707"/>
      <c r="G13" s="437"/>
      <c r="H13" s="438"/>
      <c r="I13" s="438"/>
      <c r="J13" s="438"/>
      <c r="K13" s="436"/>
    </row>
    <row r="14" spans="1:11" x14ac:dyDescent="0.2">
      <c r="A14" s="705"/>
      <c r="B14" s="706"/>
      <c r="C14" s="706"/>
      <c r="D14" s="706"/>
      <c r="E14" s="707"/>
      <c r="G14" s="437"/>
      <c r="H14" s="438"/>
      <c r="I14" s="438"/>
      <c r="J14" s="438"/>
      <c r="K14" s="436"/>
    </row>
    <row r="15" spans="1:11" x14ac:dyDescent="0.2">
      <c r="A15" s="705"/>
      <c r="B15" s="706"/>
      <c r="C15" s="706"/>
      <c r="D15" s="706"/>
      <c r="E15" s="707"/>
      <c r="G15" s="437"/>
      <c r="H15" s="438"/>
      <c r="I15" s="438"/>
      <c r="J15" s="438"/>
      <c r="K15" s="436"/>
    </row>
    <row r="16" spans="1:11" x14ac:dyDescent="0.2">
      <c r="A16" s="705"/>
      <c r="B16" s="706"/>
      <c r="C16" s="706"/>
      <c r="D16" s="706"/>
      <c r="E16" s="707"/>
      <c r="G16" s="437"/>
      <c r="H16" s="438"/>
      <c r="I16" s="438"/>
      <c r="J16" s="438"/>
      <c r="K16" s="436"/>
    </row>
    <row r="17" spans="1:11" x14ac:dyDescent="0.2">
      <c r="A17" s="705"/>
      <c r="B17" s="706"/>
      <c r="C17" s="706"/>
      <c r="D17" s="706"/>
      <c r="E17" s="707"/>
      <c r="G17" s="437"/>
      <c r="H17" s="438"/>
      <c r="I17" s="438"/>
      <c r="J17" s="438"/>
      <c r="K17" s="436"/>
    </row>
    <row r="18" spans="1:11" x14ac:dyDescent="0.2">
      <c r="A18" s="705"/>
      <c r="B18" s="706"/>
      <c r="C18" s="706"/>
      <c r="D18" s="706"/>
      <c r="E18" s="707"/>
      <c r="G18" s="437"/>
      <c r="H18" s="438"/>
      <c r="I18" s="438"/>
      <c r="J18" s="438"/>
      <c r="K18" s="436"/>
    </row>
    <row r="19" spans="1:11" x14ac:dyDescent="0.2">
      <c r="A19" s="705"/>
      <c r="B19" s="706"/>
      <c r="C19" s="706"/>
      <c r="D19" s="706"/>
      <c r="E19" s="707"/>
      <c r="G19" s="437"/>
      <c r="H19" s="438"/>
      <c r="I19" s="438"/>
      <c r="J19" s="438"/>
      <c r="K19" s="436"/>
    </row>
    <row r="20" spans="1:11" x14ac:dyDescent="0.2">
      <c r="A20" s="705"/>
      <c r="B20" s="706"/>
      <c r="C20" s="706"/>
      <c r="D20" s="706"/>
      <c r="E20" s="707"/>
      <c r="G20" s="437"/>
      <c r="H20" s="438"/>
      <c r="I20" s="438"/>
      <c r="J20" s="438"/>
      <c r="K20" s="436"/>
    </row>
    <row r="21" spans="1:11" x14ac:dyDescent="0.2">
      <c r="A21" s="705"/>
      <c r="B21" s="706"/>
      <c r="C21" s="706"/>
      <c r="D21" s="706"/>
      <c r="E21" s="707"/>
      <c r="G21" s="437"/>
      <c r="H21" s="438"/>
      <c r="I21" s="438"/>
      <c r="J21" s="438"/>
      <c r="K21" s="436"/>
    </row>
    <row r="22" spans="1:11" x14ac:dyDescent="0.2">
      <c r="A22" s="705"/>
      <c r="B22" s="706"/>
      <c r="C22" s="706"/>
      <c r="D22" s="706"/>
      <c r="E22" s="707"/>
      <c r="G22" s="437"/>
      <c r="H22" s="438"/>
      <c r="I22" s="438"/>
      <c r="J22" s="438"/>
      <c r="K22" s="436"/>
    </row>
    <row r="23" spans="1:11" x14ac:dyDescent="0.2">
      <c r="A23" s="705"/>
      <c r="B23" s="706"/>
      <c r="C23" s="706"/>
      <c r="D23" s="706"/>
      <c r="E23" s="707"/>
      <c r="G23" s="437"/>
      <c r="H23" s="438"/>
      <c r="I23" s="438"/>
      <c r="J23" s="438"/>
      <c r="K23" s="436"/>
    </row>
    <row r="24" spans="1:11" x14ac:dyDescent="0.2">
      <c r="A24" s="705"/>
      <c r="B24" s="706"/>
      <c r="C24" s="706"/>
      <c r="D24" s="706"/>
      <c r="E24" s="707"/>
      <c r="G24" s="437"/>
      <c r="H24" s="438"/>
      <c r="I24" s="438"/>
      <c r="J24" s="438"/>
      <c r="K24" s="436"/>
    </row>
    <row r="25" spans="1:11" x14ac:dyDescent="0.2">
      <c r="A25" s="705"/>
      <c r="B25" s="706"/>
      <c r="C25" s="706"/>
      <c r="D25" s="706"/>
      <c r="E25" s="707"/>
      <c r="G25" s="437"/>
      <c r="H25" s="438"/>
      <c r="I25" s="438"/>
      <c r="J25" s="438"/>
      <c r="K25" s="436"/>
    </row>
    <row r="26" spans="1:11" x14ac:dyDescent="0.2">
      <c r="A26" s="705"/>
      <c r="B26" s="706"/>
      <c r="C26" s="706"/>
      <c r="D26" s="706"/>
      <c r="E26" s="707"/>
      <c r="G26" s="437"/>
      <c r="H26" s="438"/>
      <c r="I26" s="438"/>
      <c r="J26" s="438"/>
      <c r="K26" s="436"/>
    </row>
    <row r="27" spans="1:11" x14ac:dyDescent="0.2">
      <c r="A27" s="705"/>
      <c r="B27" s="706"/>
      <c r="C27" s="706"/>
      <c r="D27" s="706"/>
      <c r="E27" s="707"/>
      <c r="G27" s="437"/>
      <c r="H27" s="438"/>
      <c r="I27" s="438"/>
      <c r="J27" s="438"/>
      <c r="K27" s="436"/>
    </row>
    <row r="28" spans="1:11" x14ac:dyDescent="0.2">
      <c r="A28" s="705"/>
      <c r="B28" s="706"/>
      <c r="C28" s="706"/>
      <c r="D28" s="706"/>
      <c r="E28" s="707"/>
      <c r="G28" s="437"/>
      <c r="H28" s="438"/>
      <c r="I28" s="438"/>
      <c r="J28" s="438"/>
      <c r="K28" s="436"/>
    </row>
    <row r="29" spans="1:11" x14ac:dyDescent="0.2">
      <c r="A29" s="705"/>
      <c r="B29" s="706"/>
      <c r="C29" s="706"/>
      <c r="D29" s="706"/>
      <c r="E29" s="707"/>
      <c r="G29" s="437"/>
      <c r="H29" s="438"/>
      <c r="I29" s="438"/>
      <c r="J29" s="438"/>
      <c r="K29" s="436"/>
    </row>
    <row r="30" spans="1:11" x14ac:dyDescent="0.2">
      <c r="A30" s="705"/>
      <c r="B30" s="706"/>
      <c r="C30" s="706"/>
      <c r="D30" s="706"/>
      <c r="E30" s="707"/>
      <c r="G30" s="437"/>
      <c r="H30" s="438"/>
      <c r="I30" s="438"/>
      <c r="J30" s="438"/>
      <c r="K30" s="436"/>
    </row>
    <row r="31" spans="1:11" x14ac:dyDescent="0.2">
      <c r="A31" s="705"/>
      <c r="B31" s="706"/>
      <c r="C31" s="706"/>
      <c r="D31" s="706"/>
      <c r="E31" s="707"/>
      <c r="G31" s="437"/>
      <c r="H31" s="438"/>
      <c r="I31" s="438"/>
      <c r="J31" s="438"/>
      <c r="K31" s="436"/>
    </row>
    <row r="32" spans="1:11" x14ac:dyDescent="0.2">
      <c r="A32" s="705"/>
      <c r="B32" s="706"/>
      <c r="C32" s="706"/>
      <c r="D32" s="706"/>
      <c r="E32" s="707"/>
      <c r="G32" s="437"/>
      <c r="H32" s="438"/>
      <c r="I32" s="438"/>
      <c r="J32" s="438"/>
      <c r="K32" s="436"/>
    </row>
    <row r="33" spans="1:11" x14ac:dyDescent="0.2">
      <c r="A33" s="705"/>
      <c r="B33" s="706"/>
      <c r="C33" s="706"/>
      <c r="D33" s="706"/>
      <c r="E33" s="707"/>
      <c r="G33" s="437"/>
      <c r="H33" s="438"/>
      <c r="I33" s="438"/>
      <c r="J33" s="438"/>
      <c r="K33" s="436"/>
    </row>
    <row r="34" spans="1:11" x14ac:dyDescent="0.2">
      <c r="A34" s="705"/>
      <c r="B34" s="706"/>
      <c r="C34" s="706"/>
      <c r="D34" s="706"/>
      <c r="E34" s="707"/>
      <c r="G34" s="437"/>
      <c r="H34" s="438"/>
      <c r="I34" s="438"/>
      <c r="J34" s="438"/>
      <c r="K34" s="436"/>
    </row>
    <row r="35" spans="1:11" x14ac:dyDescent="0.2">
      <c r="A35" s="705"/>
      <c r="B35" s="706"/>
      <c r="C35" s="706"/>
      <c r="D35" s="706"/>
      <c r="E35" s="707"/>
      <c r="G35" s="437"/>
      <c r="H35" s="438"/>
      <c r="I35" s="438"/>
      <c r="J35" s="438"/>
      <c r="K35" s="436"/>
    </row>
    <row r="36" spans="1:11" x14ac:dyDescent="0.2">
      <c r="A36" s="705"/>
      <c r="B36" s="706"/>
      <c r="C36" s="706"/>
      <c r="D36" s="706"/>
      <c r="E36" s="707"/>
      <c r="G36" s="437"/>
      <c r="H36" s="438"/>
      <c r="I36" s="438"/>
      <c r="J36" s="438"/>
      <c r="K36" s="436"/>
    </row>
    <row r="37" spans="1:11" x14ac:dyDescent="0.2">
      <c r="A37" s="705"/>
      <c r="B37" s="706"/>
      <c r="C37" s="706"/>
      <c r="D37" s="706"/>
      <c r="E37" s="707"/>
      <c r="G37" s="437"/>
      <c r="H37" s="438"/>
      <c r="I37" s="438"/>
      <c r="J37" s="438"/>
      <c r="K37" s="436"/>
    </row>
    <row r="38" spans="1:11" x14ac:dyDescent="0.2">
      <c r="A38" s="705"/>
      <c r="B38" s="706"/>
      <c r="C38" s="706"/>
      <c r="D38" s="706"/>
      <c r="E38" s="707"/>
      <c r="G38" s="437"/>
      <c r="H38" s="438"/>
      <c r="I38" s="438"/>
      <c r="J38" s="438"/>
      <c r="K38" s="436"/>
    </row>
    <row r="39" spans="1:11" x14ac:dyDescent="0.2">
      <c r="A39" s="705"/>
      <c r="B39" s="706"/>
      <c r="C39" s="706"/>
      <c r="D39" s="706"/>
      <c r="E39" s="707"/>
      <c r="G39" s="437"/>
      <c r="H39" s="438"/>
      <c r="I39" s="438"/>
      <c r="J39" s="438"/>
      <c r="K39" s="436"/>
    </row>
    <row r="40" spans="1:11" x14ac:dyDescent="0.2">
      <c r="A40" s="705"/>
      <c r="B40" s="706"/>
      <c r="C40" s="706"/>
      <c r="D40" s="706"/>
      <c r="E40" s="707"/>
      <c r="G40" s="437"/>
      <c r="H40" s="438"/>
      <c r="I40" s="438"/>
      <c r="J40" s="438"/>
      <c r="K40" s="436"/>
    </row>
    <row r="41" spans="1:11" x14ac:dyDescent="0.2">
      <c r="A41" s="705"/>
      <c r="B41" s="706"/>
      <c r="C41" s="706"/>
      <c r="D41" s="706"/>
      <c r="E41" s="707"/>
      <c r="G41" s="437"/>
      <c r="H41" s="438"/>
      <c r="I41" s="438"/>
      <c r="J41" s="438"/>
      <c r="K41" s="436"/>
    </row>
    <row r="42" spans="1:11" x14ac:dyDescent="0.2">
      <c r="A42" s="705"/>
      <c r="B42" s="706"/>
      <c r="C42" s="706"/>
      <c r="D42" s="706"/>
      <c r="E42" s="707"/>
      <c r="G42" s="437"/>
      <c r="H42" s="438"/>
      <c r="I42" s="438"/>
      <c r="J42" s="438"/>
      <c r="K42" s="436"/>
    </row>
    <row r="43" spans="1:11" x14ac:dyDescent="0.2">
      <c r="A43" s="705"/>
      <c r="B43" s="706"/>
      <c r="C43" s="706"/>
      <c r="D43" s="706"/>
      <c r="E43" s="707"/>
      <c r="G43" s="437"/>
      <c r="H43" s="438"/>
      <c r="I43" s="438"/>
      <c r="J43" s="438"/>
      <c r="K43" s="436"/>
    </row>
    <row r="44" spans="1:11" x14ac:dyDescent="0.2">
      <c r="A44" s="705"/>
      <c r="B44" s="706"/>
      <c r="C44" s="706"/>
      <c r="D44" s="706"/>
      <c r="E44" s="707"/>
      <c r="G44" s="437"/>
      <c r="H44" s="438"/>
      <c r="I44" s="438"/>
      <c r="J44" s="438"/>
      <c r="K44" s="436"/>
    </row>
    <row r="45" spans="1:11" ht="13.5" thickBot="1" x14ac:dyDescent="0.25">
      <c r="A45" s="708"/>
      <c r="B45" s="709"/>
      <c r="C45" s="709"/>
      <c r="D45" s="709"/>
      <c r="E45" s="710"/>
      <c r="G45" s="437"/>
      <c r="H45" s="438"/>
      <c r="I45" s="438"/>
      <c r="J45" s="438"/>
      <c r="K45" s="436"/>
    </row>
    <row r="46" spans="1:11" ht="15.75" x14ac:dyDescent="0.25">
      <c r="A46" s="440" t="s">
        <v>446</v>
      </c>
    </row>
    <row r="47" spans="1:11" x14ac:dyDescent="0.2">
      <c r="A47" s="711" t="s">
        <v>447</v>
      </c>
      <c r="B47" s="712"/>
      <c r="C47" s="712"/>
      <c r="D47" s="712"/>
      <c r="E47" s="712"/>
    </row>
    <row r="48" spans="1:11" x14ac:dyDescent="0.2">
      <c r="A48" s="712"/>
      <c r="B48" s="712"/>
      <c r="C48" s="712"/>
      <c r="D48" s="712"/>
      <c r="E48" s="712"/>
    </row>
    <row r="49" spans="1:5" x14ac:dyDescent="0.2">
      <c r="A49" s="712"/>
      <c r="B49" s="712"/>
      <c r="C49" s="712"/>
      <c r="D49" s="712"/>
      <c r="E49" s="712"/>
    </row>
    <row r="50" spans="1:5" x14ac:dyDescent="0.2">
      <c r="A50" s="712"/>
      <c r="B50" s="712"/>
      <c r="C50" s="712"/>
      <c r="D50" s="712"/>
      <c r="E50" s="712"/>
    </row>
    <row r="51" spans="1:5" x14ac:dyDescent="0.2">
      <c r="A51" s="441"/>
      <c r="B51" s="441"/>
      <c r="C51" s="441"/>
      <c r="D51" s="441"/>
      <c r="E51" s="441"/>
    </row>
    <row r="52" spans="1:5" x14ac:dyDescent="0.2">
      <c r="A52" s="441"/>
      <c r="B52" s="441"/>
      <c r="C52" s="441"/>
      <c r="D52" s="441"/>
      <c r="E52" s="441"/>
    </row>
  </sheetData>
  <mergeCells count="2">
    <mergeCell ref="A2:E45"/>
    <mergeCell ref="A47:E50"/>
  </mergeCells>
  <pageMargins left="0.23622047244094491" right="0.23622047244094491" top="1.1417322834645669" bottom="0.74803149606299213" header="0.31496062992125984" footer="0.31496062992125984"/>
  <pageSetup paperSize="9" scale="86" orientation="portrait" r:id="rId1"/>
  <headerFooter>
    <oddHeader>&amp;L&amp;G&amp;C&amp;24Cover Sheet</oddHeader>
    <oddFooter>&amp;L&amp;"Arial,Bold"&amp;14EIRGRID Confidential - &amp;F&amp;R&amp;14Page &amp;P
&amp;D</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61"/>
  <sheetViews>
    <sheetView view="pageBreakPreview" zoomScale="70" zoomScaleNormal="40" zoomScaleSheetLayoutView="70" zoomScalePageLayoutView="10" workbookViewId="0">
      <selection activeCell="G13" sqref="G13"/>
    </sheetView>
  </sheetViews>
  <sheetFormatPr defaultRowHeight="12.75" x14ac:dyDescent="0.2"/>
  <cols>
    <col min="1" max="1" width="16.28515625" style="4" customWidth="1"/>
    <col min="2" max="2" width="53" style="35" bestFit="1" customWidth="1"/>
    <col min="3" max="3" width="15" style="35" customWidth="1"/>
    <col min="4" max="4" width="7.7109375" style="35" customWidth="1"/>
    <col min="5" max="5" width="15.7109375" style="28" customWidth="1"/>
    <col min="6" max="6" width="14.28515625" style="35" customWidth="1"/>
    <col min="7" max="7" width="13.5703125" style="15" customWidth="1"/>
    <col min="8" max="8" width="26.85546875" style="15" customWidth="1"/>
    <col min="9" max="9" width="91.140625" style="24" customWidth="1"/>
    <col min="10" max="10" width="33.85546875" style="23" customWidth="1"/>
    <col min="11" max="16384" width="9.140625" style="23"/>
  </cols>
  <sheetData>
    <row r="1" spans="1:10" s="11" customFormat="1" ht="52.5" thickBot="1" x14ac:dyDescent="0.45">
      <c r="A1" s="828" t="str">
        <f>IF('0) Signal List'!A1="","",'0) Signal List'!A1)</f>
        <v xml:space="preserve">WINDFARM NAME </v>
      </c>
      <c r="B1" s="829"/>
      <c r="C1" s="10" t="s">
        <v>230</v>
      </c>
      <c r="D1" s="10" t="str">
        <f>'0) Signal List'!D1</f>
        <v>B</v>
      </c>
      <c r="E1" s="10" t="str">
        <f>'0) Signal List'!E1</f>
        <v>XX</v>
      </c>
      <c r="F1" s="10" t="s">
        <v>1</v>
      </c>
      <c r="G1" s="9" t="str">
        <f>'0) Signal List'!G1</f>
        <v>v0.2</v>
      </c>
      <c r="H1" s="9"/>
      <c r="I1" s="128" t="str">
        <f>IF('0) Signal List'!I1="","",'0) Signal List'!I1)</f>
        <v xml:space="preserve">Signals List is based on this Single Line Diagram (SLD) as inserted.  </v>
      </c>
      <c r="J1" s="142" t="s">
        <v>193</v>
      </c>
    </row>
    <row r="2" spans="1:10" ht="26.25" x14ac:dyDescent="0.4">
      <c r="A2" s="80" t="str">
        <f>IF('0) Signal List'!A2="","",'0) Signal List'!A2)</f>
        <v>EirGrid Signals, Command &amp; Control Specification (Ref: DCC11.5)</v>
      </c>
      <c r="B2" s="81"/>
      <c r="C2" s="81"/>
      <c r="D2" s="81"/>
      <c r="E2" s="81"/>
      <c r="F2" s="81"/>
      <c r="G2" s="190"/>
      <c r="H2" s="190"/>
      <c r="I2" s="89"/>
      <c r="J2" s="307" t="s">
        <v>174</v>
      </c>
    </row>
    <row r="3" spans="1:10" ht="33.75" x14ac:dyDescent="0.5">
      <c r="A3" s="304" t="s">
        <v>409</v>
      </c>
      <c r="B3" s="81"/>
      <c r="C3" s="81"/>
      <c r="D3" s="81"/>
      <c r="E3" s="81"/>
      <c r="F3" s="81"/>
      <c r="G3" s="82"/>
      <c r="H3" s="190"/>
      <c r="I3" s="89"/>
      <c r="J3" s="182"/>
    </row>
    <row r="4" spans="1:10" x14ac:dyDescent="0.2">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6" t="str">
        <f>IF('0) Signal List'!I4="","",'0) Signal List'!I4)</f>
        <v/>
      </c>
      <c r="J4" s="16"/>
    </row>
    <row r="5" spans="1:10" ht="15.75" thickBot="1" x14ac:dyDescent="0.3">
      <c r="A5" s="99" t="str">
        <f>IF('0) Signal List'!A5="","",'0) Signal List'!A5)</f>
        <v>ETIE Ref</v>
      </c>
      <c r="B5" s="100" t="str">
        <f>IF('0) Signal List'!B5="","",'0) Signal List'!B5)</f>
        <v>Digital Input Signals (signals sent to EirGrid)</v>
      </c>
      <c r="C5" s="101" t="str">
        <f>IF('0) Signal List'!C5="","",'0) Signal List'!C5)</f>
        <v/>
      </c>
      <c r="D5" s="101" t="str">
        <f>IF('0) Signal List'!D5="","",'0) Signal List'!D5)</f>
        <v/>
      </c>
      <c r="E5" s="102" t="str">
        <f>IF('0) Signal List'!E5="","",'0) Signal List'!E5)</f>
        <v/>
      </c>
      <c r="F5" s="101" t="str">
        <f>IF('0) Signal List'!F5="","",'0) Signal List'!F5)</f>
        <v/>
      </c>
      <c r="G5" s="103" t="str">
        <f>IF('0) Signal List'!G5="","",'0) Signal List'!G5)</f>
        <v>Provided by</v>
      </c>
      <c r="H5" s="103" t="str">
        <f>IF('0) Signal List'!H5="","",'0) Signal List'!H5)</f>
        <v>TSO Pass-through to</v>
      </c>
      <c r="I5" s="124" t="str">
        <f>IF('0) Signal List'!I5="","",'0) Signal List'!I5)</f>
        <v>Distribution Code reference</v>
      </c>
      <c r="J5" s="183"/>
    </row>
    <row r="6" spans="1:10" ht="14.25" customHeight="1" thickTop="1" x14ac:dyDescent="0.25">
      <c r="A6" s="104" t="str">
        <f>IF('0) Signal List'!A6="","",'0) Signal List'!A6)</f>
        <v/>
      </c>
      <c r="B6" s="105" t="str">
        <f>IF('0) Signal List'!B6="","",'0) Signal List'!B6)</f>
        <v/>
      </c>
      <c r="C6" s="105" t="str">
        <f>IF('0) Signal List'!C6="","",'0) Signal List'!C6)</f>
        <v/>
      </c>
      <c r="D6" s="105" t="str">
        <f>IF('0) Signal List'!D6="","",'0) Signal List'!D6)</f>
        <v/>
      </c>
      <c r="E6" s="106" t="str">
        <f>IF('0) Signal List'!E6="","",'0) Signal List'!E6)</f>
        <v/>
      </c>
      <c r="F6" s="105" t="str">
        <f>IF('0) Signal List'!F6="","",'0) Signal List'!F6)</f>
        <v/>
      </c>
      <c r="G6" s="107" t="str">
        <f>IF('0) Signal List'!G6="","",'0) Signal List'!G6)</f>
        <v/>
      </c>
      <c r="H6" s="107" t="str">
        <f>IF('0) Signal List'!H6="","",'0) Signal List'!H6)</f>
        <v/>
      </c>
      <c r="I6" s="108" t="str">
        <f>IF('0) Signal List'!I6="","",'0) Signal List'!I6)</f>
        <v/>
      </c>
      <c r="J6" s="184"/>
    </row>
    <row r="7" spans="1:10" ht="14.25" customHeight="1" x14ac:dyDescent="0.25">
      <c r="A7" s="104" t="str">
        <f>IF('0) Signal List'!A7="","",'0) Signal List'!A7)</f>
        <v/>
      </c>
      <c r="B7" s="109" t="str">
        <f>IF('0) Signal List'!B7="","",'0) Signal List'!B7)</f>
        <v>Double Point Status Indications</v>
      </c>
      <c r="C7" s="840" t="str">
        <f>IF('0) Signal List'!C7="","",'0) Signal List'!C7)</f>
        <v>(each individual input identified separately for clarity)</v>
      </c>
      <c r="D7" s="841"/>
      <c r="E7" s="841"/>
      <c r="F7" s="842"/>
      <c r="G7" s="110" t="str">
        <f>IF('0) Signal List'!G7="","",'0) Signal List'!G7)</f>
        <v/>
      </c>
      <c r="H7" s="110" t="str">
        <f>IF('0) Signal List'!H7="","",'0) Signal List'!H7)</f>
        <v/>
      </c>
      <c r="I7" s="108"/>
      <c r="J7" s="184"/>
    </row>
    <row r="8" spans="1:10" ht="14.25" customHeight="1" x14ac:dyDescent="0.25">
      <c r="A8" s="104" t="str">
        <f>IF('0) Signal List'!A8="","",'0) Signal List'!A8)</f>
        <v/>
      </c>
      <c r="B8" s="366" t="str">
        <f>IF('0) Signal List'!B8="","",'0) Signal List'!B8)</f>
        <v>Digital Input Signals from Sub Station to EirGrid</v>
      </c>
      <c r="C8" s="105" t="str">
        <f>IF('0) Signal List'!C8="","",'0) Signal List'!C8)</f>
        <v/>
      </c>
      <c r="D8" s="105" t="str">
        <f>IF('0) Signal List'!D8="","",'0) Signal List'!D8)</f>
        <v/>
      </c>
      <c r="E8" s="106" t="str">
        <f>IF('0) Signal List'!E8="","",'0) Signal List'!E8)</f>
        <v/>
      </c>
      <c r="F8" s="105" t="str">
        <f>IF('0) Signal List'!F8="","",'0) Signal List'!F8)</f>
        <v/>
      </c>
      <c r="G8" s="110" t="str">
        <f>IF('0) Signal List'!G8="","",'0) Signal List'!G8)</f>
        <v/>
      </c>
      <c r="H8" s="111" t="str">
        <f>IF('0) Signal List'!H8="","",'0) Signal List'!H8)</f>
        <v/>
      </c>
      <c r="I8" s="108" t="str">
        <f>IF('0) Signal List'!I8="","",'0) Signal List'!I8)</f>
        <v/>
      </c>
      <c r="J8" s="184"/>
    </row>
    <row r="9" spans="1:10" ht="14.25" customHeight="1" x14ac:dyDescent="0.2">
      <c r="A9" s="104" t="str">
        <f>IF('0) Signal List'!A9="","",'0) Signal List'!A9)</f>
        <v>A1</v>
      </c>
      <c r="B9" s="105" t="str">
        <f>IF('0) Signal List'!B9="","",'0) Signal List'!B9)</f>
        <v>ESBN 20 kV interface switch (Nulec Recloser)</v>
      </c>
      <c r="C9" s="105" t="str">
        <f>IF('0) Signal List'!C9="","",'0) Signal List'!C9)</f>
        <v/>
      </c>
      <c r="D9" s="105" t="str">
        <f>IF('0) Signal List'!D9="","",'0) Signal List'!D9)</f>
        <v>open</v>
      </c>
      <c r="E9" s="106" t="str">
        <f>IF('0) Signal List'!E9="","",'0) Signal List'!E9)</f>
        <v/>
      </c>
      <c r="F9" s="105" t="str">
        <f>IF('0) Signal List'!F9="","",'0) Signal List'!F9)</f>
        <v/>
      </c>
      <c r="G9" s="111" t="str">
        <f>IF('0) Signal List'!G9="","",'0) Signal List'!G9)</f>
        <v>ESBN</v>
      </c>
      <c r="H9" s="111" t="str">
        <f>IF('0) Signal List'!H9="","",'0) Signal List'!H9)</f>
        <v>ESBN</v>
      </c>
      <c r="I9" s="108" t="str">
        <f>IF('0) Signal List'!I9="","",'0) Signal List'!I9)</f>
        <v>Distribution Code Signals List #1 DCC11.5.1.1</v>
      </c>
      <c r="J9" s="184"/>
    </row>
    <row r="10" spans="1:10" ht="14.25" customHeight="1" x14ac:dyDescent="0.2">
      <c r="A10" s="104" t="str">
        <f>IF('0) Signal List'!A10="","",'0) Signal List'!A10)</f>
        <v>A2</v>
      </c>
      <c r="B10" s="105" t="str">
        <f>IF('0) Signal List'!B10="","",'0) Signal List'!B10)</f>
        <v>ESBN 20 kV interface switch (Nulec Recloser)</v>
      </c>
      <c r="C10" s="105" t="str">
        <f>IF('0) Signal List'!C10="","",'0) Signal List'!C10)</f>
        <v/>
      </c>
      <c r="D10" s="105" t="str">
        <f>IF('0) Signal List'!D10="","",'0) Signal List'!D10)</f>
        <v>closed</v>
      </c>
      <c r="E10" s="106" t="str">
        <f>IF('0) Signal List'!E10="","",'0) Signal List'!E10)</f>
        <v/>
      </c>
      <c r="F10" s="105" t="str">
        <f>IF('0) Signal List'!F10="","",'0) Signal List'!F10)</f>
        <v/>
      </c>
      <c r="G10" s="111" t="str">
        <f>IF('0) Signal List'!G10="","",'0) Signal List'!G10)</f>
        <v>ESBN</v>
      </c>
      <c r="H10" s="111" t="str">
        <f>IF('0) Signal List'!H10="","",'0) Signal List'!H10)</f>
        <v>ESBN</v>
      </c>
      <c r="I10" s="108" t="str">
        <f>IF('0) Signal List'!I10="","",'0) Signal List'!I10)</f>
        <v>Distribution Code Signals List #1 DCC11.5.1.1</v>
      </c>
      <c r="J10" s="184"/>
    </row>
    <row r="11" spans="1:10" ht="14.25" customHeight="1" x14ac:dyDescent="0.2">
      <c r="A11" s="104" t="str">
        <f>IF('0) Signal List'!A11="","",'0) Signal List'!A11)</f>
        <v>A3</v>
      </c>
      <c r="B11" s="105" t="str">
        <f>IF('0) Signal List'!B11="","",'0) Signal List'!B11)</f>
        <v>WINDFARM NAME  T421 IPP 20 kV CB</v>
      </c>
      <c r="C11" s="105" t="str">
        <f>IF('0) Signal List'!C11="","",'0) Signal List'!C11)</f>
        <v/>
      </c>
      <c r="D11" s="105" t="str">
        <f>IF('0) Signal List'!D11="","",'0) Signal List'!D11)</f>
        <v>open</v>
      </c>
      <c r="E11" s="106" t="str">
        <f>IF('0) Signal List'!E11="","",'0) Signal List'!E11)</f>
        <v/>
      </c>
      <c r="F11" s="105" t="str">
        <f>IF('0) Signal List'!F11="","",'0) Signal List'!F11)</f>
        <v/>
      </c>
      <c r="G11" s="111" t="str">
        <f>IF('0) Signal List'!G11="","",'0) Signal List'!G11)</f>
        <v>IPP</v>
      </c>
      <c r="H11" s="111" t="str">
        <f>IF('0) Signal List'!H11="","",'0) Signal List'!H11)</f>
        <v>ESBN</v>
      </c>
      <c r="I11" s="108" t="str">
        <f>IF('0) Signal List'!I11="","",'0) Signal List'!I11)</f>
        <v>Distribution Code Signals List #1 DCC11.5.1.1</v>
      </c>
      <c r="J11" s="184"/>
    </row>
    <row r="12" spans="1:10" ht="14.25" customHeight="1" x14ac:dyDescent="0.2">
      <c r="A12" s="104" t="str">
        <f>IF('0) Signal List'!A12="","",'0) Signal List'!A12)</f>
        <v>A4</v>
      </c>
      <c r="B12" s="105" t="str">
        <f>IF('0) Signal List'!B12="","",'0) Signal List'!B12)</f>
        <v>WINDFARM NAME  T421 IPP 20 kV CB</v>
      </c>
      <c r="C12" s="105" t="str">
        <f>IF('0) Signal List'!C12="","",'0) Signal List'!C12)</f>
        <v/>
      </c>
      <c r="D12" s="105" t="str">
        <f>IF('0) Signal List'!D12="","",'0) Signal List'!D12)</f>
        <v>closed</v>
      </c>
      <c r="E12" s="106" t="str">
        <f>IF('0) Signal List'!E12="","",'0) Signal List'!E12)</f>
        <v/>
      </c>
      <c r="F12" s="105" t="str">
        <f>IF('0) Signal List'!F12="","",'0) Signal List'!F12)</f>
        <v/>
      </c>
      <c r="G12" s="111" t="str">
        <f>IF('0) Signal List'!G12="","",'0) Signal List'!G12)</f>
        <v>IPP</v>
      </c>
      <c r="H12" s="111" t="str">
        <f>IF('0) Signal List'!H12="","",'0) Signal List'!H12)</f>
        <v>ESBN</v>
      </c>
      <c r="I12" s="108" t="str">
        <f>IF('0) Signal List'!I12="","",'0) Signal List'!I12)</f>
        <v>Distribution Code Signals List #1 DCC11.5.1.1</v>
      </c>
      <c r="J12" s="184"/>
    </row>
    <row r="13" spans="1:10" ht="14.25" customHeight="1" x14ac:dyDescent="0.2">
      <c r="A13" s="104" t="str">
        <f>IF('0) Signal List'!A13="","",'0) Signal List'!A13)</f>
        <v>A5</v>
      </c>
      <c r="B13" s="105" t="str">
        <f>IF('0) Signal List'!B13="","",'0) Signal List'!B13)</f>
        <v>WINDFARM NAME  Feeder 1 20 kV CB</v>
      </c>
      <c r="C13" s="105" t="str">
        <f>IF('0) Signal List'!C13="","",'0) Signal List'!C13)</f>
        <v/>
      </c>
      <c r="D13" s="105" t="str">
        <f>IF('0) Signal List'!D13="","",'0) Signal List'!D13)</f>
        <v>open</v>
      </c>
      <c r="E13" s="106" t="str">
        <f>IF('0) Signal List'!E13="","",'0) Signal List'!E13)</f>
        <v/>
      </c>
      <c r="F13" s="105" t="str">
        <f>IF('0) Signal List'!F13="","",'0) Signal List'!F13)</f>
        <v/>
      </c>
      <c r="G13" s="111" t="str">
        <f>IF('0) Signal List'!G13="","",'0) Signal List'!G13)</f>
        <v>IPP</v>
      </c>
      <c r="H13" s="111" t="str">
        <f>IF('0) Signal List'!H13="","",'0) Signal List'!H13)</f>
        <v>ESBN</v>
      </c>
      <c r="I13" s="108" t="str">
        <f>IF('0) Signal List'!I13="","",'0) Signal List'!I13)</f>
        <v>Distribution Code Signals List #1 DCC11.5.1.1</v>
      </c>
      <c r="J13" s="184"/>
    </row>
    <row r="14" spans="1:10" ht="14.25" customHeight="1" x14ac:dyDescent="0.2">
      <c r="A14" s="104" t="str">
        <f>IF('0) Signal List'!A14="","",'0) Signal List'!A14)</f>
        <v>A6</v>
      </c>
      <c r="B14" s="105" t="str">
        <f>IF('0) Signal List'!B14="","",'0) Signal List'!B14)</f>
        <v>WINDFARM NAME  Feeder 1 20 kV CB</v>
      </c>
      <c r="C14" s="105" t="str">
        <f>IF('0) Signal List'!C14="","",'0) Signal List'!C14)</f>
        <v/>
      </c>
      <c r="D14" s="105" t="str">
        <f>IF('0) Signal List'!D14="","",'0) Signal List'!D14)</f>
        <v>closed</v>
      </c>
      <c r="E14" s="106" t="str">
        <f>IF('0) Signal List'!E14="","",'0) Signal List'!E14)</f>
        <v/>
      </c>
      <c r="F14" s="105" t="str">
        <f>IF('0) Signal List'!F14="","",'0) Signal List'!F14)</f>
        <v/>
      </c>
      <c r="G14" s="111" t="str">
        <f>IF('0) Signal List'!G14="","",'0) Signal List'!G14)</f>
        <v>IPP</v>
      </c>
      <c r="H14" s="111" t="str">
        <f>IF('0) Signal List'!H14="","",'0) Signal List'!H14)</f>
        <v>ESBN</v>
      </c>
      <c r="I14" s="108" t="str">
        <f>IF('0) Signal List'!I14="","",'0) Signal List'!I14)</f>
        <v>Distribution Code Signals List #1 DCC11.5.1.1</v>
      </c>
      <c r="J14" s="184"/>
    </row>
    <row r="15" spans="1:10" ht="14.25" customHeight="1" x14ac:dyDescent="0.2">
      <c r="A15" s="104" t="str">
        <f>IF('0) Signal List'!A15="","",'0) Signal List'!A15)</f>
        <v>A7</v>
      </c>
      <c r="B15" s="105" t="str">
        <f>IF('0) Signal List'!B15="","",'0) Signal List'!B15)</f>
        <v>WINDFARM NAME  Feeder 2 20 kV CB</v>
      </c>
      <c r="C15" s="105" t="str">
        <f>IF('0) Signal List'!C15="","",'0) Signal List'!C15)</f>
        <v/>
      </c>
      <c r="D15" s="105" t="str">
        <f>IF('0) Signal List'!D15="","",'0) Signal List'!D15)</f>
        <v>open</v>
      </c>
      <c r="E15" s="106" t="str">
        <f>IF('0) Signal List'!E15="","",'0) Signal List'!E15)</f>
        <v/>
      </c>
      <c r="F15" s="105" t="str">
        <f>IF('0) Signal List'!F15="","",'0) Signal List'!F15)</f>
        <v/>
      </c>
      <c r="G15" s="111" t="str">
        <f>IF('0) Signal List'!G15="","",'0) Signal List'!G15)</f>
        <v>IPP</v>
      </c>
      <c r="H15" s="111" t="str">
        <f>IF('0) Signal List'!H15="","",'0) Signal List'!H15)</f>
        <v>ESBN</v>
      </c>
      <c r="I15" s="108" t="str">
        <f>IF('0) Signal List'!I15="","",'0) Signal List'!I15)</f>
        <v>Distribution Code Signals List #1 DCC11.5.1.1</v>
      </c>
      <c r="J15" s="184"/>
    </row>
    <row r="16" spans="1:10" ht="14.25" customHeight="1" x14ac:dyDescent="0.2">
      <c r="A16" s="104" t="str">
        <f>IF('0) Signal List'!A16="","",'0) Signal List'!A16)</f>
        <v>A8</v>
      </c>
      <c r="B16" s="105" t="str">
        <f>IF('0) Signal List'!B16="","",'0) Signal List'!B16)</f>
        <v>WINDFARM NAME  Feeder 2 20 kV CB</v>
      </c>
      <c r="C16" s="105" t="str">
        <f>IF('0) Signal List'!C16="","",'0) Signal List'!C16)</f>
        <v/>
      </c>
      <c r="D16" s="105" t="str">
        <f>IF('0) Signal List'!D16="","",'0) Signal List'!D16)</f>
        <v>closed</v>
      </c>
      <c r="E16" s="106" t="str">
        <f>IF('0) Signal List'!E16="","",'0) Signal List'!E16)</f>
        <v/>
      </c>
      <c r="F16" s="105" t="str">
        <f>IF('0) Signal List'!F16="","",'0) Signal List'!F16)</f>
        <v/>
      </c>
      <c r="G16" s="111" t="str">
        <f>IF('0) Signal List'!G16="","",'0) Signal List'!G16)</f>
        <v>IPP</v>
      </c>
      <c r="H16" s="111" t="str">
        <f>IF('0) Signal List'!H16="","",'0) Signal List'!H16)</f>
        <v>ESBN</v>
      </c>
      <c r="I16" s="108" t="str">
        <f>IF('0) Signal List'!I16="","",'0) Signal List'!I16)</f>
        <v>Distribution Code Signals List #1 DCC11.5.1.1</v>
      </c>
      <c r="J16" s="184"/>
    </row>
    <row r="17" spans="1:10" ht="14.25" customHeight="1" x14ac:dyDescent="0.2">
      <c r="A17" s="104" t="str">
        <f>IF('0) Signal List'!A17="","",'0) Signal List'!A17)</f>
        <v>A9</v>
      </c>
      <c r="B17" s="105" t="str">
        <f>IF('0) Signal List'!B17="","",'0) Signal List'!B17)</f>
        <v>WINDFARM NAME  Feeder 3 20 kV CB</v>
      </c>
      <c r="C17" s="105" t="str">
        <f>IF('0) Signal List'!C17="","",'0) Signal List'!C17)</f>
        <v/>
      </c>
      <c r="D17" s="105" t="str">
        <f>IF('0) Signal List'!D17="","",'0) Signal List'!D17)</f>
        <v>open</v>
      </c>
      <c r="E17" s="106" t="str">
        <f>IF('0) Signal List'!E17="","",'0) Signal List'!E17)</f>
        <v/>
      </c>
      <c r="F17" s="105" t="str">
        <f>IF('0) Signal List'!F17="","",'0) Signal List'!F17)</f>
        <v/>
      </c>
      <c r="G17" s="111" t="str">
        <f>IF('0) Signal List'!G17="","",'0) Signal List'!G17)</f>
        <v>IPP</v>
      </c>
      <c r="H17" s="111" t="str">
        <f>IF('0) Signal List'!H17="","",'0) Signal List'!H17)</f>
        <v>ESBN</v>
      </c>
      <c r="I17" s="108" t="str">
        <f>IF('0) Signal List'!I17="","",'0) Signal List'!I17)</f>
        <v>Distribution Code Signals List #1 DCC11.5.1.1</v>
      </c>
      <c r="J17" s="184"/>
    </row>
    <row r="18" spans="1:10" ht="14.25" customHeight="1" x14ac:dyDescent="0.2">
      <c r="A18" s="104" t="str">
        <f>IF('0) Signal List'!A18="","",'0) Signal List'!A18)</f>
        <v>A10</v>
      </c>
      <c r="B18" s="105" t="str">
        <f>IF('0) Signal List'!B18="","",'0) Signal List'!B18)</f>
        <v>WINDFARM NAME  Feeder 3 20 kV CB</v>
      </c>
      <c r="C18" s="105" t="str">
        <f>IF('0) Signal List'!C18="","",'0) Signal List'!C18)</f>
        <v/>
      </c>
      <c r="D18" s="105" t="str">
        <f>IF('0) Signal List'!D18="","",'0) Signal List'!D18)</f>
        <v>closed</v>
      </c>
      <c r="E18" s="106" t="str">
        <f>IF('0) Signal List'!E18="","",'0) Signal List'!E18)</f>
        <v/>
      </c>
      <c r="F18" s="105" t="str">
        <f>IF('0) Signal List'!F18="","",'0) Signal List'!F18)</f>
        <v/>
      </c>
      <c r="G18" s="111" t="str">
        <f>IF('0) Signal List'!G18="","",'0) Signal List'!G18)</f>
        <v>IPP</v>
      </c>
      <c r="H18" s="111" t="str">
        <f>IF('0) Signal List'!H18="","",'0) Signal List'!H18)</f>
        <v>ESBN</v>
      </c>
      <c r="I18" s="108" t="str">
        <f>IF('0) Signal List'!I18="","",'0) Signal List'!I18)</f>
        <v>Distribution Code Signals List #1 DCC11.5.1.1</v>
      </c>
      <c r="J18" s="184"/>
    </row>
    <row r="19" spans="1:10" ht="14.25" customHeight="1" x14ac:dyDescent="0.2">
      <c r="A19" s="104" t="str">
        <f>IF('0) Signal List'!A19="","",'0) Signal List'!A19)</f>
        <v>A11</v>
      </c>
      <c r="B19" s="105" t="str">
        <f>IF('0) Signal List'!B19="","",'0) Signal List'!B19)</f>
        <v>WINDFARM NAME  Feeder 4 20 kV CB</v>
      </c>
      <c r="C19" s="105" t="str">
        <f>IF('0) Signal List'!C19="","",'0) Signal List'!C19)</f>
        <v/>
      </c>
      <c r="D19" s="105" t="str">
        <f>IF('0) Signal List'!D19="","",'0) Signal List'!D19)</f>
        <v>open</v>
      </c>
      <c r="E19" s="106" t="str">
        <f>IF('0) Signal List'!E19="","",'0) Signal List'!E19)</f>
        <v/>
      </c>
      <c r="F19" s="105" t="str">
        <f>IF('0) Signal List'!F19="","",'0) Signal List'!F19)</f>
        <v/>
      </c>
      <c r="G19" s="111" t="str">
        <f>IF('0) Signal List'!G19="","",'0) Signal List'!G19)</f>
        <v>IPP</v>
      </c>
      <c r="H19" s="111" t="str">
        <f>IF('0) Signal List'!H19="","",'0) Signal List'!H19)</f>
        <v>ESBN</v>
      </c>
      <c r="I19" s="108" t="str">
        <f>IF('0) Signal List'!I19="","",'0) Signal List'!I19)</f>
        <v>Distribution Code Signals List #1 DCC11.5.1.1</v>
      </c>
      <c r="J19" s="184"/>
    </row>
    <row r="20" spans="1:10" ht="14.25" customHeight="1" x14ac:dyDescent="0.2">
      <c r="A20" s="104" t="str">
        <f>IF('0) Signal List'!A20="","",'0) Signal List'!A20)</f>
        <v>A12</v>
      </c>
      <c r="B20" s="105" t="str">
        <f>IF('0) Signal List'!B20="","",'0) Signal List'!B20)</f>
        <v>WINDFARM NAME  Feeder 4 20 kV CB</v>
      </c>
      <c r="C20" s="105" t="str">
        <f>IF('0) Signal List'!C20="","",'0) Signal List'!C20)</f>
        <v/>
      </c>
      <c r="D20" s="105" t="str">
        <f>IF('0) Signal List'!D20="","",'0) Signal List'!D20)</f>
        <v>closed</v>
      </c>
      <c r="E20" s="106" t="str">
        <f>IF('0) Signal List'!E20="","",'0) Signal List'!E20)</f>
        <v/>
      </c>
      <c r="F20" s="105" t="str">
        <f>IF('0) Signal List'!F20="","",'0) Signal List'!F20)</f>
        <v/>
      </c>
      <c r="G20" s="111" t="str">
        <f>IF('0) Signal List'!G20="","",'0) Signal List'!G20)</f>
        <v>IPP</v>
      </c>
      <c r="H20" s="111" t="str">
        <f>IF('0) Signal List'!H20="","",'0) Signal List'!H20)</f>
        <v>ESBN</v>
      </c>
      <c r="I20" s="108" t="str">
        <f>IF('0) Signal List'!I20="","",'0) Signal List'!I20)</f>
        <v>Distribution Code Signals List #1 DCC11.5.1.1</v>
      </c>
      <c r="J20" s="184"/>
    </row>
    <row r="21" spans="1:10" ht="14.25" customHeight="1" x14ac:dyDescent="0.2">
      <c r="A21" s="104" t="str">
        <f>IF('0) Signal List'!A21="","",'0) Signal List'!A21)</f>
        <v>A13</v>
      </c>
      <c r="B21" s="105" t="str">
        <f>IF('0) Signal List'!B21="","",'0) Signal List'!B21)</f>
        <v>TSO Dispatch Control Enable Switch</v>
      </c>
      <c r="C21" s="105" t="str">
        <f>IF('0) Signal List'!C21="","",'0) Signal List'!C21)</f>
        <v/>
      </c>
      <c r="D21" s="105" t="str">
        <f>IF('0) Signal List'!D21="","",'0) Signal List'!D21)</f>
        <v>off</v>
      </c>
      <c r="E21" s="106" t="str">
        <f>IF('0) Signal List'!E21="","",'0) Signal List'!E21)</f>
        <v/>
      </c>
      <c r="F21" s="105" t="str">
        <f>IF('0) Signal List'!F21="","",'0) Signal List'!F21)</f>
        <v/>
      </c>
      <c r="G21" s="111" t="str">
        <f>IF('0) Signal List'!G21="","",'0) Signal List'!G21)</f>
        <v>IPP</v>
      </c>
      <c r="H21" s="111" t="str">
        <f>IF('0) Signal List'!H21="","",'0) Signal List'!H21)</f>
        <v xml:space="preserve">N/A </v>
      </c>
      <c r="I21" s="108" t="str">
        <f>IF('0) Signal List'!I21="","",'0) Signal List'!I21)</f>
        <v>Distribution Code Signals List #1 DCC11.5.1.1 (Blocks all commands to IPP equipment, located on IPP side)</v>
      </c>
      <c r="J21" s="184"/>
    </row>
    <row r="22" spans="1:10" ht="14.25" customHeight="1" x14ac:dyDescent="0.2">
      <c r="A22" s="104" t="str">
        <f>IF('0) Signal List'!A22="","",'0) Signal List'!A22)</f>
        <v>A14</v>
      </c>
      <c r="B22" s="105" t="str">
        <f>IF('0) Signal List'!B22="","",'0) Signal List'!B22)</f>
        <v>TSO Dispatch Control Enable Switch</v>
      </c>
      <c r="C22" s="105" t="str">
        <f>IF('0) Signal List'!C22="","",'0) Signal List'!C22)</f>
        <v/>
      </c>
      <c r="D22" s="105" t="str">
        <f>IF('0) Signal List'!D22="","",'0) Signal List'!D22)</f>
        <v>on</v>
      </c>
      <c r="E22" s="106" t="str">
        <f>IF('0) Signal List'!E22="","",'0) Signal List'!E22)</f>
        <v/>
      </c>
      <c r="F22" s="105" t="str">
        <f>IF('0) Signal List'!F22="","",'0) Signal List'!F22)</f>
        <v/>
      </c>
      <c r="G22" s="111" t="str">
        <f>IF('0) Signal List'!G22="","",'0) Signal List'!G22)</f>
        <v>IPP</v>
      </c>
      <c r="H22" s="111" t="str">
        <f>IF('0) Signal List'!H22="","",'0) Signal List'!H22)</f>
        <v xml:space="preserve">N/A </v>
      </c>
      <c r="I22" s="108" t="str">
        <f>IF('0) Signal List'!I22="","",'0) Signal List'!I22)</f>
        <v>Distribution Code Signals List #1 DCC11.5.1.1 (Blocks all commands to IPP equipment, located on IPP side)</v>
      </c>
      <c r="J22" s="184"/>
    </row>
    <row r="23" spans="1:10" ht="14.25" customHeight="1" x14ac:dyDescent="0.2">
      <c r="A23" s="104" t="str">
        <f>IF('0) Signal List'!A23="","",'0) Signal List'!A23)</f>
        <v>A15</v>
      </c>
      <c r="B23" s="161" t="str">
        <f>IF('0) Signal List'!B23="","",'0) Signal List'!B23)</f>
        <v>Dispatch Fail Market Command Lamp - IPP Panel</v>
      </c>
      <c r="C23" s="112" t="str">
        <f>IF('0) Signal List'!C23="","",'0) Signal List'!C23)</f>
        <v/>
      </c>
      <c r="D23" s="113" t="str">
        <f>IF('0) Signal List'!D23="","",'0) Signal List'!D23)</f>
        <v>off</v>
      </c>
      <c r="E23" s="114" t="str">
        <f>IF('0) Signal List'!E23="","",'0) Signal List'!E23)</f>
        <v/>
      </c>
      <c r="F23" s="105" t="str">
        <f>IF('0) Signal List'!F23="","",'0) Signal List'!F23)</f>
        <v/>
      </c>
      <c r="G23" s="111" t="str">
        <f>IF('0) Signal List'!G23="","",'0) Signal List'!G23)</f>
        <v>IPP</v>
      </c>
      <c r="H23" s="111" t="str">
        <f>IF('0) Signal List'!H23="","",'0) Signal List'!H23)</f>
        <v>ESBN</v>
      </c>
      <c r="I23" s="108" t="str">
        <f>IF('0) Signal List'!I23="","",'0) Signal List'!I23)</f>
        <v/>
      </c>
      <c r="J23" s="184"/>
    </row>
    <row r="24" spans="1:10" ht="14.25" customHeight="1" x14ac:dyDescent="0.2">
      <c r="A24" s="104" t="str">
        <f>IF('0) Signal List'!A24="","",'0) Signal List'!A24)</f>
        <v>A16</v>
      </c>
      <c r="B24" s="161" t="str">
        <f>IF('0) Signal List'!B24="","",'0) Signal List'!B24)</f>
        <v>Dispatch Fail Market Command Lamp - IPP Panel</v>
      </c>
      <c r="C24" s="112" t="str">
        <f>IF('0) Signal List'!C24="","",'0) Signal List'!C24)</f>
        <v/>
      </c>
      <c r="D24" s="113" t="str">
        <f>IF('0) Signal List'!D24="","",'0) Signal List'!D24)</f>
        <v>on</v>
      </c>
      <c r="E24" s="114" t="str">
        <f>IF('0) Signal List'!E24="","",'0) Signal List'!E24)</f>
        <v/>
      </c>
      <c r="F24" s="105" t="str">
        <f>IF('0) Signal List'!F24="","",'0) Signal List'!F24)</f>
        <v/>
      </c>
      <c r="G24" s="111" t="str">
        <f>IF('0) Signal List'!G24="","",'0) Signal List'!G24)</f>
        <v>IPP</v>
      </c>
      <c r="H24" s="111" t="str">
        <f>IF('0) Signal List'!H24="","",'0) Signal List'!H24)</f>
        <v>ESBN</v>
      </c>
      <c r="I24" s="108" t="str">
        <f>IF('0) Signal List'!I24="","",'0) Signal List'!I24)</f>
        <v/>
      </c>
      <c r="J24" s="184"/>
    </row>
    <row r="25" spans="1:10" ht="14.25" customHeight="1" x14ac:dyDescent="0.2">
      <c r="A25" s="104" t="str">
        <f>IF('0) Signal List'!A25="","",'0) Signal List'!A25)</f>
        <v>A17</v>
      </c>
      <c r="B25" s="161" t="str">
        <f>IF('0) Signal List'!B25="","",'0) Signal List'!B25)</f>
        <v>Blue Alert Lamp - IPP Panel</v>
      </c>
      <c r="C25" s="112" t="str">
        <f>IF('0) Signal List'!C25="","",'0) Signal List'!C25)</f>
        <v/>
      </c>
      <c r="D25" s="422" t="str">
        <f>IF('0) Signal List'!D25="","",'0) Signal List'!D25)</f>
        <v>off</v>
      </c>
      <c r="E25" s="114" t="str">
        <f>IF('0) Signal List'!E25="","",'0) Signal List'!E25)</f>
        <v/>
      </c>
      <c r="F25" s="105" t="str">
        <f>IF('0) Signal List'!F25="","",'0) Signal List'!F25)</f>
        <v/>
      </c>
      <c r="G25" s="111" t="str">
        <f>IF('0) Signal List'!G25="","",'0) Signal List'!G25)</f>
        <v>IPP</v>
      </c>
      <c r="H25" s="111" t="str">
        <f>IF('0) Signal List'!H25="","",'0) Signal List'!H25)</f>
        <v>ESBN</v>
      </c>
      <c r="I25" s="108" t="str">
        <f>IF('0) Signal List'!I25="","",'0) Signal List'!I25)</f>
        <v/>
      </c>
      <c r="J25" s="184"/>
    </row>
    <row r="26" spans="1:10" ht="14.25" customHeight="1" x14ac:dyDescent="0.2">
      <c r="A26" s="104" t="str">
        <f>IF('0) Signal List'!A26="","",'0) Signal List'!A26)</f>
        <v>A18</v>
      </c>
      <c r="B26" s="161" t="str">
        <f>IF('0) Signal List'!B26="","",'0) Signal List'!B26)</f>
        <v>Blue Alert Lamp - IPP Panel</v>
      </c>
      <c r="C26" s="112" t="str">
        <f>IF('0) Signal List'!C26="","",'0) Signal List'!C26)</f>
        <v/>
      </c>
      <c r="D26" s="422" t="str">
        <f>IF('0) Signal List'!D26="","",'0) Signal List'!D26)</f>
        <v>on</v>
      </c>
      <c r="E26" s="114" t="str">
        <f>IF('0) Signal List'!E26="","",'0) Signal List'!E26)</f>
        <v/>
      </c>
      <c r="F26" s="105" t="str">
        <f>IF('0) Signal List'!F26="","",'0) Signal List'!F26)</f>
        <v/>
      </c>
      <c r="G26" s="111" t="str">
        <f>IF('0) Signal List'!G26="","",'0) Signal List'!G26)</f>
        <v>IPP</v>
      </c>
      <c r="H26" s="111" t="str">
        <f>IF('0) Signal List'!H26="","",'0) Signal List'!H26)</f>
        <v>ESBN</v>
      </c>
      <c r="I26" s="108" t="str">
        <f>IF('0) Signal List'!I26="","",'0) Signal List'!I26)</f>
        <v/>
      </c>
      <c r="J26" s="184"/>
    </row>
    <row r="27" spans="1:10" ht="14.25" customHeight="1" x14ac:dyDescent="0.2">
      <c r="A27" s="104" t="str">
        <f>IF('0) Signal List'!A27="","",'0) Signal List'!A27)</f>
        <v>A19</v>
      </c>
      <c r="B27" s="105" t="str">
        <f>IF('0) Signal List'!B27="","",'0) Signal List'!B27)</f>
        <v>ESB SCADA Remote Control Switch</v>
      </c>
      <c r="C27" s="105" t="str">
        <f>IF('0) Signal List'!C27="","",'0) Signal List'!C27)</f>
        <v/>
      </c>
      <c r="D27" s="105" t="str">
        <f>IF('0) Signal List'!D27="","",'0) Signal List'!D27)</f>
        <v>off</v>
      </c>
      <c r="E27" s="106" t="str">
        <f>IF('0) Signal List'!E27="","",'0) Signal List'!E27)</f>
        <v/>
      </c>
      <c r="F27" s="105" t="str">
        <f>IF('0) Signal List'!F27="","",'0) Signal List'!F27)</f>
        <v/>
      </c>
      <c r="G27" s="111" t="str">
        <f>IF('0) Signal List'!G27="","",'0) Signal List'!G27)</f>
        <v>ESBN</v>
      </c>
      <c r="H27" s="111" t="str">
        <f>IF('0) Signal List'!H27="","",'0) Signal List'!H27)</f>
        <v>ESBN</v>
      </c>
      <c r="I27" s="108" t="str">
        <f>IF('0) Signal List'!I27="","",'0) Signal List'!I27)</f>
        <v/>
      </c>
      <c r="J27" s="184"/>
    </row>
    <row r="28" spans="1:10" ht="14.25" customHeight="1" x14ac:dyDescent="0.2">
      <c r="A28" s="104" t="str">
        <f>IF('0) Signal List'!A28="","",'0) Signal List'!A28)</f>
        <v>A20</v>
      </c>
      <c r="B28" s="105" t="str">
        <f>IF('0) Signal List'!B28="","",'0) Signal List'!B28)</f>
        <v>ESB SCADA Remote Control Switch</v>
      </c>
      <c r="C28" s="105" t="str">
        <f>IF('0) Signal List'!C28="","",'0) Signal List'!C28)</f>
        <v/>
      </c>
      <c r="D28" s="105" t="str">
        <f>IF('0) Signal List'!D28="","",'0) Signal List'!D28)</f>
        <v>on</v>
      </c>
      <c r="E28" s="106" t="str">
        <f>IF('0) Signal List'!E28="","",'0) Signal List'!E28)</f>
        <v/>
      </c>
      <c r="F28" s="105" t="str">
        <f>IF('0) Signal List'!F28="","",'0) Signal List'!F28)</f>
        <v/>
      </c>
      <c r="G28" s="111" t="str">
        <f>IF('0) Signal List'!G28="","",'0) Signal List'!G28)</f>
        <v>ESBN</v>
      </c>
      <c r="H28" s="111" t="str">
        <f>IF('0) Signal List'!H28="","",'0) Signal List'!H28)</f>
        <v>ESBN</v>
      </c>
      <c r="I28" s="108" t="str">
        <f>IF('0) Signal List'!I28="","",'0) Signal List'!I28)</f>
        <v/>
      </c>
      <c r="J28" s="184"/>
    </row>
    <row r="29" spans="1:10" ht="14.25" customHeight="1" x14ac:dyDescent="0.2">
      <c r="A29" s="104" t="str">
        <f>IF('0) Signal List'!A29="","",'0) Signal List'!A29)</f>
        <v>A21</v>
      </c>
      <c r="B29" s="105" t="str">
        <f>IF('0) Signal List'!B29="","",'0) Signal List'!B29)</f>
        <v>Reactive Device &gt;5 Mvar 1</v>
      </c>
      <c r="C29" s="105" t="str">
        <f>IF('0) Signal List'!C29="","",'0) Signal List'!C29)</f>
        <v/>
      </c>
      <c r="D29" s="105" t="str">
        <f>IF('0) Signal List'!D29="","",'0) Signal List'!D29)</f>
        <v>off</v>
      </c>
      <c r="E29" s="106" t="str">
        <f>IF('0) Signal List'!E29="","",'0) Signal List'!E29)</f>
        <v/>
      </c>
      <c r="F29" s="105" t="str">
        <f>IF('0) Signal List'!F29="","",'0) Signal List'!F29)</f>
        <v/>
      </c>
      <c r="G29" s="111" t="str">
        <f>IF('0) Signal List'!G29="","",'0) Signal List'!G29)</f>
        <v>IPP</v>
      </c>
      <c r="H29" s="111" t="str">
        <f>IF('0) Signal List'!H29="","",'0) Signal List'!H29)</f>
        <v>ESBN</v>
      </c>
      <c r="I29" s="108" t="str">
        <f>IF('0) Signal List'!I29="","",'0) Signal List'!I29)</f>
        <v>Distribution Code Signals List #1 DCC11.5.1.1</v>
      </c>
      <c r="J29" s="184"/>
    </row>
    <row r="30" spans="1:10" ht="14.25" customHeight="1" x14ac:dyDescent="0.2">
      <c r="A30" s="104" t="str">
        <f>IF('0) Signal List'!A30="","",'0) Signal List'!A30)</f>
        <v>A22</v>
      </c>
      <c r="B30" s="105" t="str">
        <f>IF('0) Signal List'!B30="","",'0) Signal List'!B30)</f>
        <v>Reactive Device &gt;5 Mvar 1</v>
      </c>
      <c r="C30" s="105" t="str">
        <f>IF('0) Signal List'!C30="","",'0) Signal List'!C30)</f>
        <v/>
      </c>
      <c r="D30" s="105" t="str">
        <f>IF('0) Signal List'!D30="","",'0) Signal List'!D30)</f>
        <v>on</v>
      </c>
      <c r="E30" s="106" t="str">
        <f>IF('0) Signal List'!E30="","",'0) Signal List'!E30)</f>
        <v/>
      </c>
      <c r="F30" s="105" t="str">
        <f>IF('0) Signal List'!F30="","",'0) Signal List'!F30)</f>
        <v/>
      </c>
      <c r="G30" s="111" t="str">
        <f>IF('0) Signal List'!G30="","",'0) Signal List'!G30)</f>
        <v>IPP</v>
      </c>
      <c r="H30" s="111" t="str">
        <f>IF('0) Signal List'!H30="","",'0) Signal List'!H30)</f>
        <v>ESBN</v>
      </c>
      <c r="I30" s="108" t="str">
        <f>IF('0) Signal List'!I30="","",'0) Signal List'!I30)</f>
        <v>Distribution Code Signals List #1 DCC11.5.1.1</v>
      </c>
      <c r="J30" s="184"/>
    </row>
    <row r="31" spans="1:10" ht="14.25" customHeight="1" x14ac:dyDescent="0.2">
      <c r="A31" s="104" t="str">
        <f>IF('0) Signal List'!A31="","",'0) Signal List'!A31)</f>
        <v>A23</v>
      </c>
      <c r="B31" s="105" t="str">
        <f>IF('0) Signal List'!B31="","",'0) Signal List'!B31)</f>
        <v>Reactive Device &gt;5 Mvar N</v>
      </c>
      <c r="C31" s="105" t="str">
        <f>IF('0) Signal List'!C31="","",'0) Signal List'!C31)</f>
        <v/>
      </c>
      <c r="D31" s="105" t="str">
        <f>IF('0) Signal List'!D31="","",'0) Signal List'!D31)</f>
        <v>off</v>
      </c>
      <c r="E31" s="106" t="str">
        <f>IF('0) Signal List'!E31="","",'0) Signal List'!E31)</f>
        <v/>
      </c>
      <c r="F31" s="105" t="str">
        <f>IF('0) Signal List'!F31="","",'0) Signal List'!F31)</f>
        <v/>
      </c>
      <c r="G31" s="111" t="str">
        <f>IF('0) Signal List'!G31="","",'0) Signal List'!G31)</f>
        <v>IPP</v>
      </c>
      <c r="H31" s="111" t="str">
        <f>IF('0) Signal List'!H31="","",'0) Signal List'!H31)</f>
        <v>ESBN</v>
      </c>
      <c r="I31" s="108" t="str">
        <f>IF('0) Signal List'!I31="","",'0) Signal List'!I31)</f>
        <v>Distribution Code Signals List #1 DCC11.5.1.1</v>
      </c>
      <c r="J31" s="184"/>
    </row>
    <row r="32" spans="1:10" ht="14.25" customHeight="1" x14ac:dyDescent="0.2">
      <c r="A32" s="104" t="str">
        <f>IF('0) Signal List'!A32="","",'0) Signal List'!A32)</f>
        <v>A24</v>
      </c>
      <c r="B32" s="105" t="str">
        <f>IF('0) Signal List'!B32="","",'0) Signal List'!B32)</f>
        <v>Reactive Device &gt;5 Mvar N</v>
      </c>
      <c r="C32" s="105" t="str">
        <f>IF('0) Signal List'!C32="","",'0) Signal List'!C32)</f>
        <v/>
      </c>
      <c r="D32" s="105" t="str">
        <f>IF('0) Signal List'!D32="","",'0) Signal List'!D32)</f>
        <v>on</v>
      </c>
      <c r="E32" s="106" t="str">
        <f>IF('0) Signal List'!E32="","",'0) Signal List'!E32)</f>
        <v/>
      </c>
      <c r="F32" s="105" t="str">
        <f>IF('0) Signal List'!F32="","",'0) Signal List'!F32)</f>
        <v/>
      </c>
      <c r="G32" s="111" t="str">
        <f>IF('0) Signal List'!G32="","",'0) Signal List'!G32)</f>
        <v>IPP</v>
      </c>
      <c r="H32" s="111" t="str">
        <f>IF('0) Signal List'!H32="","",'0) Signal List'!H32)</f>
        <v>ESBN</v>
      </c>
      <c r="I32" s="108" t="str">
        <f>IF('0) Signal List'!I32="","",'0) Signal List'!I32)</f>
        <v>Distribution Code Signals List #1 DCC11.5.1.1</v>
      </c>
      <c r="J32" s="184"/>
    </row>
    <row r="33" spans="1:10" ht="14.25" customHeight="1" x14ac:dyDescent="0.25">
      <c r="A33" s="104" t="str">
        <f>IF('0) Signal List'!A33="","",'0) Signal List'!A33)</f>
        <v/>
      </c>
      <c r="B33" s="105" t="str">
        <f>IF('0) Signal List'!B33="","",'0) Signal List'!B33)</f>
        <v/>
      </c>
      <c r="C33" s="112" t="str">
        <f>IF('0) Signal List'!C33="","",'0) Signal List'!C33)</f>
        <v/>
      </c>
      <c r="D33" s="113" t="str">
        <f>IF('0) Signal List'!D33="","",'0) Signal List'!D33)</f>
        <v/>
      </c>
      <c r="E33" s="114" t="str">
        <f>IF('0) Signal List'!E33="","",'0) Signal List'!E33)</f>
        <v/>
      </c>
      <c r="F33" s="105" t="str">
        <f>IF('0) Signal List'!F33="","",'0) Signal List'!F33)</f>
        <v/>
      </c>
      <c r="G33" s="110" t="str">
        <f>IF('0) Signal List'!G33="","",'0) Signal List'!G33)</f>
        <v/>
      </c>
      <c r="H33" s="110" t="str">
        <f>IF('0) Signal List'!H33="","",'0) Signal List'!H33)</f>
        <v/>
      </c>
      <c r="I33" s="108" t="str">
        <f>IF('0) Signal List'!I33="","",'0) Signal List'!I33)</f>
        <v/>
      </c>
      <c r="J33" s="184"/>
    </row>
    <row r="34" spans="1:10" ht="14.25" customHeight="1" x14ac:dyDescent="0.25">
      <c r="A34" s="104" t="str">
        <f>IF('0) Signal List'!A34="","",'0) Signal List'!A34)</f>
        <v/>
      </c>
      <c r="B34" s="366" t="str">
        <f>IF('0) Signal List'!B34="","",'0) Signal List'!B34)</f>
        <v>Digital Input Signals from WTG  System to EirGrid</v>
      </c>
      <c r="C34" s="105" t="str">
        <f>IF('0) Signal List'!C34="","",'0) Signal List'!C34)</f>
        <v/>
      </c>
      <c r="D34" s="105" t="str">
        <f>IF('0) Signal List'!D34="","",'0) Signal List'!D34)</f>
        <v/>
      </c>
      <c r="E34" s="106" t="str">
        <f>IF('0) Signal List'!E34="","",'0) Signal List'!E34)</f>
        <v/>
      </c>
      <c r="F34" s="105" t="str">
        <f>IF('0) Signal List'!F34="","",'0) Signal List'!F34)</f>
        <v/>
      </c>
      <c r="G34" s="110" t="str">
        <f>IF('0) Signal List'!G34="","",'0) Signal List'!G34)</f>
        <v/>
      </c>
      <c r="H34" s="110" t="str">
        <f>IF('0) Signal List'!H34="","",'0) Signal List'!H34)</f>
        <v/>
      </c>
      <c r="I34" s="108" t="str">
        <f>IF('0) Signal List'!I34="","",'0) Signal List'!I34)</f>
        <v/>
      </c>
      <c r="J34" s="184"/>
    </row>
    <row r="35" spans="1:10" ht="14.25" customHeight="1" x14ac:dyDescent="0.2">
      <c r="A35" s="104" t="str">
        <f>IF('0) Signal List'!A35="","",'0) Signal List'!A35)</f>
        <v>B1</v>
      </c>
      <c r="B35" s="161" t="str">
        <f>IF('0) Signal List'!B35="","",'0) Signal List'!B35)</f>
        <v>Active Power Control facility status (feedback)</v>
      </c>
      <c r="C35" s="105" t="str">
        <f>IF('0) Signal List'!C35="","",'0) Signal List'!C35)</f>
        <v/>
      </c>
      <c r="D35" s="105" t="str">
        <f>IF('0) Signal List'!D35="","",'0) Signal List'!D35)</f>
        <v>off</v>
      </c>
      <c r="E35" s="106" t="str">
        <f>IF('0) Signal List'!E35="","",'0) Signal List'!E35)</f>
        <v/>
      </c>
      <c r="F35" s="105" t="str">
        <f>IF('0) Signal List'!F35="","",'0) Signal List'!F35)</f>
        <v/>
      </c>
      <c r="G35" s="111" t="str">
        <f>IF('0) Signal List'!G35="","",'0) Signal List'!G35)</f>
        <v>IPP</v>
      </c>
      <c r="H35" s="111" t="str">
        <f>IF('0) Signal List'!H35="","",'0) Signal List'!H35)</f>
        <v xml:space="preserve">N/A </v>
      </c>
      <c r="I35" s="108" t="str">
        <f>IF('0) Signal List'!I35="","",'0) Signal List'!I35)</f>
        <v>Distribution Code Signals List #4 DCC11.5.1.4</v>
      </c>
      <c r="J35" s="184"/>
    </row>
    <row r="36" spans="1:10" ht="14.25" customHeight="1" x14ac:dyDescent="0.2">
      <c r="A36" s="104" t="str">
        <f>IF('0) Signal List'!A36="","",'0) Signal List'!A36)</f>
        <v>B2</v>
      </c>
      <c r="B36" s="161" t="str">
        <f>IF('0) Signal List'!B36="","",'0) Signal List'!B36)</f>
        <v>Active Power Control facility status (feedback)</v>
      </c>
      <c r="C36" s="105" t="str">
        <f>IF('0) Signal List'!C36="","",'0) Signal List'!C36)</f>
        <v/>
      </c>
      <c r="D36" s="105" t="str">
        <f>IF('0) Signal List'!D36="","",'0) Signal List'!D36)</f>
        <v>on</v>
      </c>
      <c r="E36" s="106" t="str">
        <f>IF('0) Signal List'!E36="","",'0) Signal List'!E36)</f>
        <v/>
      </c>
      <c r="F36" s="105" t="str">
        <f>IF('0) Signal List'!F36="","",'0) Signal List'!F36)</f>
        <v/>
      </c>
      <c r="G36" s="111" t="str">
        <f>IF('0) Signal List'!G36="","",'0) Signal List'!G36)</f>
        <v>IPP</v>
      </c>
      <c r="H36" s="111" t="str">
        <f>IF('0) Signal List'!H36="","",'0) Signal List'!H36)</f>
        <v xml:space="preserve">N/A </v>
      </c>
      <c r="I36" s="108" t="str">
        <f>IF('0) Signal List'!I36="","",'0) Signal List'!I36)</f>
        <v>Distribution Code Signals List #4 DCC11.5.1.4</v>
      </c>
      <c r="J36" s="184"/>
    </row>
    <row r="37" spans="1:10" ht="14.25" customHeight="1" x14ac:dyDescent="0.2">
      <c r="A37" s="104" t="str">
        <f>IF('0) Signal List'!A37="","",'0) Signal List'!A37)</f>
        <v>B3</v>
      </c>
      <c r="B37" s="105" t="str">
        <f>IF('0) Signal List'!B37="","",'0) Signal List'!B37)</f>
        <v>Frequency Response System Mode Status (feedback)</v>
      </c>
      <c r="C37" s="105" t="str">
        <f>IF('0) Signal List'!C37="","",'0) Signal List'!C37)</f>
        <v/>
      </c>
      <c r="D37" s="105" t="str">
        <f>IF('0) Signal List'!D37="","",'0) Signal List'!D37)</f>
        <v>off</v>
      </c>
      <c r="E37" s="106" t="str">
        <f>IF('0) Signal List'!E37="","",'0) Signal List'!E37)</f>
        <v/>
      </c>
      <c r="F37" s="105" t="str">
        <f>IF('0) Signal List'!F37="","",'0) Signal List'!F37)</f>
        <v/>
      </c>
      <c r="G37" s="111" t="str">
        <f>IF('0) Signal List'!G37="","",'0) Signal List'!G37)</f>
        <v>IPP</v>
      </c>
      <c r="H37" s="111" t="str">
        <f>IF('0) Signal List'!H37="","",'0) Signal List'!H37)</f>
        <v xml:space="preserve">N/A </v>
      </c>
      <c r="I37" s="108" t="str">
        <f>IF('0) Signal List'!I37="","",'0) Signal List'!I37)</f>
        <v>Distribution Code Signals List #5 DCC11.5.1.5</v>
      </c>
      <c r="J37" s="184"/>
    </row>
    <row r="38" spans="1:10" ht="14.25" customHeight="1" x14ac:dyDescent="0.2">
      <c r="A38" s="104" t="str">
        <f>IF('0) Signal List'!A38="","",'0) Signal List'!A38)</f>
        <v>B4</v>
      </c>
      <c r="B38" s="105" t="str">
        <f>IF('0) Signal List'!B38="","",'0) Signal List'!B38)</f>
        <v>Frequency Response System Mode Status (feedback)</v>
      </c>
      <c r="C38" s="105" t="str">
        <f>IF('0) Signal List'!C38="","",'0) Signal List'!C38)</f>
        <v/>
      </c>
      <c r="D38" s="105" t="str">
        <f>IF('0) Signal List'!D38="","",'0) Signal List'!D38)</f>
        <v>on</v>
      </c>
      <c r="E38" s="106" t="str">
        <f>IF('0) Signal List'!E38="","",'0) Signal List'!E38)</f>
        <v/>
      </c>
      <c r="F38" s="105" t="str">
        <f>IF('0) Signal List'!F38="","",'0) Signal List'!F38)</f>
        <v/>
      </c>
      <c r="G38" s="111" t="str">
        <f>IF('0) Signal List'!G38="","",'0) Signal List'!G38)</f>
        <v>IPP</v>
      </c>
      <c r="H38" s="111" t="str">
        <f>IF('0) Signal List'!H38="","",'0) Signal List'!H38)</f>
        <v xml:space="preserve">N/A </v>
      </c>
      <c r="I38" s="108" t="str">
        <f>IF('0) Signal List'!I38="","",'0) Signal List'!I38)</f>
        <v>Distribution Code Signals List #5 DCC11.5.1.5</v>
      </c>
      <c r="J38" s="184"/>
    </row>
    <row r="39" spans="1:10" ht="14.25" customHeight="1" x14ac:dyDescent="0.2">
      <c r="A39" s="104" t="str">
        <f>IF('0) Signal List'!A39="","",'0) Signal List'!A39)</f>
        <v>B5</v>
      </c>
      <c r="B39" s="105" t="str">
        <f>IF('0) Signal List'!B39="","",'0) Signal List'!B39)</f>
        <v>Frequency Response Curve (feedback)</v>
      </c>
      <c r="C39" s="105" t="str">
        <f>IF('0) Signal List'!C39="","",'0) Signal List'!C39)</f>
        <v/>
      </c>
      <c r="D39" s="105" t="str">
        <f>IF('0) Signal List'!D39="","",'0) Signal List'!D39)</f>
        <v>Curve 1</v>
      </c>
      <c r="E39" s="106" t="str">
        <f>IF('0) Signal List'!E39="","",'0) Signal List'!E39)</f>
        <v/>
      </c>
      <c r="F39" s="105" t="str">
        <f>IF('0) Signal List'!F39="","",'0) Signal List'!F39)</f>
        <v/>
      </c>
      <c r="G39" s="111" t="str">
        <f>IF('0) Signal List'!G39="","",'0) Signal List'!G39)</f>
        <v>IPP</v>
      </c>
      <c r="H39" s="111" t="str">
        <f>IF('0) Signal List'!H39="","",'0) Signal List'!H39)</f>
        <v xml:space="preserve">N/A </v>
      </c>
      <c r="I39" s="108" t="str">
        <f>IF('0) Signal List'!I39="","",'0) Signal List'!I39)</f>
        <v>Distribution Code Signals List #5 DCC11.5.1.5</v>
      </c>
      <c r="J39" s="184"/>
    </row>
    <row r="40" spans="1:10" ht="14.25" customHeight="1" x14ac:dyDescent="0.2">
      <c r="A40" s="104" t="str">
        <f>IF('0) Signal List'!A40="","",'0) Signal List'!A40)</f>
        <v>B6</v>
      </c>
      <c r="B40" s="105" t="str">
        <f>IF('0) Signal List'!B40="","",'0) Signal List'!B40)</f>
        <v>Frequency Response Curve (feedback)</v>
      </c>
      <c r="C40" s="105" t="str">
        <f>IF('0) Signal List'!C40="","",'0) Signal List'!C40)</f>
        <v/>
      </c>
      <c r="D40" s="105" t="str">
        <f>IF('0) Signal List'!D40="","",'0) Signal List'!D40)</f>
        <v>Curve 2</v>
      </c>
      <c r="E40" s="106" t="str">
        <f>IF('0) Signal List'!E40="","",'0) Signal List'!E40)</f>
        <v/>
      </c>
      <c r="F40" s="105" t="str">
        <f>IF('0) Signal List'!F40="","",'0) Signal List'!F40)</f>
        <v/>
      </c>
      <c r="G40" s="111" t="str">
        <f>IF('0) Signal List'!G40="","",'0) Signal List'!G40)</f>
        <v>IPP</v>
      </c>
      <c r="H40" s="111" t="str">
        <f>IF('0) Signal List'!H40="","",'0) Signal List'!H40)</f>
        <v xml:space="preserve">N/A </v>
      </c>
      <c r="I40" s="108" t="str">
        <f>IF('0) Signal List'!I40="","",'0) Signal List'!I40)</f>
        <v>Distribution Code Signals List #5 DCC11.5.1.5</v>
      </c>
      <c r="J40" s="184"/>
    </row>
    <row r="41" spans="1:10" ht="14.25" customHeight="1" x14ac:dyDescent="0.25">
      <c r="A41" s="104" t="str">
        <f>IF('0) Signal List'!A41="","",'0) Signal List'!A41)</f>
        <v/>
      </c>
      <c r="B41" s="105" t="str">
        <f>IF('0) Signal List'!B41="","",'0) Signal List'!B41)</f>
        <v/>
      </c>
      <c r="C41" s="105" t="str">
        <f>IF('0) Signal List'!C41="","",'0) Signal List'!C41)</f>
        <v/>
      </c>
      <c r="D41" s="105" t="str">
        <f>IF('0) Signal List'!D41="","",'0) Signal List'!D41)</f>
        <v/>
      </c>
      <c r="E41" s="106" t="str">
        <f>IF('0) Signal List'!E41="","",'0) Signal List'!E41)</f>
        <v/>
      </c>
      <c r="F41" s="105" t="str">
        <f>IF('0) Signal List'!F41="","",'0) Signal List'!F41)</f>
        <v/>
      </c>
      <c r="G41" s="110" t="str">
        <f>IF('0) Signal List'!G41="","",'0) Signal List'!G41)</f>
        <v/>
      </c>
      <c r="H41" s="110" t="str">
        <f>IF('0) Signal List'!H41="","",'0) Signal List'!H41)</f>
        <v/>
      </c>
      <c r="I41" s="108" t="str">
        <f>IF('0) Signal List'!I41="","",'0) Signal List'!I41)</f>
        <v/>
      </c>
      <c r="J41" s="184"/>
    </row>
    <row r="42" spans="1:10" ht="14.25" customHeight="1" x14ac:dyDescent="0.25">
      <c r="A42" s="104" t="str">
        <f>IF('0) Signal List'!A42="","",'0) Signal List'!A42)</f>
        <v/>
      </c>
      <c r="B42" s="843" t="str">
        <f>IF('0) Signal List'!B42="","",'0) Signal List'!B42)</f>
        <v>Recommended cable 15-pair, 15 x 2 x 0.6sqmm, Twisted-Pair (TP), stranded</v>
      </c>
      <c r="C42" s="841"/>
      <c r="D42" s="841"/>
      <c r="E42" s="841"/>
      <c r="F42" s="105" t="str">
        <f>IF('0) Signal List'!F42="","",'0) Signal List'!F42)</f>
        <v/>
      </c>
      <c r="G42" s="110" t="str">
        <f>IF('0) Signal List'!G42="","",'0) Signal List'!G42)</f>
        <v/>
      </c>
      <c r="H42" s="110" t="str">
        <f>IF('0) Signal List'!H42="","",'0) Signal List'!H42)</f>
        <v/>
      </c>
      <c r="I42" s="108" t="str">
        <f>IF('0) Signal List'!I42="","",'0) Signal List'!I42)</f>
        <v/>
      </c>
      <c r="J42" s="184"/>
    </row>
    <row r="43" spans="1:10" ht="14.25" customHeight="1" x14ac:dyDescent="0.25">
      <c r="A43" s="104" t="str">
        <f>IF('0) Signal List'!A43="","",'0) Signal List'!A43)</f>
        <v/>
      </c>
      <c r="B43" s="105" t="str">
        <f>IF('0) Signal List'!B43="","",'0) Signal List'!B43)</f>
        <v/>
      </c>
      <c r="C43" s="105" t="str">
        <f>IF('0) Signal List'!C43="","",'0) Signal List'!C43)</f>
        <v/>
      </c>
      <c r="D43" s="105" t="str">
        <f>IF('0) Signal List'!D43="","",'0) Signal List'!D43)</f>
        <v/>
      </c>
      <c r="E43" s="106" t="str">
        <f>IF('0) Signal List'!E43="","",'0) Signal List'!E43)</f>
        <v/>
      </c>
      <c r="F43" s="105" t="str">
        <f>IF('0) Signal List'!F43="","",'0) Signal List'!F43)</f>
        <v/>
      </c>
      <c r="G43" s="110" t="str">
        <f>IF('0) Signal List'!G43="","",'0) Signal List'!G43)</f>
        <v/>
      </c>
      <c r="H43" s="110" t="str">
        <f>IF('0) Signal List'!H43="","",'0) Signal List'!H43)</f>
        <v/>
      </c>
      <c r="I43" s="115" t="str">
        <f>IF('0) Signal List'!I43="","",'0) Signal List'!I43)</f>
        <v/>
      </c>
      <c r="J43" s="184"/>
    </row>
    <row r="44" spans="1:10" ht="15.75" thickBot="1" x14ac:dyDescent="0.3">
      <c r="A44" s="99" t="str">
        <f>IF('0) Signal List'!A44="","",'0) Signal List'!A44)</f>
        <v>ETIE Ref</v>
      </c>
      <c r="B44" s="100" t="str">
        <f>IF('0) Signal List'!B44="","",'0) Signal List'!B44)</f>
        <v>Analogue Input Signals (to EirGrid)</v>
      </c>
      <c r="C44" s="101" t="str">
        <f>IF('0) Signal List'!C44="","",'0) Signal List'!C44)</f>
        <v/>
      </c>
      <c r="D44" s="101" t="str">
        <f>IF('0) Signal List'!D44="","",'0) Signal List'!D44)</f>
        <v/>
      </c>
      <c r="E44" s="102" t="str">
        <f>IF('0) Signal List'!E44="","",'0) Signal List'!E44)</f>
        <v/>
      </c>
      <c r="F44" s="101" t="str">
        <f>IF('0) Signal List'!F44="","",'0) Signal List'!F44)</f>
        <v/>
      </c>
      <c r="G44" s="103" t="str">
        <f>IF('0) Signal List'!G44="","",'0) Signal List'!G44)</f>
        <v>Provided by</v>
      </c>
      <c r="H44" s="103" t="str">
        <f>IF('0) Signal List'!H44="","",'0) Signal List'!H44)</f>
        <v>TSO Pass-through to</v>
      </c>
      <c r="I44" s="132" t="str">
        <f>IF('0) Signal List'!I44="","",'0) Signal List'!I44)</f>
        <v>Distribution Code reference</v>
      </c>
      <c r="J44" s="183"/>
    </row>
    <row r="45" spans="1:10" ht="14.25" customHeight="1" thickTop="1" x14ac:dyDescent="0.25">
      <c r="A45" s="116" t="str">
        <f>IF('0) Signal List'!A45="","",'0) Signal List'!A45)</f>
        <v/>
      </c>
      <c r="B45" s="105" t="str">
        <f>IF('0) Signal List'!B45="","",'0) Signal List'!B45)</f>
        <v/>
      </c>
      <c r="C45" s="105" t="str">
        <f>IF('0) Signal List'!C45="","",'0) Signal List'!C45)</f>
        <v/>
      </c>
      <c r="D45" s="105" t="str">
        <f>IF('0) Signal List'!D45="","",'0) Signal List'!D45)</f>
        <v/>
      </c>
      <c r="E45" s="106" t="str">
        <f>IF('0) Signal List'!E45="","",'0) Signal List'!E45)</f>
        <v/>
      </c>
      <c r="F45" s="105" t="str">
        <f>IF('0) Signal List'!F45="","",'0) Signal List'!F45)</f>
        <v/>
      </c>
      <c r="G45" s="107" t="str">
        <f>IF('0) Signal List'!G45="","",'0) Signal List'!G45)</f>
        <v/>
      </c>
      <c r="H45" s="107" t="str">
        <f>IF('0) Signal List'!H45="","",'0) Signal List'!H45)</f>
        <v/>
      </c>
      <c r="I45" s="108" t="str">
        <f>IF('0) Signal List'!I45="","",'0) Signal List'!I45)</f>
        <v/>
      </c>
      <c r="J45" s="184"/>
    </row>
    <row r="46" spans="1:10" ht="14.25" customHeight="1" x14ac:dyDescent="0.25">
      <c r="A46" s="116" t="str">
        <f>IF('0) Signal List'!A46="","",'0) Signal List'!A46)</f>
        <v/>
      </c>
      <c r="B46" s="366" t="str">
        <f>IF('0) Signal List'!B46="","",'0) Signal List'!B46)</f>
        <v>Analogue Input Signals from Sub Station to EirGrid</v>
      </c>
      <c r="C46" s="105" t="str">
        <f>IF('0) Signal List'!C46="","",'0) Signal List'!C46)</f>
        <v/>
      </c>
      <c r="D46" s="105" t="str">
        <f>IF('0) Signal List'!D46="","",'0) Signal List'!D46)</f>
        <v/>
      </c>
      <c r="E46" s="106" t="str">
        <f>IF('0) Signal List'!E46="","",'0) Signal List'!E46)</f>
        <v/>
      </c>
      <c r="F46" s="105" t="str">
        <f>IF('0) Signal List'!F46="","",'0) Signal List'!F46)</f>
        <v/>
      </c>
      <c r="G46" s="110" t="str">
        <f>IF('0) Signal List'!G46="","",'0) Signal List'!G46)</f>
        <v/>
      </c>
      <c r="H46" s="110" t="str">
        <f>IF('0) Signal List'!H46="","",'0) Signal List'!H46)</f>
        <v/>
      </c>
      <c r="I46" s="108" t="str">
        <f>IF('0) Signal List'!I46="","",'0) Signal List'!I46)</f>
        <v/>
      </c>
      <c r="J46" s="184"/>
    </row>
    <row r="47" spans="1:10" ht="14.25" customHeight="1" x14ac:dyDescent="0.2">
      <c r="A47" s="104" t="str">
        <f>IF('0) Signal List'!A47="","",'0) Signal List'!A47)</f>
        <v>C1</v>
      </c>
      <c r="B47" s="105" t="str">
        <f>IF('0) Signal List'!B47="","",'0) Signal List'!B47)</f>
        <v>Active Power Output at Connection Point</v>
      </c>
      <c r="C47" s="105" t="str">
        <f>IF('0) Signal List'!C47="","",'0) Signal List'!C47)</f>
        <v>-10 to 0 to 10</v>
      </c>
      <c r="D47" s="105" t="str">
        <f>IF('0) Signal List'!D47="","",'0) Signal List'!D47)</f>
        <v>mA</v>
      </c>
      <c r="E47" s="106" t="e">
        <f>IF('0) Signal List'!E47="","",'0) Signal List'!E47)</f>
        <v>#VALUE!</v>
      </c>
      <c r="F47" s="105" t="str">
        <f>IF('0) Signal List'!F47="","",'0) Signal List'!F47)</f>
        <v>MW</v>
      </c>
      <c r="G47" s="111" t="str">
        <f>IF('0) Signal List'!G47="","",'0) Signal List'!G47)</f>
        <v>IPP</v>
      </c>
      <c r="H47" s="111" t="str">
        <f>IF('0) Signal List'!H47="","",'0) Signal List'!H47)</f>
        <v>ESBN</v>
      </c>
      <c r="I47" s="117" t="str">
        <f>IF('0) Signal List'!I47="","",'0) Signal List'!I47)</f>
        <v>Distribution Code Signals List #1 DCC11.5.1.1 (125% of Registered Cpapacity)</v>
      </c>
      <c r="J47" s="184"/>
    </row>
    <row r="48" spans="1:10" ht="14.25" customHeight="1" x14ac:dyDescent="0.2">
      <c r="A48" s="104" t="str">
        <f>IF('0) Signal List'!A48="","",'0) Signal List'!A48)</f>
        <v>C2</v>
      </c>
      <c r="B48" s="105" t="str">
        <f>IF('0) Signal List'!B48="","",'0) Signal List'!B48)</f>
        <v>Reactive Power at Connection Point</v>
      </c>
      <c r="C48" s="105" t="str">
        <f>IF('0) Signal List'!C48="","",'0) Signal List'!C48)</f>
        <v>-10 to 0 to 10</v>
      </c>
      <c r="D48" s="105" t="str">
        <f>IF('0) Signal List'!D48="","",'0) Signal List'!D48)</f>
        <v>mA</v>
      </c>
      <c r="E48" s="106" t="e">
        <f>IF('0) Signal List'!E48="","",'0) Signal List'!E48)</f>
        <v>#VALUE!</v>
      </c>
      <c r="F48" s="105" t="str">
        <f>IF('0) Signal List'!F48="","",'0) Signal List'!F48)</f>
        <v>Mvar</v>
      </c>
      <c r="G48" s="111" t="str">
        <f>IF('0) Signal List'!G48="","",'0) Signal List'!G48)</f>
        <v>IPP</v>
      </c>
      <c r="H48" s="111" t="str">
        <f>IF('0) Signal List'!H48="","",'0) Signal List'!H48)</f>
        <v>ESBN</v>
      </c>
      <c r="I48" s="371" t="str">
        <f>IF('0) Signal List'!I48="","",'0) Signal List'!I48)</f>
        <v>Distribution Code Signals List #1 DCC11.5.1.1 (150% of Reactive Power at Registered Capacity)</v>
      </c>
      <c r="J48" s="184"/>
    </row>
    <row r="49" spans="1:10" ht="14.25" customHeight="1" x14ac:dyDescent="0.2">
      <c r="A49" s="104" t="str">
        <f>IF('0) Signal List'!A49="","",'0) Signal List'!A49)</f>
        <v>C3</v>
      </c>
      <c r="B49" s="105" t="str">
        <f>IF('0) Signal List'!B49="","",'0) Signal List'!B49)</f>
        <v>Voltage at Connection Point</v>
      </c>
      <c r="C49" s="105" t="str">
        <f>IF('0) Signal List'!C49="","",'0) Signal List'!C49)</f>
        <v>0-10</v>
      </c>
      <c r="D49" s="105" t="str">
        <f>IF('0) Signal List'!D49="","",'0) Signal List'!D49)</f>
        <v>mA</v>
      </c>
      <c r="E49" s="106" t="str">
        <f>IF('0) Signal List'!E49="","",'0) Signal List'!E49)</f>
        <v>0 to 24</v>
      </c>
      <c r="F49" s="105" t="str">
        <f>IF('0) Signal List'!F49="","",'0) Signal List'!F49)</f>
        <v>kV</v>
      </c>
      <c r="G49" s="111" t="str">
        <f>IF('0) Signal List'!G49="","",'0) Signal List'!G49)</f>
        <v>IPP</v>
      </c>
      <c r="H49" s="111" t="str">
        <f>IF('0) Signal List'!H49="","",'0) Signal List'!H49)</f>
        <v>ESBN</v>
      </c>
      <c r="I49" s="117" t="str">
        <f>IF('0) Signal List'!I49="","",'0) Signal List'!I49)</f>
        <v>Distribution Code Signals List #1 DCC11.5.1.1 (125% of nominal conection voltage)</v>
      </c>
      <c r="J49" s="184"/>
    </row>
    <row r="50" spans="1:10" ht="14.25" customHeight="1" x14ac:dyDescent="0.2">
      <c r="A50" s="104" t="str">
        <f>IF('0) Signal List'!A50="","",'0) Signal List'!A50)</f>
        <v/>
      </c>
      <c r="B50" s="105" t="str">
        <f>IF('0) Signal List'!B50="","",'0) Signal List'!B50)</f>
        <v/>
      </c>
      <c r="C50" s="105" t="str">
        <f>IF('0) Signal List'!C50="","",'0) Signal List'!C50)</f>
        <v/>
      </c>
      <c r="D50" s="105" t="str">
        <f>IF('0) Signal List'!D50="","",'0) Signal List'!D50)</f>
        <v/>
      </c>
      <c r="E50" s="106" t="str">
        <f>IF('0) Signal List'!E50="","",'0) Signal List'!E50)</f>
        <v/>
      </c>
      <c r="F50" s="105" t="str">
        <f>IF('0) Signal List'!F50="","",'0) Signal List'!F50)</f>
        <v/>
      </c>
      <c r="G50" s="111" t="str">
        <f>IF('0) Signal List'!G50="","",'0) Signal List'!G50)</f>
        <v/>
      </c>
      <c r="H50" s="111" t="str">
        <f>IF('0) Signal List'!H50="","",'0) Signal List'!H50)</f>
        <v/>
      </c>
      <c r="I50" s="108" t="str">
        <f>IF('0) Signal List'!I50="","",'0) Signal List'!I50)</f>
        <v/>
      </c>
      <c r="J50" s="184"/>
    </row>
    <row r="51" spans="1:10" ht="14.25" customHeight="1" x14ac:dyDescent="0.2">
      <c r="A51" s="118" t="str">
        <f>IF('0) Signal List'!A51="","",'0) Signal List'!A51)</f>
        <v/>
      </c>
      <c r="B51" s="366" t="str">
        <f>IF('0) Signal List'!B51="","",'0) Signal List'!B51)</f>
        <v>Analogue Input Signals from WTG System to EirGrid</v>
      </c>
      <c r="C51" s="105" t="str">
        <f>IF('0) Signal List'!C51="","",'0) Signal List'!C51)</f>
        <v/>
      </c>
      <c r="D51" s="105" t="str">
        <f>IF('0) Signal List'!D51="","",'0) Signal List'!D51)</f>
        <v/>
      </c>
      <c r="E51" s="106" t="str">
        <f>IF('0) Signal List'!E51="","",'0) Signal List'!E51)</f>
        <v/>
      </c>
      <c r="F51" s="105" t="str">
        <f>IF('0) Signal List'!F51="","",'0) Signal List'!F51)</f>
        <v/>
      </c>
      <c r="G51" s="111" t="str">
        <f>IF('0) Signal List'!G51="","",'0) Signal List'!G51)</f>
        <v/>
      </c>
      <c r="H51" s="111" t="str">
        <f>IF('0) Signal List'!H51="","",'0) Signal List'!H51)</f>
        <v/>
      </c>
      <c r="I51" s="108" t="str">
        <f>IF('0) Signal List'!I51="","",'0) Signal List'!I51)</f>
        <v/>
      </c>
      <c r="J51" s="184"/>
    </row>
    <row r="52" spans="1:10" ht="14.25" customHeight="1" x14ac:dyDescent="0.2">
      <c r="A52" s="104" t="str">
        <f>IF('0) Signal List'!A52="","",'0) Signal List'!A52)</f>
        <v>D1</v>
      </c>
      <c r="B52" s="105" t="str">
        <f>IF('0) Signal List'!B52="","",'0) Signal List'!B52)</f>
        <v>Available Active Power</v>
      </c>
      <c r="C52" s="105" t="str">
        <f>IF('0) Signal List'!C52="","",'0) Signal List'!C52)</f>
        <v>0-10</v>
      </c>
      <c r="D52" s="105" t="str">
        <f>IF('0) Signal List'!D52="","",'0) Signal List'!D52)</f>
        <v>mA</v>
      </c>
      <c r="E52" s="106" t="e">
        <f>IF('0) Signal List'!E52="","",'0) Signal List'!E52)</f>
        <v>#VALUE!</v>
      </c>
      <c r="F52" s="105" t="str">
        <f>IF('0) Signal List'!F52="","",'0) Signal List'!F52)</f>
        <v>MW</v>
      </c>
      <c r="G52" s="111" t="str">
        <f>IF('0) Signal List'!G52="","",'0) Signal List'!G52)</f>
        <v>IPP</v>
      </c>
      <c r="H52" s="111" t="str">
        <f>IF('0) Signal List'!H52="","",'0) Signal List'!H52)</f>
        <v>ESBN</v>
      </c>
      <c r="I52" s="117" t="str">
        <f>IF('0) Signal List'!I52="","",'0) Signal List'!I52)</f>
        <v>Distribution Code Signals List #1 DCC11.5.1.1 (125% of Registered Capacity)</v>
      </c>
      <c r="J52" s="184"/>
    </row>
    <row r="53" spans="1:10" ht="14.25" customHeight="1" x14ac:dyDescent="0.2">
      <c r="A53" s="104" t="str">
        <f>IF('0) Signal List'!A53="","",'0) Signal List'!A53)</f>
        <v>D2</v>
      </c>
      <c r="B53" s="105" t="str">
        <f>IF('0) Signal List'!B53="","",'0) Signal List'!B53)</f>
        <v>Active Power Control Setpoint (feedback)</v>
      </c>
      <c r="C53" s="105" t="str">
        <f>IF('0) Signal List'!C53="","",'0) Signal List'!C53)</f>
        <v>0-10</v>
      </c>
      <c r="D53" s="105" t="str">
        <f>IF('0) Signal List'!D53="","",'0) Signal List'!D53)</f>
        <v>mA</v>
      </c>
      <c r="E53" s="106" t="e">
        <f>IF('0) Signal List'!E53="","",'0) Signal List'!E53)</f>
        <v>#VALUE!</v>
      </c>
      <c r="F53" s="105" t="str">
        <f>IF('0) Signal List'!F53="","",'0) Signal List'!F53)</f>
        <v>MW</v>
      </c>
      <c r="G53" s="111" t="str">
        <f>IF('0) Signal List'!G53="","",'0) Signal List'!G53)</f>
        <v>IPP</v>
      </c>
      <c r="H53" s="111" t="str">
        <f>IF('0) Signal List'!H53="","",'0) Signal List'!H53)</f>
        <v xml:space="preserve">N/A </v>
      </c>
      <c r="I53" s="117" t="str">
        <f>IF('0) Signal List'!I53="","",'0) Signal List'!I53)</f>
        <v>Distribution Code Signals List #4 DCC11.5.1.4 (125% of Registered Capacity)</v>
      </c>
      <c r="J53" s="184"/>
    </row>
    <row r="54" spans="1:10" ht="14.25" customHeight="1" x14ac:dyDescent="0.2">
      <c r="A54" s="104" t="str">
        <f>IF('0) Signal List'!A54="","",'0) Signal List'!A54)</f>
        <v>D3</v>
      </c>
      <c r="B54" s="105" t="str">
        <f>IF('0) Signal List'!B54="","",'0) Signal List'!B54)</f>
        <v>Frequency Droop Setting (feedback)</v>
      </c>
      <c r="C54" s="105" t="str">
        <f>IF('0) Signal List'!C54="","",'0) Signal List'!C54)</f>
        <v>0-10</v>
      </c>
      <c r="D54" s="105" t="str">
        <f>IF('0) Signal List'!D54="","",'0) Signal List'!D54)</f>
        <v>mA</v>
      </c>
      <c r="E54" s="106" t="str">
        <f>IF('0) Signal List'!E54="","",'0) Signal List'!E54)</f>
        <v xml:space="preserve"> 0-12</v>
      </c>
      <c r="F54" s="105" t="str">
        <f>IF('0) Signal List'!F54="","",'0) Signal List'!F54)</f>
        <v>%</v>
      </c>
      <c r="G54" s="111" t="str">
        <f>IF('0) Signal List'!G54="","",'0) Signal List'!G54)</f>
        <v>IPP</v>
      </c>
      <c r="H54" s="111" t="str">
        <f>IF('0) Signal List'!H54="","",'0) Signal List'!H54)</f>
        <v xml:space="preserve">N/A </v>
      </c>
      <c r="I54" s="117" t="str">
        <f>IF('0) Signal List'!I54="","",'0) Signal List'!I54)</f>
        <v>Distribution Code Modification #24 Approved by CER 08/10/2013</v>
      </c>
      <c r="J54" s="184"/>
    </row>
    <row r="55" spans="1:10" ht="14.25" customHeight="1" x14ac:dyDescent="0.2">
      <c r="A55" s="104" t="str">
        <f>IF('0) Signal List'!A55="","",'0) Signal List'!A55)</f>
        <v/>
      </c>
      <c r="B55" s="844" t="str">
        <f>IF('0) Signal List'!B55="","",'0) Signal List'!B55)</f>
        <v>Analogue WTG Availability</v>
      </c>
      <c r="C55" s="845"/>
      <c r="D55" s="105" t="str">
        <f>IF('0) Signal List'!D55="","",'0) Signal List'!D55)</f>
        <v/>
      </c>
      <c r="E55" s="106" t="str">
        <f>IF('0) Signal List'!E55="","",'0) Signal List'!E55)</f>
        <v/>
      </c>
      <c r="F55" s="105" t="str">
        <f>IF('0) Signal List'!F55="","",'0) Signal List'!F55)</f>
        <v/>
      </c>
      <c r="G55" s="111" t="str">
        <f>IF('0) Signal List'!G55="","",'0) Signal List'!G55)</f>
        <v/>
      </c>
      <c r="H55" s="111" t="str">
        <f>IF('0) Signal List'!H55="","",'0) Signal List'!H55)</f>
        <v/>
      </c>
      <c r="I55" s="117" t="str">
        <f>IF('0) Signal List'!I55="","",'0) Signal List'!I55)</f>
        <v/>
      </c>
      <c r="J55" s="184"/>
    </row>
    <row r="56" spans="1:10" ht="14.25" customHeight="1" x14ac:dyDescent="0.2">
      <c r="A56" s="104" t="str">
        <f>IF('0) Signal List'!A56="","",'0) Signal List'!A56)</f>
        <v>D4</v>
      </c>
      <c r="B56" s="105" t="str">
        <f>IF('0) Signal List'!B56="","",'0) Signal List'!B56)</f>
        <v>%WTG not generating due to high wind</v>
      </c>
      <c r="C56" s="105" t="str">
        <f>IF('0) Signal List'!C56="","",'0) Signal List'!C56)</f>
        <v>0-10</v>
      </c>
      <c r="D56" s="105" t="str">
        <f>IF('0) Signal List'!D56="","",'0) Signal List'!D56)</f>
        <v>mA</v>
      </c>
      <c r="E56" s="106" t="str">
        <f>IF('0) Signal List'!E56="","",'0) Signal List'!E56)</f>
        <v>0-110</v>
      </c>
      <c r="F56" s="105" t="str">
        <f>IF('0) Signal List'!F56="","",'0) Signal List'!F56)</f>
        <v>%</v>
      </c>
      <c r="G56" s="111" t="str">
        <f>IF('0) Signal List'!G56="","",'0) Signal List'!G56)</f>
        <v>IPP</v>
      </c>
      <c r="H56" s="111" t="str">
        <f>IF('0) Signal List'!H56="","",'0) Signal List'!H56)</f>
        <v>ESBN</v>
      </c>
      <c r="I56" s="117" t="str">
        <f>IF('0) Signal List'!I56="","",'0) Signal List'!I56)</f>
        <v>Distribution Code Signals List #3 DCC11.5.1.3</v>
      </c>
      <c r="J56" s="184"/>
    </row>
    <row r="57" spans="1:10" ht="14.25" customHeight="1" x14ac:dyDescent="0.2">
      <c r="A57" s="104" t="str">
        <f>IF('0) Signal List'!A57="","",'0) Signal List'!A57)</f>
        <v>D5</v>
      </c>
      <c r="B57" s="105" t="str">
        <f>IF('0) Signal List'!B57="","",'0) Signal List'!B57)</f>
        <v xml:space="preserve">%WTG not generating due to low wind </v>
      </c>
      <c r="C57" s="105" t="str">
        <f>IF('0) Signal List'!C57="","",'0) Signal List'!C57)</f>
        <v>0-10</v>
      </c>
      <c r="D57" s="105" t="str">
        <f>IF('0) Signal List'!D57="","",'0) Signal List'!D57)</f>
        <v>mA</v>
      </c>
      <c r="E57" s="106" t="str">
        <f>IF('0) Signal List'!E57="","",'0) Signal List'!E57)</f>
        <v>0-110</v>
      </c>
      <c r="F57" s="105" t="str">
        <f>IF('0) Signal List'!F57="","",'0) Signal List'!F57)</f>
        <v>%</v>
      </c>
      <c r="G57" s="111" t="str">
        <f>IF('0) Signal List'!G57="","",'0) Signal List'!G57)</f>
        <v>IPP</v>
      </c>
      <c r="H57" s="111" t="str">
        <f>IF('0) Signal List'!H57="","",'0) Signal List'!H57)</f>
        <v>ESBN</v>
      </c>
      <c r="I57" s="117" t="str">
        <f>IF('0) Signal List'!I57="","",'0) Signal List'!I57)</f>
        <v>Distribution Code Signals List #3 DCC11.5.1.3</v>
      </c>
      <c r="J57" s="184"/>
    </row>
    <row r="58" spans="1:10" ht="14.25" customHeight="1" x14ac:dyDescent="0.2">
      <c r="A58" s="104" t="str">
        <f>IF('0) Signal List'!A58="","",'0) Signal List'!A58)</f>
        <v>D6</v>
      </c>
      <c r="B58" s="105" t="str">
        <f>IF('0) Signal List'!B58="","",'0) Signal List'!B58)</f>
        <v>Wind Farm Availability</v>
      </c>
      <c r="C58" s="105" t="str">
        <f>IF('0) Signal List'!C58="","",'0) Signal List'!C58)</f>
        <v>0-10</v>
      </c>
      <c r="D58" s="105" t="str">
        <f>IF('0) Signal List'!D58="","",'0) Signal List'!D58)</f>
        <v>mA</v>
      </c>
      <c r="E58" s="106" t="str">
        <f>IF('0) Signal List'!E58="","",'0) Signal List'!E58)</f>
        <v>0-110</v>
      </c>
      <c r="F58" s="105" t="str">
        <f>IF('0) Signal List'!F58="","",'0) Signal List'!F58)</f>
        <v>%</v>
      </c>
      <c r="G58" s="111" t="str">
        <f>IF('0) Signal List'!G58="","",'0) Signal List'!G58)</f>
        <v>IPP</v>
      </c>
      <c r="H58" s="111" t="str">
        <f>IF('0) Signal List'!H58="","",'0) Signal List'!H58)</f>
        <v xml:space="preserve">N/A </v>
      </c>
      <c r="I58" s="117" t="str">
        <f>IF('0) Signal List'!I58="","",'0) Signal List'!I58)</f>
        <v>Distribution Code Signals List #3 DCC11.5.1.3</v>
      </c>
      <c r="J58" s="184"/>
    </row>
    <row r="59" spans="1:10" ht="14.25" customHeight="1" x14ac:dyDescent="0.2">
      <c r="A59" s="104" t="str">
        <f>IF('0) Signal List'!A59="","",'0) Signal List'!A59)</f>
        <v/>
      </c>
      <c r="B59" s="105" t="str">
        <f>IF('0) Signal List'!B59="","",'0) Signal List'!B59)</f>
        <v/>
      </c>
      <c r="C59" s="105" t="str">
        <f>IF('0) Signal List'!C59="","",'0) Signal List'!C59)</f>
        <v/>
      </c>
      <c r="D59" s="105" t="str">
        <f>IF('0) Signal List'!D59="","",'0) Signal List'!D59)</f>
        <v/>
      </c>
      <c r="E59" s="106" t="str">
        <f>IF('0) Signal List'!E59="","",'0) Signal List'!E59)</f>
        <v/>
      </c>
      <c r="F59" s="105" t="str">
        <f>IF('0) Signal List'!F59="","",'0) Signal List'!F59)</f>
        <v/>
      </c>
      <c r="G59" s="111" t="str">
        <f>IF('0) Signal List'!G59="","",'0) Signal List'!G59)</f>
        <v/>
      </c>
      <c r="H59" s="111" t="str">
        <f>IF('0) Signal List'!H59="","",'0) Signal List'!H59)</f>
        <v/>
      </c>
      <c r="I59" s="117" t="str">
        <f>IF('0) Signal List'!I59="","",'0) Signal List'!I59)</f>
        <v/>
      </c>
      <c r="J59" s="184"/>
    </row>
    <row r="60" spans="1:10" ht="14.25" customHeight="1" x14ac:dyDescent="0.2">
      <c r="A60" s="104" t="str">
        <f>IF('0) Signal List'!A60="","",'0) Signal List'!A60)</f>
        <v/>
      </c>
      <c r="B60" s="366" t="str">
        <f>IF('0) Signal List'!B60="","",'0) Signal List'!B60)</f>
        <v>Met 1 (if Registered Capacity &gt;= 10 MW)</v>
      </c>
      <c r="C60" s="105" t="str">
        <f>IF('0) Signal List'!C60="","",'0) Signal List'!C60)</f>
        <v/>
      </c>
      <c r="D60" s="105" t="str">
        <f>IF('0) Signal List'!D60="","",'0) Signal List'!D60)</f>
        <v/>
      </c>
      <c r="E60" s="106" t="str">
        <f>IF('0) Signal List'!E60="","",'0) Signal List'!E60)</f>
        <v/>
      </c>
      <c r="F60" s="105" t="str">
        <f>IF('0) Signal List'!F60="","",'0) Signal List'!F60)</f>
        <v/>
      </c>
      <c r="G60" s="111" t="str">
        <f>IF('0) Signal List'!G60="","",'0) Signal List'!G60)</f>
        <v/>
      </c>
      <c r="H60" s="111" t="str">
        <f>IF('0) Signal List'!H60="","",'0) Signal List'!H60)</f>
        <v/>
      </c>
      <c r="I60" s="117" t="str">
        <f>IF('0) Signal List'!I60="","",'0) Signal List'!I60)</f>
        <v/>
      </c>
      <c r="J60" s="184"/>
    </row>
    <row r="61" spans="1:10" ht="14.25" customHeight="1" x14ac:dyDescent="0.2">
      <c r="A61" s="104" t="str">
        <f>IF('0) Signal List'!A61="","",'0) Signal List'!A61)</f>
        <v>D7</v>
      </c>
      <c r="B61" s="105" t="str">
        <f>IF('0) Signal List'!B61="","",'0) Signal List'!B61)</f>
        <v>Wind Speed 1</v>
      </c>
      <c r="C61" s="105" t="str">
        <f>IF('0) Signal List'!C61="","",'0) Signal List'!C61)</f>
        <v>0-10</v>
      </c>
      <c r="D61" s="105" t="str">
        <f>IF('0) Signal List'!D61="","",'0) Signal List'!D61)</f>
        <v>mA</v>
      </c>
      <c r="E61" s="106" t="str">
        <f>IF('0) Signal List'!E61="","",'0) Signal List'!E61)</f>
        <v>0-70</v>
      </c>
      <c r="F61" s="105" t="str">
        <f>IF('0) Signal List'!F61="","",'0) Signal List'!F61)</f>
        <v>m/s</v>
      </c>
      <c r="G61" s="111" t="str">
        <f>IF('0) Signal List'!G61="","",'0) Signal List'!G61)</f>
        <v>IPP</v>
      </c>
      <c r="H61" s="111" t="str">
        <f>IF('0) Signal List'!H61="","",'0) Signal List'!H61)</f>
        <v xml:space="preserve">N/A </v>
      </c>
      <c r="I61" s="117" t="str">
        <f>IF('0) Signal List'!I61="","",'0) Signal List'!I61)</f>
        <v>Distribution Code Signals List #6 DCC11.5.1.6</v>
      </c>
      <c r="J61" s="184"/>
    </row>
    <row r="62" spans="1:10" ht="14.25" customHeight="1" x14ac:dyDescent="0.2">
      <c r="A62" s="104" t="str">
        <f>IF('0) Signal List'!A62="","",'0) Signal List'!A62)</f>
        <v>D8</v>
      </c>
      <c r="B62" s="105" t="str">
        <f>IF('0) Signal List'!B62="","",'0) Signal List'!B62)</f>
        <v>Wind Direction 1</v>
      </c>
      <c r="C62" s="105" t="str">
        <f>IF('0) Signal List'!C62="","",'0) Signal List'!C62)</f>
        <v>0-10</v>
      </c>
      <c r="D62" s="105" t="str">
        <f>IF('0) Signal List'!D62="","",'0) Signal List'!D62)</f>
        <v>mA</v>
      </c>
      <c r="E62" s="106" t="str">
        <f>IF('0) Signal List'!E62="","",'0) Signal List'!E62)</f>
        <v>0-360</v>
      </c>
      <c r="F62" s="105" t="str">
        <f>IF('0) Signal List'!F62="","",'0) Signal List'!F62)</f>
        <v>deg</v>
      </c>
      <c r="G62" s="111" t="str">
        <f>IF('0) Signal List'!G62="","",'0) Signal List'!G62)</f>
        <v>IPP</v>
      </c>
      <c r="H62" s="111" t="str">
        <f>IF('0) Signal List'!H62="","",'0) Signal List'!H62)</f>
        <v xml:space="preserve">N/A </v>
      </c>
      <c r="I62" s="117" t="str">
        <f>IF('0) Signal List'!I62="","",'0) Signal List'!I62)</f>
        <v>Grid Code Signals List #6 WFPS 1.7.1.6 (0mA = 0deg (from the North), 2.5mA = 90deg (from the East), 5mA = 180deg (from the South),7.5mA = 270deg (from West), 10mA = 360deg (from the North)).</v>
      </c>
      <c r="J62" s="184"/>
    </row>
    <row r="63" spans="1:10" ht="14.25" customHeight="1" x14ac:dyDescent="0.2">
      <c r="A63" s="104" t="str">
        <f>IF('0) Signal List'!A63="","",'0) Signal List'!A63)</f>
        <v>D9</v>
      </c>
      <c r="B63" s="105" t="str">
        <f>IF('0) Signal List'!B63="","",'0) Signal List'!B63)</f>
        <v>Air Temperature 1</v>
      </c>
      <c r="C63" s="105" t="str">
        <f>IF('0) Signal List'!C63="","",'0) Signal List'!C63)</f>
        <v>0-10</v>
      </c>
      <c r="D63" s="105" t="str">
        <f>IF('0) Signal List'!D63="","",'0) Signal List'!D63)</f>
        <v>mA</v>
      </c>
      <c r="E63" s="106" t="str">
        <f>IF('0) Signal List'!E63="","",'0) Signal List'!E63)</f>
        <v>-40-70</v>
      </c>
      <c r="F63" s="105" t="str">
        <f>IF('0) Signal List'!F63="","",'0) Signal List'!F63)</f>
        <v>C</v>
      </c>
      <c r="G63" s="111" t="str">
        <f>IF('0) Signal List'!G63="","",'0) Signal List'!G63)</f>
        <v>IPP</v>
      </c>
      <c r="H63" s="111" t="str">
        <f>IF('0) Signal List'!H63="","",'0) Signal List'!H63)</f>
        <v xml:space="preserve">N/A </v>
      </c>
      <c r="I63" s="117" t="str">
        <f>IF('0) Signal List'!I63="","",'0) Signal List'!I63)</f>
        <v>Distribution Code Signals List #6 DCC11.5.1.6</v>
      </c>
      <c r="J63" s="184"/>
    </row>
    <row r="64" spans="1:10" ht="14.25" customHeight="1" x14ac:dyDescent="0.2">
      <c r="A64" s="104" t="str">
        <f>IF('0) Signal List'!A64="","",'0) Signal List'!A64)</f>
        <v>D10</v>
      </c>
      <c r="B64" s="105" t="str">
        <f>IF('0) Signal List'!B64="","",'0) Signal List'!B64)</f>
        <v>Air Pressure 1</v>
      </c>
      <c r="C64" s="105" t="str">
        <f>IF('0) Signal List'!C64="","",'0) Signal List'!C64)</f>
        <v>0-10</v>
      </c>
      <c r="D64" s="105" t="str">
        <f>IF('0) Signal List'!D64="","",'0) Signal List'!D64)</f>
        <v>mA</v>
      </c>
      <c r="E64" s="106" t="str">
        <f>IF('0) Signal List'!E64="","",'0) Signal List'!E64)</f>
        <v>735-1060</v>
      </c>
      <c r="F64" s="105" t="str">
        <f>IF('0) Signal List'!F64="","",'0) Signal List'!F64)</f>
        <v>mBar</v>
      </c>
      <c r="G64" s="111" t="str">
        <f>IF('0) Signal List'!G64="","",'0) Signal List'!G64)</f>
        <v>IPP</v>
      </c>
      <c r="H64" s="111" t="str">
        <f>IF('0) Signal List'!H64="","",'0) Signal List'!H64)</f>
        <v xml:space="preserve">N/A </v>
      </c>
      <c r="I64" s="117" t="str">
        <f>IF('0) Signal List'!I64="","",'0) Signal List'!I64)</f>
        <v>Distribution Code Signals List #6 DCC11.5.1.6</v>
      </c>
      <c r="J64" s="184"/>
    </row>
    <row r="65" spans="1:10" ht="14.25" customHeight="1" x14ac:dyDescent="0.2">
      <c r="A65" s="104" t="str">
        <f>IF('0) Signal List'!A65="","",'0) Signal List'!A65)</f>
        <v/>
      </c>
      <c r="B65" s="105" t="str">
        <f>IF('0) Signal List'!B65="","",'0) Signal List'!B65)</f>
        <v/>
      </c>
      <c r="C65" s="105" t="str">
        <f>IF('0) Signal List'!C65="","",'0) Signal List'!C65)</f>
        <v/>
      </c>
      <c r="D65" s="105" t="str">
        <f>IF('0) Signal List'!D65="","",'0) Signal List'!D65)</f>
        <v/>
      </c>
      <c r="E65" s="106" t="str">
        <f>IF('0) Signal List'!E65="","",'0) Signal List'!E65)</f>
        <v/>
      </c>
      <c r="F65" s="105" t="str">
        <f>IF('0) Signal List'!F65="","",'0) Signal List'!F65)</f>
        <v/>
      </c>
      <c r="G65" s="111" t="str">
        <f>IF('0) Signal List'!G65="","",'0) Signal List'!G65)</f>
        <v/>
      </c>
      <c r="H65" s="111" t="str">
        <f>IF('0) Signal List'!H65="","",'0) Signal List'!H65)</f>
        <v/>
      </c>
      <c r="I65" s="117" t="str">
        <f>IF('0) Signal List'!I65="","",'0) Signal List'!I65)</f>
        <v/>
      </c>
      <c r="J65" s="184"/>
    </row>
    <row r="66" spans="1:10" ht="14.25" customHeight="1" x14ac:dyDescent="0.2">
      <c r="A66" s="104" t="str">
        <f>IF('0) Signal List'!A66="","",'0) Signal List'!A66)</f>
        <v>D11</v>
      </c>
      <c r="B66" s="366" t="str">
        <f>IF('0) Signal List'!B66="","",'0) Signal List'!B66)</f>
        <v>Met N (if Registered Capacity &gt;= 10 MW)</v>
      </c>
      <c r="C66" s="105" t="str">
        <f>IF('0) Signal List'!C66="","",'0) Signal List'!C66)</f>
        <v/>
      </c>
      <c r="D66" s="105" t="str">
        <f>IF('0) Signal List'!D66="","",'0) Signal List'!D66)</f>
        <v/>
      </c>
      <c r="E66" s="106" t="str">
        <f>IF('0) Signal List'!E66="","",'0) Signal List'!E66)</f>
        <v/>
      </c>
      <c r="F66" s="105" t="str">
        <f>IF('0) Signal List'!F66="","",'0) Signal List'!F66)</f>
        <v/>
      </c>
      <c r="G66" s="111" t="str">
        <f>IF('0) Signal List'!G66="","",'0) Signal List'!G66)</f>
        <v/>
      </c>
      <c r="H66" s="111" t="str">
        <f>IF('0) Signal List'!H66="","",'0) Signal List'!H66)</f>
        <v/>
      </c>
      <c r="I66" s="117" t="str">
        <f>IF('0) Signal List'!I66="","",'0) Signal List'!I66)</f>
        <v/>
      </c>
      <c r="J66" s="184"/>
    </row>
    <row r="67" spans="1:10" ht="14.25" customHeight="1" x14ac:dyDescent="0.2">
      <c r="A67" s="104" t="str">
        <f>IF('0) Signal List'!A67="","",'0) Signal List'!A67)</f>
        <v>D12</v>
      </c>
      <c r="B67" s="105" t="str">
        <f>IF('0) Signal List'!B67="","",'0) Signal List'!B67)</f>
        <v>Wind Speed N</v>
      </c>
      <c r="C67" s="105" t="str">
        <f>IF('0) Signal List'!C67="","",'0) Signal List'!C67)</f>
        <v>0-10</v>
      </c>
      <c r="D67" s="105" t="str">
        <f>IF('0) Signal List'!D67="","",'0) Signal List'!D67)</f>
        <v>mA</v>
      </c>
      <c r="E67" s="106" t="str">
        <f>IF('0) Signal List'!E67="","",'0) Signal List'!E67)</f>
        <v>0-70</v>
      </c>
      <c r="F67" s="105" t="str">
        <f>IF('0) Signal List'!F67="","",'0) Signal List'!F67)</f>
        <v>m/s</v>
      </c>
      <c r="G67" s="111" t="str">
        <f>IF('0) Signal List'!G67="","",'0) Signal List'!G67)</f>
        <v>IPP</v>
      </c>
      <c r="H67" s="111" t="str">
        <f>IF('0) Signal List'!H67="","",'0) Signal List'!H67)</f>
        <v xml:space="preserve">N/A </v>
      </c>
      <c r="I67" s="117" t="str">
        <f>IF('0) Signal List'!I67="","",'0) Signal List'!I67)</f>
        <v>Distribution Code Signals List #6 DCC11.5.1.6</v>
      </c>
      <c r="J67" s="184"/>
    </row>
    <row r="68" spans="1:10" ht="14.25" customHeight="1" x14ac:dyDescent="0.2">
      <c r="A68" s="104" t="str">
        <f>IF('0) Signal List'!A68="","",'0) Signal List'!A68)</f>
        <v>D13</v>
      </c>
      <c r="B68" s="105" t="str">
        <f>IF('0) Signal List'!B68="","",'0) Signal List'!B68)</f>
        <v>Wind Direction  N</v>
      </c>
      <c r="C68" s="105" t="str">
        <f>IF('0) Signal List'!C68="","",'0) Signal List'!C68)</f>
        <v>0-10</v>
      </c>
      <c r="D68" s="105" t="str">
        <f>IF('0) Signal List'!D68="","",'0) Signal List'!D68)</f>
        <v>mA</v>
      </c>
      <c r="E68" s="106" t="str">
        <f>IF('0) Signal List'!E68="","",'0) Signal List'!E68)</f>
        <v>0-360</v>
      </c>
      <c r="F68" s="105" t="str">
        <f>IF('0) Signal List'!F68="","",'0) Signal List'!F68)</f>
        <v>deg</v>
      </c>
      <c r="G68" s="111" t="str">
        <f>IF('0) Signal List'!G68="","",'0) Signal List'!G68)</f>
        <v>IPP</v>
      </c>
      <c r="H68" s="111" t="str">
        <f>IF('0) Signal List'!H68="","",'0) Signal List'!H68)</f>
        <v xml:space="preserve">N/A </v>
      </c>
      <c r="I68" s="117" t="str">
        <f>IF('0) Signal List'!I68="","",'0) Signal List'!I68)</f>
        <v>Distribution Code Signals List #6 DCC11.5.1.6 (0mA = 0deg (from the East), 2.5mA = 90deg (from the North), 5mA = 180deg (from the West), 10mA = 360deg (from the East))</v>
      </c>
      <c r="J68" s="184"/>
    </row>
    <row r="69" spans="1:10" ht="14.25" customHeight="1" x14ac:dyDescent="0.2">
      <c r="A69" s="104" t="str">
        <f>IF('0) Signal List'!A69="","",'0) Signal List'!A69)</f>
        <v>D14</v>
      </c>
      <c r="B69" s="105" t="str">
        <f>IF('0) Signal List'!B69="","",'0) Signal List'!B69)</f>
        <v>Air Temperature N</v>
      </c>
      <c r="C69" s="105" t="str">
        <f>IF('0) Signal List'!C69="","",'0) Signal List'!C69)</f>
        <v>0-10</v>
      </c>
      <c r="D69" s="105" t="str">
        <f>IF('0) Signal List'!D69="","",'0) Signal List'!D69)</f>
        <v>mA</v>
      </c>
      <c r="E69" s="106" t="str">
        <f>IF('0) Signal List'!E69="","",'0) Signal List'!E69)</f>
        <v>-40-70</v>
      </c>
      <c r="F69" s="105" t="str">
        <f>IF('0) Signal List'!F69="","",'0) Signal List'!F69)</f>
        <v>C</v>
      </c>
      <c r="G69" s="111" t="str">
        <f>IF('0) Signal List'!G69="","",'0) Signal List'!G69)</f>
        <v>IPP</v>
      </c>
      <c r="H69" s="111" t="str">
        <f>IF('0) Signal List'!H69="","",'0) Signal List'!H69)</f>
        <v xml:space="preserve">N/A </v>
      </c>
      <c r="I69" s="117" t="str">
        <f>IF('0) Signal List'!I69="","",'0) Signal List'!I69)</f>
        <v>Distribution Code Signals List #6 DCC11.5.1.6</v>
      </c>
      <c r="J69" s="184"/>
    </row>
    <row r="70" spans="1:10" ht="14.25" customHeight="1" x14ac:dyDescent="0.2">
      <c r="A70" s="104" t="str">
        <f>IF('0) Signal List'!A70="","",'0) Signal List'!A70)</f>
        <v>D15</v>
      </c>
      <c r="B70" s="105" t="str">
        <f>IF('0) Signal List'!B70="","",'0) Signal List'!B70)</f>
        <v>Air Pressure N</v>
      </c>
      <c r="C70" s="105" t="str">
        <f>IF('0) Signal List'!C70="","",'0) Signal List'!C70)</f>
        <v>0-10</v>
      </c>
      <c r="D70" s="105" t="str">
        <f>IF('0) Signal List'!D70="","",'0) Signal List'!D70)</f>
        <v>mA</v>
      </c>
      <c r="E70" s="106" t="str">
        <f>IF('0) Signal List'!E70="","",'0) Signal List'!E70)</f>
        <v>735-1060</v>
      </c>
      <c r="F70" s="105" t="str">
        <f>IF('0) Signal List'!F70="","",'0) Signal List'!F70)</f>
        <v>mBar</v>
      </c>
      <c r="G70" s="111" t="str">
        <f>IF('0) Signal List'!G70="","",'0) Signal List'!G70)</f>
        <v>IPP</v>
      </c>
      <c r="H70" s="111" t="str">
        <f>IF('0) Signal List'!H70="","",'0) Signal List'!H70)</f>
        <v xml:space="preserve">N/A </v>
      </c>
      <c r="I70" s="117" t="str">
        <f>IF('0) Signal List'!I70="","",'0) Signal List'!I70)</f>
        <v>Distribution Code Signals List #6 DCC11.5.1.6</v>
      </c>
      <c r="J70" s="184"/>
    </row>
    <row r="71" spans="1:10" ht="14.25" customHeight="1" x14ac:dyDescent="0.2">
      <c r="A71" s="104"/>
      <c r="B71" s="105"/>
      <c r="C71" s="105"/>
      <c r="D71" s="105"/>
      <c r="E71" s="106"/>
      <c r="F71" s="105"/>
      <c r="G71" s="111"/>
      <c r="H71" s="111"/>
      <c r="I71" s="117"/>
      <c r="J71" s="184"/>
    </row>
    <row r="72" spans="1:10" ht="14.25" customHeight="1" x14ac:dyDescent="0.25">
      <c r="A72" s="104" t="str">
        <f>IF('0) Signal List'!A72="","",'0) Signal List'!A72)</f>
        <v/>
      </c>
      <c r="B72" s="843" t="str">
        <f>IF('0) Signal List'!B72="","",'0) Signal List'!B72)</f>
        <v>Recommended cable 25-pair cable: 25 x 2 x 0.6sqmm TP, stranded, individually screened pairs. Screens to be terminated by IPP.</v>
      </c>
      <c r="C72" s="841"/>
      <c r="D72" s="841"/>
      <c r="E72" s="841"/>
      <c r="F72" s="105" t="str">
        <f>IF('0) Signal List'!F72="","",'0) Signal List'!F72)</f>
        <v/>
      </c>
      <c r="G72" s="110" t="str">
        <f>IF('0) Signal List'!G72="","",'0) Signal List'!G72)</f>
        <v/>
      </c>
      <c r="H72" s="110" t="str">
        <f>IF('0) Signal List'!H72="","",'0) Signal List'!H72)</f>
        <v/>
      </c>
      <c r="I72" s="108" t="str">
        <f>IF('0) Signal List'!I72="","",'0) Signal List'!I72)</f>
        <v/>
      </c>
      <c r="J72" s="184"/>
    </row>
    <row r="73" spans="1:10" ht="14.25" customHeight="1" x14ac:dyDescent="0.25">
      <c r="A73" s="104" t="str">
        <f>IF('0) Signal List'!A73="","",'0) Signal List'!A73)</f>
        <v/>
      </c>
      <c r="B73" s="105" t="str">
        <f>IF('0) Signal List'!B73="","",'0) Signal List'!B73)</f>
        <v/>
      </c>
      <c r="C73" s="105" t="str">
        <f>IF('0) Signal List'!C73="","",'0) Signal List'!C73)</f>
        <v/>
      </c>
      <c r="D73" s="105" t="str">
        <f>IF('0) Signal List'!D73="","",'0) Signal List'!D73)</f>
        <v/>
      </c>
      <c r="E73" s="106" t="str">
        <f>IF('0) Signal List'!E73="","",'0) Signal List'!E73)</f>
        <v/>
      </c>
      <c r="F73" s="105" t="str">
        <f>IF('0) Signal List'!F73="","",'0) Signal List'!F73)</f>
        <v/>
      </c>
      <c r="G73" s="110" t="str">
        <f>IF('0) Signal List'!G73="","",'0) Signal List'!G73)</f>
        <v/>
      </c>
      <c r="H73" s="110" t="str">
        <f>IF('0) Signal List'!H73="","",'0) Signal List'!H73)</f>
        <v/>
      </c>
      <c r="I73" s="108" t="str">
        <f>IF('0) Signal List'!I73="","",'0) Signal List'!I73)</f>
        <v/>
      </c>
      <c r="J73" s="184"/>
    </row>
    <row r="74" spans="1:10" ht="15.75" thickBot="1" x14ac:dyDescent="0.3">
      <c r="A74" s="99" t="str">
        <f>IF('0) Signal List'!A74="","",'0) Signal List'!A74)</f>
        <v>ETIE Ref</v>
      </c>
      <c r="B74" s="100" t="str">
        <f>IF('0) Signal List'!B74="","",'0) Signal List'!B74)</f>
        <v>Digital Output Signals (from EirGrid)</v>
      </c>
      <c r="C74" s="120" t="str">
        <f>IF('0) Signal List'!C74="","",'0) Signal List'!C74)</f>
        <v/>
      </c>
      <c r="D74" s="101" t="str">
        <f>IF('0) Signal List'!D74="","",'0) Signal List'!D74)</f>
        <v/>
      </c>
      <c r="E74" s="102" t="str">
        <f>IF('0) Signal List'!E74="","",'0) Signal List'!E74)</f>
        <v/>
      </c>
      <c r="F74" s="101" t="str">
        <f>IF('0) Signal List'!F74="","",'0) Signal List'!F74)</f>
        <v/>
      </c>
      <c r="G74" s="103" t="str">
        <f>IF('0) Signal List'!G74="","",'0) Signal List'!G74)</f>
        <v>Provided by</v>
      </c>
      <c r="H74" s="103" t="str">
        <f>IF('0) Signal List'!H74="","",'0) Signal List'!H74)</f>
        <v>TSO Pass-through to</v>
      </c>
      <c r="I74" s="132" t="str">
        <f>IF('0) Signal List'!I74="","",'0) Signal List'!I74)</f>
        <v>Distribution Code reference</v>
      </c>
      <c r="J74" s="183"/>
    </row>
    <row r="75" spans="1:10" ht="14.25" customHeight="1" thickTop="1" x14ac:dyDescent="0.25">
      <c r="A75" s="104" t="str">
        <f>IF('0) Signal List'!A75="","",'0) Signal List'!A75)</f>
        <v/>
      </c>
      <c r="B75" s="105" t="str">
        <f>IF('0) Signal List'!B75="","",'0) Signal List'!B75)</f>
        <v/>
      </c>
      <c r="C75" s="121" t="str">
        <f>IF('0) Signal List'!C75="","",'0) Signal List'!C75)</f>
        <v/>
      </c>
      <c r="D75" s="105" t="str">
        <f>IF('0) Signal List'!D75="","",'0) Signal List'!D75)</f>
        <v/>
      </c>
      <c r="E75" s="106" t="str">
        <f>IF('0) Signal List'!E75="","",'0) Signal List'!E75)</f>
        <v/>
      </c>
      <c r="F75" s="105" t="str">
        <f>IF('0) Signal List'!F75="","",'0) Signal List'!F75)</f>
        <v/>
      </c>
      <c r="G75" s="107" t="str">
        <f>IF('0) Signal List'!G75="","",'0) Signal List'!G75)</f>
        <v/>
      </c>
      <c r="H75" s="107" t="str">
        <f>IF('0) Signal List'!H75="","",'0) Signal List'!H75)</f>
        <v/>
      </c>
      <c r="I75" s="108" t="str">
        <f>IF('0) Signal List'!I75="","",'0) Signal List'!I75)</f>
        <v/>
      </c>
      <c r="J75" s="184"/>
    </row>
    <row r="76" spans="1:10" ht="14.25" customHeight="1" x14ac:dyDescent="0.25">
      <c r="A76" s="104" t="str">
        <f>IF('0) Signal List'!A76="","",'0) Signal List'!A76)</f>
        <v/>
      </c>
      <c r="B76" s="109" t="str">
        <f>IF('0) Signal List'!B76="","",'0) Signal List'!B76)</f>
        <v>Double Command Outputs</v>
      </c>
      <c r="C76" s="840" t="str">
        <f>IF('0) Signal List'!C76="","",'0) Signal List'!C76)</f>
        <v>(each individual relay output identified separately)</v>
      </c>
      <c r="D76" s="776"/>
      <c r="E76" s="776"/>
      <c r="F76" s="777"/>
      <c r="G76" s="110" t="str">
        <f>IF('0) Signal List'!G76="","",'0) Signal List'!G76)</f>
        <v/>
      </c>
      <c r="H76" s="110" t="str">
        <f>IF('0) Signal List'!H76="","",'0) Signal List'!H76)</f>
        <v/>
      </c>
      <c r="I76" s="108" t="str">
        <f>IF('0) Signal List'!I76="","",'0) Signal List'!I76)</f>
        <v/>
      </c>
      <c r="J76" s="184"/>
    </row>
    <row r="77" spans="1:10" ht="14.25" customHeight="1" x14ac:dyDescent="0.25">
      <c r="A77" s="104" t="str">
        <f>IF('0) Signal List'!A77="","",'0) Signal List'!A77)</f>
        <v/>
      </c>
      <c r="B77" s="366" t="str">
        <f>IF('0) Signal List'!B77="","",'0) Signal List'!B77)</f>
        <v>Digital Output Signals from EirGrid to WTG System</v>
      </c>
      <c r="C77" s="121" t="str">
        <f>IF('0) Signal List'!C77="","",'0) Signal List'!C77)</f>
        <v/>
      </c>
      <c r="D77" s="105" t="str">
        <f>IF('0) Signal List'!D77="","",'0) Signal List'!D77)</f>
        <v/>
      </c>
      <c r="E77" s="106" t="str">
        <f>IF('0) Signal List'!E77="","",'0) Signal List'!E77)</f>
        <v/>
      </c>
      <c r="F77" s="105" t="str">
        <f>IF('0) Signal List'!F77="","",'0) Signal List'!F77)</f>
        <v/>
      </c>
      <c r="G77" s="110" t="str">
        <f>IF('0) Signal List'!G77="","",'0) Signal List'!G77)</f>
        <v/>
      </c>
      <c r="H77" s="110" t="str">
        <f>IF('0) Signal List'!H77="","",'0) Signal List'!H77)</f>
        <v/>
      </c>
      <c r="I77" s="108" t="str">
        <f>IF('0) Signal List'!I77="","",'0) Signal List'!I77)</f>
        <v/>
      </c>
      <c r="J77" s="184"/>
    </row>
    <row r="78" spans="1:10" ht="14.25" customHeight="1" x14ac:dyDescent="0.2">
      <c r="A78" s="104" t="str">
        <f>IF('0) Signal List'!A78="","",'0) Signal List'!A78)</f>
        <v>E1</v>
      </c>
      <c r="B78" s="161" t="str">
        <f>IF('0) Signal List'!B78="","",'0) Signal List'!B78)</f>
        <v xml:space="preserve">Active Power Control facility status </v>
      </c>
      <c r="C78" s="105" t="str">
        <f>IF('0) Signal List'!C78="","",'0) Signal List'!C78)</f>
        <v/>
      </c>
      <c r="D78" s="105" t="str">
        <f>IF('0) Signal List'!D78="","",'0) Signal List'!D78)</f>
        <v>off</v>
      </c>
      <c r="E78" s="114" t="str">
        <f>IF('0) Signal List'!E78="","",'0) Signal List'!E78)</f>
        <v>pulse</v>
      </c>
      <c r="F78" s="105" t="str">
        <f>IF('0) Signal List'!F78="","",'0) Signal List'!F78)</f>
        <v>0.5 seconds</v>
      </c>
      <c r="G78" s="111" t="str">
        <f>IF('0) Signal List'!G78="","",'0) Signal List'!G78)</f>
        <v>IPP</v>
      </c>
      <c r="H78" s="111" t="str">
        <f>IF('0) Signal List'!H78="","",'0) Signal List'!H78)</f>
        <v xml:space="preserve">N/A </v>
      </c>
      <c r="I78" s="108" t="str">
        <f>IF('0) Signal List'!I78="","",'0) Signal List'!I78)</f>
        <v>Distribution Code Signals List #4 DCC11.5.1.4</v>
      </c>
      <c r="J78" s="184"/>
    </row>
    <row r="79" spans="1:10" ht="14.25" customHeight="1" x14ac:dyDescent="0.2">
      <c r="A79" s="104" t="str">
        <f>IF('0) Signal List'!A79="","",'0) Signal List'!A79)</f>
        <v>E2</v>
      </c>
      <c r="B79" s="161" t="str">
        <f>IF('0) Signal List'!B79="","",'0) Signal List'!B79)</f>
        <v>Active Power Control facility status</v>
      </c>
      <c r="C79" s="105" t="str">
        <f>IF('0) Signal List'!C79="","",'0) Signal List'!C79)</f>
        <v/>
      </c>
      <c r="D79" s="105" t="str">
        <f>IF('0) Signal List'!D79="","",'0) Signal List'!D79)</f>
        <v>on</v>
      </c>
      <c r="E79" s="114" t="str">
        <f>IF('0) Signal List'!E79="","",'0) Signal List'!E79)</f>
        <v>pulse</v>
      </c>
      <c r="F79" s="105" t="str">
        <f>IF('0) Signal List'!F79="","",'0) Signal List'!F79)</f>
        <v>0.5 seconds</v>
      </c>
      <c r="G79" s="111" t="str">
        <f>IF('0) Signal List'!G79="","",'0) Signal List'!G79)</f>
        <v>IPP</v>
      </c>
      <c r="H79" s="111" t="str">
        <f>IF('0) Signal List'!H79="","",'0) Signal List'!H79)</f>
        <v xml:space="preserve">N/A </v>
      </c>
      <c r="I79" s="108" t="str">
        <f>IF('0) Signal List'!I79="","",'0) Signal List'!I79)</f>
        <v>Distribution Code Signals List #4 DCC11.5.1.4</v>
      </c>
      <c r="J79" s="184"/>
    </row>
    <row r="80" spans="1:10" ht="14.25" customHeight="1" x14ac:dyDescent="0.2">
      <c r="A80" s="104" t="str">
        <f>IF('0) Signal List'!A80="","",'0) Signal List'!A80)</f>
        <v>E3</v>
      </c>
      <c r="B80" s="105" t="str">
        <f>IF('0) Signal List'!B80="","",'0) Signal List'!B80)</f>
        <v>Frequency Response System Mode Status</v>
      </c>
      <c r="C80" s="105" t="str">
        <f>IF('0) Signal List'!C80="","",'0) Signal List'!C80)</f>
        <v/>
      </c>
      <c r="D80" s="105" t="str">
        <f>IF('0) Signal List'!D80="","",'0) Signal List'!D80)</f>
        <v>off</v>
      </c>
      <c r="E80" s="114" t="str">
        <f>IF('0) Signal List'!E80="","",'0) Signal List'!E80)</f>
        <v>pulse</v>
      </c>
      <c r="F80" s="105" t="str">
        <f>IF('0) Signal List'!F80="","",'0) Signal List'!F80)</f>
        <v>0.5 seconds</v>
      </c>
      <c r="G80" s="111" t="str">
        <f>IF('0) Signal List'!G80="","",'0) Signal List'!G80)</f>
        <v>IPP</v>
      </c>
      <c r="H80" s="111" t="str">
        <f>IF('0) Signal List'!H80="","",'0) Signal List'!H80)</f>
        <v xml:space="preserve">N/A </v>
      </c>
      <c r="I80" s="108" t="str">
        <f>IF('0) Signal List'!I80="","",'0) Signal List'!I80)</f>
        <v>Distribution Code Signals List #5 DCC11.5.1.5</v>
      </c>
      <c r="J80" s="184"/>
    </row>
    <row r="81" spans="1:10" ht="14.25" customHeight="1" x14ac:dyDescent="0.2">
      <c r="A81" s="104" t="str">
        <f>IF('0) Signal List'!A81="","",'0) Signal List'!A81)</f>
        <v>E4</v>
      </c>
      <c r="B81" s="105" t="str">
        <f>IF('0) Signal List'!B81="","",'0) Signal List'!B81)</f>
        <v>Frequency Response System Mode Status</v>
      </c>
      <c r="C81" s="105" t="str">
        <f>IF('0) Signal List'!C81="","",'0) Signal List'!C81)</f>
        <v/>
      </c>
      <c r="D81" s="105" t="str">
        <f>IF('0) Signal List'!D81="","",'0) Signal List'!D81)</f>
        <v>on</v>
      </c>
      <c r="E81" s="114" t="str">
        <f>IF('0) Signal List'!E81="","",'0) Signal List'!E81)</f>
        <v>pulse</v>
      </c>
      <c r="F81" s="105" t="str">
        <f>IF('0) Signal List'!F81="","",'0) Signal List'!F81)</f>
        <v>0.5 seconds</v>
      </c>
      <c r="G81" s="111" t="str">
        <f>IF('0) Signal List'!G81="","",'0) Signal List'!G81)</f>
        <v>IPP</v>
      </c>
      <c r="H81" s="111" t="str">
        <f>IF('0) Signal List'!H81="","",'0) Signal List'!H81)</f>
        <v xml:space="preserve">N/A </v>
      </c>
      <c r="I81" s="108" t="str">
        <f>IF('0) Signal List'!I81="","",'0) Signal List'!I81)</f>
        <v>Distribution Code Signals List #5 DCC11.5.1.5</v>
      </c>
      <c r="J81" s="184"/>
    </row>
    <row r="82" spans="1:10" ht="14.25" customHeight="1" x14ac:dyDescent="0.2">
      <c r="A82" s="104" t="str">
        <f>IF('0) Signal List'!A82="","",'0) Signal List'!A82)</f>
        <v>E5</v>
      </c>
      <c r="B82" s="105" t="str">
        <f>IF('0) Signal List'!B82="","",'0) Signal List'!B82)</f>
        <v>Frequency Response Curve Select</v>
      </c>
      <c r="C82" s="105" t="str">
        <f>IF('0) Signal List'!C82="","",'0) Signal List'!C82)</f>
        <v/>
      </c>
      <c r="D82" s="105" t="str">
        <f>IF('0) Signal List'!D82="","",'0) Signal List'!D82)</f>
        <v>Curve 1</v>
      </c>
      <c r="E82" s="114" t="str">
        <f>IF('0) Signal List'!E82="","",'0) Signal List'!E82)</f>
        <v>pulse</v>
      </c>
      <c r="F82" s="105" t="str">
        <f>IF('0) Signal List'!F82="","",'0) Signal List'!F82)</f>
        <v>0.5 seconds</v>
      </c>
      <c r="G82" s="111" t="str">
        <f>IF('0) Signal List'!G82="","",'0) Signal List'!G82)</f>
        <v>IPP</v>
      </c>
      <c r="H82" s="111" t="str">
        <f>IF('0) Signal List'!H82="","",'0) Signal List'!H82)</f>
        <v xml:space="preserve">N/A </v>
      </c>
      <c r="I82" s="108" t="str">
        <f>IF('0) Signal List'!I82="","",'0) Signal List'!I82)</f>
        <v>Distribution Code Signals List #5 DCC11.5.1.5</v>
      </c>
      <c r="J82" s="184"/>
    </row>
    <row r="83" spans="1:10" ht="14.25" customHeight="1" x14ac:dyDescent="0.2">
      <c r="A83" s="104" t="str">
        <f>IF('0) Signal List'!A83="","",'0) Signal List'!A83)</f>
        <v>E6</v>
      </c>
      <c r="B83" s="105" t="str">
        <f>IF('0) Signal List'!B83="","",'0) Signal List'!B83)</f>
        <v>Frequency Response Curve Select</v>
      </c>
      <c r="C83" s="105" t="str">
        <f>IF('0) Signal List'!C83="","",'0) Signal List'!C83)</f>
        <v/>
      </c>
      <c r="D83" s="105" t="str">
        <f>IF('0) Signal List'!D83="","",'0) Signal List'!D83)</f>
        <v>Curve 2</v>
      </c>
      <c r="E83" s="114" t="str">
        <f>IF('0) Signal List'!E83="","",'0) Signal List'!E83)</f>
        <v>pulse</v>
      </c>
      <c r="F83" s="105" t="str">
        <f>IF('0) Signal List'!F83="","",'0) Signal List'!F83)</f>
        <v>0.5 seconds</v>
      </c>
      <c r="G83" s="111" t="str">
        <f>IF('0) Signal List'!G83="","",'0) Signal List'!G83)</f>
        <v>IPP</v>
      </c>
      <c r="H83" s="111" t="str">
        <f>IF('0) Signal List'!H83="","",'0) Signal List'!H83)</f>
        <v xml:space="preserve">N/A </v>
      </c>
      <c r="I83" s="108" t="str">
        <f>IF('0) Signal List'!I83="","",'0) Signal List'!I83)</f>
        <v>Distribution Code Signals List #5 DCC11.5.1.5</v>
      </c>
      <c r="J83" s="184"/>
    </row>
    <row r="84" spans="1:10" ht="14.25" customHeight="1" x14ac:dyDescent="0.25">
      <c r="A84" s="104" t="str">
        <f>IF('0) Signal List'!A84="","",'0) Signal List'!A84)</f>
        <v/>
      </c>
      <c r="B84" s="105" t="str">
        <f>IF('0) Signal List'!B84="","",'0) Signal List'!B84)</f>
        <v/>
      </c>
      <c r="C84" s="105" t="str">
        <f>IF('0) Signal List'!C84="","",'0) Signal List'!C84)</f>
        <v/>
      </c>
      <c r="D84" s="105" t="str">
        <f>IF('0) Signal List'!D84="","",'0) Signal List'!D84)</f>
        <v/>
      </c>
      <c r="E84" s="114" t="str">
        <f>IF('0) Signal List'!E84="","",'0) Signal List'!E84)</f>
        <v/>
      </c>
      <c r="F84" s="105" t="str">
        <f>IF('0) Signal List'!F84="","",'0) Signal List'!F84)</f>
        <v/>
      </c>
      <c r="G84" s="110" t="str">
        <f>IF('0) Signal List'!G84="","",'0) Signal List'!G84)</f>
        <v/>
      </c>
      <c r="H84" s="110" t="str">
        <f>IF('0) Signal List'!H84="","",'0) Signal List'!H84)</f>
        <v/>
      </c>
      <c r="I84" s="108" t="str">
        <f>IF('0) Signal List'!I84="","",'0) Signal List'!I84)</f>
        <v/>
      </c>
      <c r="J84" s="184"/>
    </row>
    <row r="85" spans="1:10" ht="14.25" customHeight="1" x14ac:dyDescent="0.25">
      <c r="A85" s="104" t="str">
        <f>IF('0) Signal List'!A85="","",'0) Signal List'!A85)</f>
        <v/>
      </c>
      <c r="B85" s="366" t="str">
        <f>IF('0) Signal List'!B85="","",'0) Signal List'!B85)</f>
        <v>Digital Output Signals from EirGrid to Sub Station</v>
      </c>
      <c r="C85" s="105" t="str">
        <f>IF('0) Signal List'!C85="","",'0) Signal List'!C85)</f>
        <v/>
      </c>
      <c r="D85" s="105" t="str">
        <f>IF('0) Signal List'!D85="","",'0) Signal List'!D85)</f>
        <v/>
      </c>
      <c r="E85" s="114" t="str">
        <f>IF('0) Signal List'!E85="","",'0) Signal List'!E85)</f>
        <v/>
      </c>
      <c r="F85" s="105" t="str">
        <f>IF('0) Signal List'!F85="","",'0) Signal List'!F85)</f>
        <v/>
      </c>
      <c r="G85" s="110" t="str">
        <f>IF('0) Signal List'!G85="","",'0) Signal List'!G85)</f>
        <v/>
      </c>
      <c r="H85" s="110" t="str">
        <f>IF('0) Signal List'!H85="","",'0) Signal List'!H85)</f>
        <v/>
      </c>
      <c r="I85" s="108" t="str">
        <f>IF('0) Signal List'!I85="","",'0) Signal List'!I85)</f>
        <v/>
      </c>
      <c r="J85" s="184"/>
    </row>
    <row r="86" spans="1:10" ht="14.25" customHeight="1" x14ac:dyDescent="0.2">
      <c r="A86" s="104" t="str">
        <f>IF('0) Signal List'!A86="","",'0) Signal List'!A86)</f>
        <v>F1</v>
      </c>
      <c r="B86" s="105" t="str">
        <f>IF('0) Signal List'!B86="","",'0) Signal List'!B86)</f>
        <v>ESBN 20 kV interface switch (Nulec Recloser)</v>
      </c>
      <c r="C86" s="112" t="str">
        <f>IF('0) Signal List'!C86="","",'0) Signal List'!C86)</f>
        <v/>
      </c>
      <c r="D86" s="113" t="str">
        <f>IF('0) Signal List'!D86="","",'0) Signal List'!D86)</f>
        <v>open</v>
      </c>
      <c r="E86" s="114" t="str">
        <f>IF('0) Signal List'!E86="","",'0) Signal List'!E86)</f>
        <v>pulse</v>
      </c>
      <c r="F86" s="105" t="str">
        <f>IF('0) Signal List'!F86="","",'0) Signal List'!F86)</f>
        <v>0.5 seconds</v>
      </c>
      <c r="G86" s="111" t="str">
        <f>IF('0) Signal List'!G86="","",'0) Signal List'!G86)</f>
        <v>ESBN</v>
      </c>
      <c r="H86" s="111" t="str">
        <f>IF('0) Signal List'!H86="","",'0) Signal List'!H86)</f>
        <v>ESBN</v>
      </c>
      <c r="I86" s="108" t="str">
        <f>IF('0) Signal List'!I86="","",'0) Signal List'!I86)</f>
        <v/>
      </c>
      <c r="J86" s="184"/>
    </row>
    <row r="87" spans="1:10" ht="14.25" customHeight="1" x14ac:dyDescent="0.2">
      <c r="A87" s="104" t="str">
        <f>IF('0) Signal List'!A87="","",'0) Signal List'!A87)</f>
        <v>F2</v>
      </c>
      <c r="B87" s="105" t="str">
        <f>IF('0) Signal List'!B87="","",'0) Signal List'!B87)</f>
        <v>ESBN 20 kV interface switch (Nulec Recloser)</v>
      </c>
      <c r="C87" s="112" t="str">
        <f>IF('0) Signal List'!C87="","",'0) Signal List'!C87)</f>
        <v/>
      </c>
      <c r="D87" s="113" t="str">
        <f>IF('0) Signal List'!D87="","",'0) Signal List'!D87)</f>
        <v>close</v>
      </c>
      <c r="E87" s="114" t="str">
        <f>IF('0) Signal List'!E87="","",'0) Signal List'!E87)</f>
        <v>pulse</v>
      </c>
      <c r="F87" s="105" t="str">
        <f>IF('0) Signal List'!F87="","",'0) Signal List'!F87)</f>
        <v>0.5 seconds</v>
      </c>
      <c r="G87" s="111" t="str">
        <f>IF('0) Signal List'!G87="","",'0) Signal List'!G87)</f>
        <v>ESBN</v>
      </c>
      <c r="H87" s="111" t="str">
        <f>IF('0) Signal List'!H87="","",'0) Signal List'!H87)</f>
        <v>ESBN</v>
      </c>
      <c r="I87" s="108" t="str">
        <f>IF('0) Signal List'!I87="","",'0) Signal List'!I87)</f>
        <v/>
      </c>
      <c r="J87" s="184"/>
    </row>
    <row r="88" spans="1:10" ht="14.25" customHeight="1" x14ac:dyDescent="0.2">
      <c r="A88" s="104" t="str">
        <f>IF('0) Signal List'!A88="","",'0) Signal List'!A88)</f>
        <v>F3</v>
      </c>
      <c r="B88" s="105" t="str">
        <f>IF('0) Signal List'!B88="","",'0) Signal List'!B88)</f>
        <v>Dispatch Fail Market Command Lamp - IPP Panel</v>
      </c>
      <c r="C88" s="112" t="str">
        <f>IF('0) Signal List'!C88="","",'0) Signal List'!C88)</f>
        <v/>
      </c>
      <c r="D88" s="422" t="str">
        <f>IF('0) Signal List'!D88="","",'0) Signal List'!D88)</f>
        <v>off</v>
      </c>
      <c r="E88" s="114" t="str">
        <f>IF('0) Signal List'!E88="","",'0) Signal List'!E88)</f>
        <v>pulse</v>
      </c>
      <c r="F88" s="105" t="str">
        <f>IF('0) Signal List'!F88="","",'0) Signal List'!F88)</f>
        <v>0.5 seconds</v>
      </c>
      <c r="G88" s="111" t="str">
        <f>IF('0) Signal List'!G88="","",'0) Signal List'!G88)</f>
        <v>IPP</v>
      </c>
      <c r="H88" s="111" t="str">
        <f>IF('0) Signal List'!H88="","",'0) Signal List'!H88)</f>
        <v>ESBN</v>
      </c>
      <c r="I88" s="108" t="str">
        <f>IF('0) Signal List'!I88="","",'0) Signal List'!I88)</f>
        <v/>
      </c>
      <c r="J88" s="184"/>
    </row>
    <row r="89" spans="1:10" ht="14.25" customHeight="1" x14ac:dyDescent="0.2">
      <c r="A89" s="104" t="str">
        <f>IF('0) Signal List'!A89="","",'0) Signal List'!A89)</f>
        <v>F4</v>
      </c>
      <c r="B89" s="105" t="str">
        <f>IF('0) Signal List'!B89="","",'0) Signal List'!B89)</f>
        <v>Dispatch Fail Market Command Lamp - IPP Panel</v>
      </c>
      <c r="C89" s="112" t="str">
        <f>IF('0) Signal List'!C89="","",'0) Signal List'!C89)</f>
        <v/>
      </c>
      <c r="D89" s="422" t="str">
        <f>IF('0) Signal List'!D89="","",'0) Signal List'!D89)</f>
        <v xml:space="preserve">on </v>
      </c>
      <c r="E89" s="114" t="str">
        <f>IF('0) Signal List'!E89="","",'0) Signal List'!E89)</f>
        <v>pulse</v>
      </c>
      <c r="F89" s="105" t="str">
        <f>IF('0) Signal List'!F89="","",'0) Signal List'!F89)</f>
        <v>0.5 seconds</v>
      </c>
      <c r="G89" s="111" t="str">
        <f>IF('0) Signal List'!G89="","",'0) Signal List'!G89)</f>
        <v>IPP</v>
      </c>
      <c r="H89" s="111" t="str">
        <f>IF('0) Signal List'!H89="","",'0) Signal List'!H89)</f>
        <v>ESBN</v>
      </c>
      <c r="I89" s="108" t="str">
        <f>IF('0) Signal List'!I89="","",'0) Signal List'!I89)</f>
        <v/>
      </c>
      <c r="J89" s="184"/>
    </row>
    <row r="90" spans="1:10" ht="14.25" customHeight="1" x14ac:dyDescent="0.2">
      <c r="A90" s="104" t="str">
        <f>IF('0) Signal List'!A90="","",'0) Signal List'!A90)</f>
        <v>F5</v>
      </c>
      <c r="B90" s="105" t="str">
        <f>IF('0) Signal List'!B90="","",'0) Signal List'!B90)</f>
        <v>Blue Alert Lamp  - IPP Panel</v>
      </c>
      <c r="C90" s="112" t="str">
        <f>IF('0) Signal List'!C90="","",'0) Signal List'!C90)</f>
        <v/>
      </c>
      <c r="D90" s="429" t="str">
        <f>IF('0) Signal List'!D90="","",'0) Signal List'!D90)</f>
        <v xml:space="preserve">off </v>
      </c>
      <c r="E90" s="114" t="str">
        <f>IF('0) Signal List'!E90="","",'0) Signal List'!E90)</f>
        <v>pulse</v>
      </c>
      <c r="F90" s="105" t="str">
        <f>IF('0) Signal List'!F90="","",'0) Signal List'!F90)</f>
        <v>0.5 seconds</v>
      </c>
      <c r="G90" s="111" t="str">
        <f>IF('0) Signal List'!G90="","",'0) Signal List'!G90)</f>
        <v>IPP</v>
      </c>
      <c r="H90" s="111" t="str">
        <f>IF('0) Signal List'!H90="","",'0) Signal List'!H90)</f>
        <v>ESBN</v>
      </c>
      <c r="I90" s="108" t="str">
        <f>IF('0) Signal List'!I90="","",'0) Signal List'!I90)</f>
        <v/>
      </c>
      <c r="J90" s="184"/>
    </row>
    <row r="91" spans="1:10" ht="14.25" customHeight="1" x14ac:dyDescent="0.2">
      <c r="A91" s="104" t="str">
        <f>IF('0) Signal List'!A91="","",'0) Signal List'!A91)</f>
        <v>F6</v>
      </c>
      <c r="B91" s="105" t="str">
        <f>IF('0) Signal List'!B91="","",'0) Signal List'!B91)</f>
        <v>Blue Alert Lamp  - IPP Panel</v>
      </c>
      <c r="C91" s="112" t="str">
        <f>IF('0) Signal List'!C91="","",'0) Signal List'!C91)</f>
        <v/>
      </c>
      <c r="D91" s="429" t="str">
        <f>IF('0) Signal List'!D91="","",'0) Signal List'!D91)</f>
        <v xml:space="preserve">on </v>
      </c>
      <c r="E91" s="114" t="str">
        <f>IF('0) Signal List'!E91="","",'0) Signal List'!E91)</f>
        <v>pulse</v>
      </c>
      <c r="F91" s="105" t="str">
        <f>IF('0) Signal List'!F91="","",'0) Signal List'!F91)</f>
        <v>0.5 seconds</v>
      </c>
      <c r="G91" s="111" t="str">
        <f>IF('0) Signal List'!G91="","",'0) Signal List'!G91)</f>
        <v>IPP</v>
      </c>
      <c r="H91" s="111" t="str">
        <f>IF('0) Signal List'!H91="","",'0) Signal List'!H91)</f>
        <v>ESBN</v>
      </c>
      <c r="I91" s="108" t="str">
        <f>IF('0) Signal List'!I91="","",'0) Signal List'!I91)</f>
        <v/>
      </c>
      <c r="J91" s="184"/>
    </row>
    <row r="92" spans="1:10" ht="14.25" customHeight="1" x14ac:dyDescent="0.25">
      <c r="A92" s="118" t="str">
        <f>IF('0) Signal List'!A92="","",'0) Signal List'!A92)</f>
        <v/>
      </c>
      <c r="B92" s="105" t="str">
        <f>IF('0) Signal List'!B92="","",'0) Signal List'!B92)</f>
        <v/>
      </c>
      <c r="C92" s="105" t="str">
        <f>IF('0) Signal List'!C92="","",'0) Signal List'!C92)</f>
        <v/>
      </c>
      <c r="D92" s="105" t="str">
        <f>IF('0) Signal List'!D92="","",'0) Signal List'!D92)</f>
        <v/>
      </c>
      <c r="E92" s="114" t="str">
        <f>IF('0) Signal List'!E92="","",'0) Signal List'!E92)</f>
        <v/>
      </c>
      <c r="F92" s="105" t="str">
        <f>IF('0) Signal List'!F92="","",'0) Signal List'!F92)</f>
        <v/>
      </c>
      <c r="G92" s="110" t="str">
        <f>IF('0) Signal List'!G92="","",'0) Signal List'!G92)</f>
        <v/>
      </c>
      <c r="H92" s="110" t="str">
        <f>IF('0) Signal List'!H92="","",'0) Signal List'!H92)</f>
        <v/>
      </c>
      <c r="I92" s="108" t="str">
        <f>IF('0) Signal List'!I92="","",'0) Signal List'!I92)</f>
        <v/>
      </c>
      <c r="J92" s="184"/>
    </row>
    <row r="93" spans="1:10" ht="14.25" customHeight="1" x14ac:dyDescent="0.25">
      <c r="A93" s="104" t="str">
        <f>IF('0) Signal List'!A93="","",'0) Signal List'!A93)</f>
        <v/>
      </c>
      <c r="B93" s="109" t="str">
        <f>IF('0) Signal List'!B93="","",'0) Signal List'!B93)</f>
        <v>Strobe Enable Pulses</v>
      </c>
      <c r="C93" s="105" t="str">
        <f>IF('0) Signal List'!C93="","",'0) Signal List'!C93)</f>
        <v/>
      </c>
      <c r="D93" s="105" t="str">
        <f>IF('0) Signal List'!D93="","",'0) Signal List'!D93)</f>
        <v/>
      </c>
      <c r="E93" s="114" t="str">
        <f>IF('0) Signal List'!E93="","",'0) Signal List'!E93)</f>
        <v/>
      </c>
      <c r="F93" s="105" t="str">
        <f>IF('0) Signal List'!F93="","",'0) Signal List'!F93)</f>
        <v/>
      </c>
      <c r="G93" s="110" t="str">
        <f>IF('0) Signal List'!G93="","",'0) Signal List'!G93)</f>
        <v/>
      </c>
      <c r="H93" s="110" t="str">
        <f>IF('0) Signal List'!H93="","",'0) Signal List'!H93)</f>
        <v/>
      </c>
      <c r="I93" s="108" t="str">
        <f>IF('0) Signal List'!I93="","",'0) Signal List'!I93)</f>
        <v/>
      </c>
      <c r="J93" s="184"/>
    </row>
    <row r="94" spans="1:10" s="39" customFormat="1" ht="14.25" customHeight="1" x14ac:dyDescent="0.25">
      <c r="A94" s="118" t="str">
        <f>IF('0) Signal List'!A94="","",'0) Signal List'!A94)</f>
        <v/>
      </c>
      <c r="B94" s="366" t="str">
        <f>IF('0) Signal List'!B94="","",'0) Signal List'!B94)</f>
        <v>Digital Output Signals from EirGrid to WTG System</v>
      </c>
      <c r="C94" s="105" t="str">
        <f>IF('0) Signal List'!C94="","",'0) Signal List'!C94)</f>
        <v/>
      </c>
      <c r="D94" s="105" t="str">
        <f>IF('0) Signal List'!D94="","",'0) Signal List'!D94)</f>
        <v/>
      </c>
      <c r="E94" s="114" t="str">
        <f>IF('0) Signal List'!E94="","",'0) Signal List'!E94)</f>
        <v/>
      </c>
      <c r="F94" s="105" t="str">
        <f>IF('0) Signal List'!F94="","",'0) Signal List'!F94)</f>
        <v/>
      </c>
      <c r="G94" s="110" t="str">
        <f>IF('0) Signal List'!G94="","",'0) Signal List'!G94)</f>
        <v/>
      </c>
      <c r="H94" s="110" t="str">
        <f>IF('0) Signal List'!H94="","",'0) Signal List'!H94)</f>
        <v/>
      </c>
      <c r="I94" s="108" t="str">
        <f>IF('0) Signal List'!I94="","",'0) Signal List'!I94)</f>
        <v/>
      </c>
      <c r="J94" s="184"/>
    </row>
    <row r="95" spans="1:10" ht="14.25" customHeight="1" x14ac:dyDescent="0.2">
      <c r="A95" s="104" t="str">
        <f>IF('0) Signal List'!A95="","",'0) Signal List'!A95)</f>
        <v>E7</v>
      </c>
      <c r="B95" s="161" t="str">
        <f>IF('0) Signal List'!B95="","",'0) Signal List'!B95)</f>
        <v>Digital Output Active Power Control Setpoint Enable</v>
      </c>
      <c r="C95" s="105" t="str">
        <f>IF('0) Signal List'!C95="","",'0) Signal List'!C95)</f>
        <v/>
      </c>
      <c r="D95" s="105" t="str">
        <f>IF('0) Signal List'!D95="","",'0) Signal List'!D95)</f>
        <v/>
      </c>
      <c r="E95" s="114" t="str">
        <f>IF('0) Signal List'!E95="","",'0) Signal List'!E95)</f>
        <v>pulse</v>
      </c>
      <c r="F95" s="105" t="str">
        <f>IF('0) Signal List'!F95="","",'0) Signal List'!F95)</f>
        <v>0.5 seconds</v>
      </c>
      <c r="G95" s="111" t="str">
        <f>IF('0) Signal List'!G95="","",'0) Signal List'!G95)</f>
        <v>IPP</v>
      </c>
      <c r="H95" s="111" t="str">
        <f>IF('0) Signal List'!H95="","",'0) Signal List'!H95)</f>
        <v xml:space="preserve">N/A </v>
      </c>
      <c r="I95" s="108" t="str">
        <f>IF('0) Signal List'!I95="","",'0) Signal List'!I95)</f>
        <v>Distribution Code Signals List #4 DCC11.5.1.4</v>
      </c>
      <c r="J95" s="184"/>
    </row>
    <row r="96" spans="1:10" ht="14.25" customHeight="1" x14ac:dyDescent="0.2">
      <c r="A96" s="104" t="str">
        <f>IF('0) Signal List'!A96="","",'0) Signal List'!A96)</f>
        <v>E8</v>
      </c>
      <c r="B96" s="161" t="str">
        <f>IF('0) Signal List'!B96="","",'0) Signal List'!B96)</f>
        <v>Digital Output Frequency Droop Setting Enable</v>
      </c>
      <c r="C96" s="105" t="str">
        <f>IF('0) Signal List'!C96="","",'0) Signal List'!C96)</f>
        <v/>
      </c>
      <c r="D96" s="105" t="str">
        <f>IF('0) Signal List'!D96="","",'0) Signal List'!D96)</f>
        <v/>
      </c>
      <c r="E96" s="114" t="str">
        <f>IF('0) Signal List'!E96="","",'0) Signal List'!E96)</f>
        <v>pulse</v>
      </c>
      <c r="F96" s="105" t="str">
        <f>IF('0) Signal List'!F96="","",'0) Signal List'!F96)</f>
        <v>0.5 seconds</v>
      </c>
      <c r="G96" s="111" t="str">
        <f>IF('0) Signal List'!G96="","",'0) Signal List'!G96)</f>
        <v>IPP</v>
      </c>
      <c r="H96" s="111" t="str">
        <f>IF('0) Signal List'!H96="","",'0) Signal List'!H96)</f>
        <v xml:space="preserve">N/A </v>
      </c>
      <c r="I96" s="108" t="str">
        <f>IF('0) Signal List'!I96="","",'0) Signal List'!I96)</f>
        <v>Distribution Code Modification #24 Approved by CER 08/10/2013</v>
      </c>
      <c r="J96" s="184"/>
    </row>
    <row r="97" spans="1:10" ht="14.25" customHeight="1" x14ac:dyDescent="0.2">
      <c r="A97" s="104" t="str">
        <f>IF('0) Signal List'!A97="","",'0) Signal List'!A97)</f>
        <v/>
      </c>
      <c r="B97" s="775" t="str">
        <f>IF('0) Signal List'!B97="","",'0) Signal List'!B97)</f>
        <v>Recommended Cable 15-pair Screened Cable : 15 x 2 x 0.6sqmm, Twisted-Pair ( TP).</v>
      </c>
      <c r="C97" s="776"/>
      <c r="D97" s="776"/>
      <c r="E97" s="776"/>
      <c r="F97" s="777"/>
      <c r="G97" s="111" t="str">
        <f>IF('0) Signal List'!G97="","",'0) Signal List'!G97)</f>
        <v/>
      </c>
      <c r="H97" s="111" t="str">
        <f>IF('0) Signal List'!H97="","",'0) Signal List'!H97)</f>
        <v/>
      </c>
      <c r="I97" s="108" t="str">
        <f>IF('0) Signal List'!I97="","",'0) Signal List'!I97)</f>
        <v/>
      </c>
      <c r="J97" s="184"/>
    </row>
    <row r="98" spans="1:10" ht="14.25" customHeight="1" x14ac:dyDescent="0.2">
      <c r="A98" s="104"/>
      <c r="B98" s="361"/>
      <c r="C98" s="364"/>
      <c r="D98" s="364"/>
      <c r="E98" s="364"/>
      <c r="F98" s="364"/>
      <c r="G98" s="365"/>
      <c r="H98" s="365"/>
      <c r="I98" s="391"/>
      <c r="J98" s="184"/>
    </row>
    <row r="99" spans="1:10" ht="14.25" customHeight="1" thickBot="1" x14ac:dyDescent="0.3">
      <c r="A99" s="129" t="str">
        <f>IF('0) Signal List'!A99="","",'0) Signal List'!A99)</f>
        <v>ETIE Ref</v>
      </c>
      <c r="B99" s="130" t="str">
        <f>IF('0) Signal List'!B99="","",'0) Signal List'!B99)</f>
        <v>Digital Alarms From Networks</v>
      </c>
      <c r="C99" s="131" t="str">
        <f>IF('0) Signal List'!C99="","",'0) Signal List'!C99)</f>
        <v/>
      </c>
      <c r="D99" s="131" t="str">
        <f>IF('0) Signal List'!D99="","",'0) Signal List'!D99)</f>
        <v/>
      </c>
      <c r="E99" s="123" t="str">
        <f>IF('0) Signal List'!E99="","",'0) Signal List'!E99)</f>
        <v/>
      </c>
      <c r="F99" s="131" t="str">
        <f>IF('0) Signal List'!F99="","",'0) Signal List'!F99)</f>
        <v/>
      </c>
      <c r="G99" s="392" t="str">
        <f>IF('0) Signal List'!G99="","",'0) Signal List'!G99)</f>
        <v>Provided by</v>
      </c>
      <c r="H99" s="393" t="str">
        <f>IF('0) Signal List'!H99="","",'0) Signal List'!H99)</f>
        <v>TSO Pass-through to</v>
      </c>
      <c r="I99" s="132" t="str">
        <f>IF('0) Signal List'!I99="","",'0) Signal List'!I99)</f>
        <v>Distribution Code reference</v>
      </c>
      <c r="J99" s="185"/>
    </row>
    <row r="100" spans="1:10" ht="14.25" customHeight="1" thickTop="1" x14ac:dyDescent="0.2">
      <c r="A100" s="104" t="str">
        <f>IF('0) Signal List'!A100="","",'0) Signal List'!A100)</f>
        <v/>
      </c>
      <c r="B100" s="105" t="str">
        <f>IF('0) Signal List'!B100="","",'0) Signal List'!B100)</f>
        <v/>
      </c>
      <c r="C100" s="105" t="str">
        <f>IF('0) Signal List'!C100="","",'0) Signal List'!C100)</f>
        <v/>
      </c>
      <c r="D100" s="105" t="str">
        <f>IF('0) Signal List'!D100="","",'0) Signal List'!D100)</f>
        <v/>
      </c>
      <c r="E100" s="114" t="str">
        <f>IF('0) Signal List'!E100="","",'0) Signal List'!E100)</f>
        <v/>
      </c>
      <c r="F100" s="105" t="str">
        <f>IF('0) Signal List'!F100="","",'0) Signal List'!F100)</f>
        <v/>
      </c>
      <c r="G100" s="125" t="str">
        <f>IF('0) Signal List'!G100="","",'0) Signal List'!G100)</f>
        <v/>
      </c>
      <c r="H100" s="125" t="str">
        <f>IF('0) Signal List'!H100="","",'0) Signal List'!H100)</f>
        <v/>
      </c>
      <c r="I100" s="108" t="str">
        <f>IF('0) Signal List'!I100="","",'0) Signal List'!I100)</f>
        <v/>
      </c>
      <c r="J100" s="184"/>
    </row>
    <row r="101" spans="1:10" ht="14.25" customHeight="1" x14ac:dyDescent="0.2">
      <c r="A101" s="104" t="str">
        <f>IF('0) Signal List'!A101="","",'0) Signal List'!A101)</f>
        <v/>
      </c>
      <c r="B101" s="192" t="str">
        <f>IF('0) Signal List'!B101="","",'0) Signal List'!B101)</f>
        <v>Single Bit Indications</v>
      </c>
      <c r="C101" s="105" t="str">
        <f>IF('0) Signal List'!C101="","",'0) Signal List'!C101)</f>
        <v/>
      </c>
      <c r="D101" s="105" t="str">
        <f>IF('0) Signal List'!D101="","",'0) Signal List'!D101)</f>
        <v/>
      </c>
      <c r="E101" s="114" t="str">
        <f>IF('0) Signal List'!E101="","",'0) Signal List'!E101)</f>
        <v/>
      </c>
      <c r="F101" s="105" t="str">
        <f>IF('0) Signal List'!F101="","",'0) Signal List'!F101)</f>
        <v/>
      </c>
      <c r="G101" s="111" t="str">
        <f>IF('0) Signal List'!G101="","",'0) Signal List'!G101)</f>
        <v/>
      </c>
      <c r="H101" s="111" t="str">
        <f>IF('0) Signal List'!H101="","",'0) Signal List'!H101)</f>
        <v/>
      </c>
      <c r="I101" s="108" t="str">
        <f>IF('0) Signal List'!I101="","",'0) Signal List'!I101)</f>
        <v/>
      </c>
      <c r="J101" s="184"/>
    </row>
    <row r="102" spans="1:10" ht="14.25" customHeight="1" x14ac:dyDescent="0.2">
      <c r="A102" s="104" t="str">
        <f>IF('0) Signal List'!A102="","",'0) Signal List'!A102)</f>
        <v/>
      </c>
      <c r="B102" s="367" t="str">
        <f>IF('0) Signal List'!B102="","",'0) Signal List'!B102)</f>
        <v>Network Protection Signals</v>
      </c>
      <c r="C102" s="105" t="str">
        <f>IF('0) Signal List'!C102="","",'0) Signal List'!C102)</f>
        <v/>
      </c>
      <c r="D102" s="105" t="str">
        <f>IF('0) Signal List'!D102="","",'0) Signal List'!D102)</f>
        <v/>
      </c>
      <c r="E102" s="114" t="str">
        <f>IF('0) Signal List'!E102="","",'0) Signal List'!E102)</f>
        <v/>
      </c>
      <c r="F102" s="105" t="str">
        <f>IF('0) Signal List'!F102="","",'0) Signal List'!F102)</f>
        <v/>
      </c>
      <c r="G102" s="111" t="str">
        <f>IF('0) Signal List'!G102="","",'0) Signal List'!G102)</f>
        <v/>
      </c>
      <c r="H102" s="111" t="str">
        <f>IF('0) Signal List'!H102="","",'0) Signal List'!H102)</f>
        <v/>
      </c>
      <c r="I102" s="108" t="str">
        <f>IF('0) Signal List'!I102="","",'0) Signal List'!I102)</f>
        <v/>
      </c>
      <c r="J102" s="184"/>
    </row>
    <row r="103" spans="1:10" ht="14.25" customHeight="1" x14ac:dyDescent="0.2">
      <c r="A103" s="104" t="str">
        <f>IF('0) Signal List'!A103="","",'0) Signal List'!A103)</f>
        <v>N1</v>
      </c>
      <c r="B103" s="105" t="str">
        <f>IF('0) Signal List'!B103="","",'0) Signal List'!B103)</f>
        <v>ESBN Alarm 1</v>
      </c>
      <c r="C103" s="105" t="str">
        <f>IF('0) Signal List'!C103="","",'0) Signal List'!C103)</f>
        <v/>
      </c>
      <c r="D103" s="105" t="str">
        <f>IF('0) Signal List'!D103="","",'0) Signal List'!D103)</f>
        <v/>
      </c>
      <c r="E103" s="114" t="str">
        <f>IF('0) Signal List'!E103="","",'0) Signal List'!E103)</f>
        <v/>
      </c>
      <c r="F103" s="105" t="str">
        <f>IF('0) Signal List'!F103="","",'0) Signal List'!F103)</f>
        <v/>
      </c>
      <c r="G103" s="111" t="str">
        <f>IF('0) Signal List'!G103="","",'0) Signal List'!G103)</f>
        <v>ESBN</v>
      </c>
      <c r="H103" s="111" t="str">
        <f>IF('0) Signal List'!H103="","",'0) Signal List'!H103)</f>
        <v>ESBN</v>
      </c>
      <c r="I103" s="108" t="str">
        <f>IF('0) Signal List'!I103="","",'0) Signal List'!I103)</f>
        <v>ESBN to specify Alarm type to IPP. (not required if DSO RTU is installed)</v>
      </c>
      <c r="J103" s="184"/>
    </row>
    <row r="104" spans="1:10" ht="14.25" customHeight="1" x14ac:dyDescent="0.2">
      <c r="A104" s="104" t="str">
        <f>IF('0) Signal List'!A104="","",'0) Signal List'!A104)</f>
        <v>N2</v>
      </c>
      <c r="B104" s="105" t="str">
        <f>IF('0) Signal List'!B104="","",'0) Signal List'!B104)</f>
        <v>ESBN Alarm 2</v>
      </c>
      <c r="C104" s="105" t="str">
        <f>IF('0) Signal List'!C104="","",'0) Signal List'!C104)</f>
        <v/>
      </c>
      <c r="D104" s="105" t="str">
        <f>IF('0) Signal List'!D104="","",'0) Signal List'!D104)</f>
        <v/>
      </c>
      <c r="E104" s="114" t="str">
        <f>IF('0) Signal List'!E104="","",'0) Signal List'!E104)</f>
        <v/>
      </c>
      <c r="F104" s="105" t="str">
        <f>IF('0) Signal List'!F104="","",'0) Signal List'!F104)</f>
        <v/>
      </c>
      <c r="G104" s="111" t="str">
        <f>IF('0) Signal List'!G104="","",'0) Signal List'!G104)</f>
        <v>ESBN</v>
      </c>
      <c r="H104" s="111" t="str">
        <f>IF('0) Signal List'!H104="","",'0) Signal List'!H104)</f>
        <v>ESBN</v>
      </c>
      <c r="I104" s="108" t="str">
        <f>IF('0) Signal List'!I104="","",'0) Signal List'!I104)</f>
        <v>ESBN to specify Alarm type to IPP. (not required if DSO RTU is installed)</v>
      </c>
      <c r="J104" s="184"/>
    </row>
    <row r="105" spans="1:10" ht="14.25" customHeight="1" x14ac:dyDescent="0.2">
      <c r="A105" s="104" t="str">
        <f>IF('0) Signal List'!A105="","",'0) Signal List'!A105)</f>
        <v>N3</v>
      </c>
      <c r="B105" s="105" t="str">
        <f>IF('0) Signal List'!B105="","",'0) Signal List'!B105)</f>
        <v>ESBN Alarm 3</v>
      </c>
      <c r="C105" s="105" t="str">
        <f>IF('0) Signal List'!C105="","",'0) Signal List'!C105)</f>
        <v/>
      </c>
      <c r="D105" s="105" t="str">
        <f>IF('0) Signal List'!D105="","",'0) Signal List'!D105)</f>
        <v/>
      </c>
      <c r="E105" s="114" t="str">
        <f>IF('0) Signal List'!E105="","",'0) Signal List'!E105)</f>
        <v/>
      </c>
      <c r="F105" s="105" t="str">
        <f>IF('0) Signal List'!F105="","",'0) Signal List'!F105)</f>
        <v/>
      </c>
      <c r="G105" s="111" t="str">
        <f>IF('0) Signal List'!G105="","",'0) Signal List'!G105)</f>
        <v>ESBN</v>
      </c>
      <c r="H105" s="111" t="str">
        <f>IF('0) Signal List'!H105="","",'0) Signal List'!H105)</f>
        <v>ESBN</v>
      </c>
      <c r="I105" s="108" t="str">
        <f>IF('0) Signal List'!I105="","",'0) Signal List'!I105)</f>
        <v>ESBN to specify Alarm type to IPP. (not required if DSO RTU is installed)</v>
      </c>
      <c r="J105" s="184"/>
    </row>
    <row r="106" spans="1:10" ht="14.25" customHeight="1" x14ac:dyDescent="0.2">
      <c r="A106" s="104" t="str">
        <f>IF('0) Signal List'!A106="","",'0) Signal List'!A106)</f>
        <v>N4</v>
      </c>
      <c r="B106" s="105" t="str">
        <f>IF('0) Signal List'!B106="","",'0) Signal List'!B106)</f>
        <v>ESBN Alarm 4</v>
      </c>
      <c r="C106" s="105" t="str">
        <f>IF('0) Signal List'!C106="","",'0) Signal List'!C106)</f>
        <v/>
      </c>
      <c r="D106" s="105" t="str">
        <f>IF('0) Signal List'!D106="","",'0) Signal List'!D106)</f>
        <v/>
      </c>
      <c r="E106" s="114" t="str">
        <f>IF('0) Signal List'!E106="","",'0) Signal List'!E106)</f>
        <v/>
      </c>
      <c r="F106" s="105" t="str">
        <f>IF('0) Signal List'!F106="","",'0) Signal List'!F106)</f>
        <v/>
      </c>
      <c r="G106" s="111" t="str">
        <f>IF('0) Signal List'!G106="","",'0) Signal List'!G106)</f>
        <v>ESBN</v>
      </c>
      <c r="H106" s="111" t="str">
        <f>IF('0) Signal List'!H106="","",'0) Signal List'!H106)</f>
        <v>ESBN</v>
      </c>
      <c r="I106" s="108" t="str">
        <f>IF('0) Signal List'!I106="","",'0) Signal List'!I106)</f>
        <v>ESBN to specify Alarm type to IPP. (not required if DSO RTU is installed)</v>
      </c>
      <c r="J106" s="184"/>
    </row>
    <row r="107" spans="1:10" ht="14.25" customHeight="1" x14ac:dyDescent="0.2">
      <c r="A107" s="104" t="str">
        <f>IF('0) Signal List'!A107="","",'0) Signal List'!A107)</f>
        <v>N5</v>
      </c>
      <c r="B107" s="105" t="str">
        <f>IF('0) Signal List'!B107="","",'0) Signal List'!B107)</f>
        <v>ESBN Alarm 5</v>
      </c>
      <c r="C107" s="105" t="str">
        <f>IF('0) Signal List'!C107="","",'0) Signal List'!C107)</f>
        <v/>
      </c>
      <c r="D107" s="105" t="str">
        <f>IF('0) Signal List'!D107="","",'0) Signal List'!D107)</f>
        <v/>
      </c>
      <c r="E107" s="114" t="str">
        <f>IF('0) Signal List'!E107="","",'0) Signal List'!E107)</f>
        <v/>
      </c>
      <c r="F107" s="105" t="str">
        <f>IF('0) Signal List'!F107="","",'0) Signal List'!F107)</f>
        <v/>
      </c>
      <c r="G107" s="111" t="str">
        <f>IF('0) Signal List'!G107="","",'0) Signal List'!G107)</f>
        <v>ESBN</v>
      </c>
      <c r="H107" s="111" t="str">
        <f>IF('0) Signal List'!H107="","",'0) Signal List'!H107)</f>
        <v>ESBN</v>
      </c>
      <c r="I107" s="108" t="str">
        <f>IF('0) Signal List'!I107="","",'0) Signal List'!I107)</f>
        <v>ESBN to specify Alarm type to IPP. (not required if DSO RTU is installed)</v>
      </c>
      <c r="J107" s="184"/>
    </row>
    <row r="108" spans="1:10" ht="14.25" customHeight="1" x14ac:dyDescent="0.2">
      <c r="A108" s="104" t="str">
        <f>IF('0) Signal List'!A108="","",'0) Signal List'!A108)</f>
        <v>N6</v>
      </c>
      <c r="B108" s="105" t="str">
        <f>IF('0) Signal List'!B108="","",'0) Signal List'!B108)</f>
        <v>ESBN Alarm 6</v>
      </c>
      <c r="C108" s="105" t="str">
        <f>IF('0) Signal List'!C108="","",'0) Signal List'!C108)</f>
        <v/>
      </c>
      <c r="D108" s="105" t="str">
        <f>IF('0) Signal List'!D108="","",'0) Signal List'!D108)</f>
        <v/>
      </c>
      <c r="E108" s="114" t="str">
        <f>IF('0) Signal List'!E108="","",'0) Signal List'!E108)</f>
        <v/>
      </c>
      <c r="F108" s="105" t="str">
        <f>IF('0) Signal List'!F108="","",'0) Signal List'!F108)</f>
        <v/>
      </c>
      <c r="G108" s="111" t="str">
        <f>IF('0) Signal List'!G108="","",'0) Signal List'!G108)</f>
        <v>ESBN</v>
      </c>
      <c r="H108" s="111" t="str">
        <f>IF('0) Signal List'!H108="","",'0) Signal List'!H108)</f>
        <v>ESBN</v>
      </c>
      <c r="I108" s="108" t="str">
        <f>IF('0) Signal List'!I108="","",'0) Signal List'!I108)</f>
        <v>ESBN to specify Alarm type to IPP. (not required if DSO RTU is installed)</v>
      </c>
      <c r="J108" s="184"/>
    </row>
    <row r="109" spans="1:10" ht="14.25" customHeight="1" x14ac:dyDescent="0.2">
      <c r="A109" s="104" t="str">
        <f>IF('0) Signal List'!A109="","",'0) Signal List'!A109)</f>
        <v>N7</v>
      </c>
      <c r="B109" s="105" t="str">
        <f>IF('0) Signal List'!B109="","",'0) Signal List'!B109)</f>
        <v>ESBN Alarm 7</v>
      </c>
      <c r="C109" s="105" t="str">
        <f>IF('0) Signal List'!C109="","",'0) Signal List'!C109)</f>
        <v/>
      </c>
      <c r="D109" s="105" t="str">
        <f>IF('0) Signal List'!D109="","",'0) Signal List'!D109)</f>
        <v/>
      </c>
      <c r="E109" s="114" t="str">
        <f>IF('0) Signal List'!E109="","",'0) Signal List'!E109)</f>
        <v/>
      </c>
      <c r="F109" s="105" t="str">
        <f>IF('0) Signal List'!F109="","",'0) Signal List'!F109)</f>
        <v/>
      </c>
      <c r="G109" s="111" t="str">
        <f>IF('0) Signal List'!G109="","",'0) Signal List'!G109)</f>
        <v>ESBN</v>
      </c>
      <c r="H109" s="111" t="str">
        <f>IF('0) Signal List'!H109="","",'0) Signal List'!H109)</f>
        <v>ESBN</v>
      </c>
      <c r="I109" s="108" t="str">
        <f>IF('0) Signal List'!I109="","",'0) Signal List'!I109)</f>
        <v>ESBN to specify Alarm type to IPP. (not required if DSO RTU is installed)</v>
      </c>
      <c r="J109" s="184"/>
    </row>
    <row r="110" spans="1:10" ht="14.25" customHeight="1" x14ac:dyDescent="0.2">
      <c r="A110" s="104" t="str">
        <f>IF('0) Signal List'!A110="","",'0) Signal List'!A110)</f>
        <v>N8</v>
      </c>
      <c r="B110" s="105" t="str">
        <f>IF('0) Signal List'!B110="","",'0) Signal List'!B110)</f>
        <v>ESBN Alarm 8</v>
      </c>
      <c r="C110" s="105" t="str">
        <f>IF('0) Signal List'!C110="","",'0) Signal List'!C110)</f>
        <v/>
      </c>
      <c r="D110" s="105" t="str">
        <f>IF('0) Signal List'!D110="","",'0) Signal List'!D110)</f>
        <v/>
      </c>
      <c r="E110" s="114" t="str">
        <f>IF('0) Signal List'!E110="","",'0) Signal List'!E110)</f>
        <v/>
      </c>
      <c r="F110" s="105" t="str">
        <f>IF('0) Signal List'!F110="","",'0) Signal List'!F110)</f>
        <v/>
      </c>
      <c r="G110" s="111" t="str">
        <f>IF('0) Signal List'!G110="","",'0) Signal List'!G110)</f>
        <v>ESBN</v>
      </c>
      <c r="H110" s="111" t="str">
        <f>IF('0) Signal List'!H110="","",'0) Signal List'!H110)</f>
        <v>ESBN</v>
      </c>
      <c r="I110" s="108" t="str">
        <f>IF('0) Signal List'!I110="","",'0) Signal List'!I110)</f>
        <v>ESBN to specify Alarm type to IPP. (not required if DSO RTU is installed)</v>
      </c>
      <c r="J110" s="184"/>
    </row>
    <row r="111" spans="1:10" ht="14.25" customHeight="1" x14ac:dyDescent="0.2">
      <c r="A111" s="104" t="str">
        <f>IF('0) Signal List'!A111="","",'0) Signal List'!A111)</f>
        <v>N9</v>
      </c>
      <c r="B111" s="105" t="str">
        <f>IF('0) Signal List'!B111="","",'0) Signal List'!B111)</f>
        <v>ESBN Alarm 9</v>
      </c>
      <c r="C111" s="105" t="str">
        <f>IF('0) Signal List'!C111="","",'0) Signal List'!C111)</f>
        <v/>
      </c>
      <c r="D111" s="105" t="str">
        <f>IF('0) Signal List'!D111="","",'0) Signal List'!D111)</f>
        <v/>
      </c>
      <c r="E111" s="114" t="str">
        <f>IF('0) Signal List'!E111="","",'0) Signal List'!E111)</f>
        <v/>
      </c>
      <c r="F111" s="105" t="str">
        <f>IF('0) Signal List'!F111="","",'0) Signal List'!F111)</f>
        <v/>
      </c>
      <c r="G111" s="111" t="str">
        <f>IF('0) Signal List'!G111="","",'0) Signal List'!G111)</f>
        <v>ESBN</v>
      </c>
      <c r="H111" s="111" t="str">
        <f>IF('0) Signal List'!H111="","",'0) Signal List'!H111)</f>
        <v>ESBN</v>
      </c>
      <c r="I111" s="108" t="str">
        <f>IF('0) Signal List'!I111="","",'0) Signal List'!I111)</f>
        <v>ESBN to specify Alarm type to IPP. (not required if DSO RTU is installed)</v>
      </c>
      <c r="J111" s="184"/>
    </row>
    <row r="112" spans="1:10" ht="14.25" customHeight="1" x14ac:dyDescent="0.2">
      <c r="A112" s="104" t="str">
        <f>IF('0) Signal List'!A112="","",'0) Signal List'!A112)</f>
        <v>N10</v>
      </c>
      <c r="B112" s="105" t="str">
        <f>IF('0) Signal List'!B112="","",'0) Signal List'!B112)</f>
        <v>ESBN Alarm 10</v>
      </c>
      <c r="C112" s="105" t="str">
        <f>IF('0) Signal List'!C112="","",'0) Signal List'!C112)</f>
        <v/>
      </c>
      <c r="D112" s="105" t="str">
        <f>IF('0) Signal List'!D112="","",'0) Signal List'!D112)</f>
        <v/>
      </c>
      <c r="E112" s="114" t="str">
        <f>IF('0) Signal List'!E112="","",'0) Signal List'!E112)</f>
        <v/>
      </c>
      <c r="F112" s="105" t="str">
        <f>IF('0) Signal List'!F112="","",'0) Signal List'!F112)</f>
        <v/>
      </c>
      <c r="G112" s="111" t="str">
        <f>IF('0) Signal List'!G112="","",'0) Signal List'!G112)</f>
        <v>ESBN</v>
      </c>
      <c r="H112" s="111" t="str">
        <f>IF('0) Signal List'!H112="","",'0) Signal List'!H112)</f>
        <v>ESBN</v>
      </c>
      <c r="I112" s="108" t="str">
        <f>IF('0) Signal List'!I112="","",'0) Signal List'!I112)</f>
        <v>ESBN to specify Alarm type to IPP. (not required if DSO RTU is installed)</v>
      </c>
      <c r="J112" s="184"/>
    </row>
    <row r="113" spans="1:10" ht="14.25" customHeight="1" x14ac:dyDescent="0.2">
      <c r="A113" s="104" t="str">
        <f>IF('0) Signal List'!A113="","",'0) Signal List'!A113)</f>
        <v>N11</v>
      </c>
      <c r="B113" s="105" t="str">
        <f>IF('0) Signal List'!B113="","",'0) Signal List'!B113)</f>
        <v>ESBN Alarm 11</v>
      </c>
      <c r="C113" s="105" t="str">
        <f>IF('0) Signal List'!C113="","",'0) Signal List'!C113)</f>
        <v/>
      </c>
      <c r="D113" s="105" t="str">
        <f>IF('0) Signal List'!D113="","",'0) Signal List'!D113)</f>
        <v/>
      </c>
      <c r="E113" s="114" t="str">
        <f>IF('0) Signal List'!E113="","",'0) Signal List'!E113)</f>
        <v/>
      </c>
      <c r="F113" s="105" t="str">
        <f>IF('0) Signal List'!F113="","",'0) Signal List'!F113)</f>
        <v/>
      </c>
      <c r="G113" s="111" t="str">
        <f>IF('0) Signal List'!G113="","",'0) Signal List'!G113)</f>
        <v>ESBN</v>
      </c>
      <c r="H113" s="111" t="str">
        <f>IF('0) Signal List'!H113="","",'0) Signal List'!H113)</f>
        <v>ESBN</v>
      </c>
      <c r="I113" s="108" t="str">
        <f>IF('0) Signal List'!I113="","",'0) Signal List'!I113)</f>
        <v>ESBN to specify Alarm type to IPP. (not required if DSO RTU is installed)</v>
      </c>
      <c r="J113" s="184"/>
    </row>
    <row r="114" spans="1:10" ht="14.25" customHeight="1" x14ac:dyDescent="0.2">
      <c r="A114" s="104" t="str">
        <f>IF('0) Signal List'!A114="","",'0) Signal List'!A114)</f>
        <v>N12</v>
      </c>
      <c r="B114" s="105" t="str">
        <f>IF('0) Signal List'!B114="","",'0) Signal List'!B114)</f>
        <v>ESBN Alarm 12</v>
      </c>
      <c r="C114" s="105" t="str">
        <f>IF('0) Signal List'!C114="","",'0) Signal List'!C114)</f>
        <v/>
      </c>
      <c r="D114" s="105" t="str">
        <f>IF('0) Signal List'!D114="","",'0) Signal List'!D114)</f>
        <v/>
      </c>
      <c r="E114" s="114" t="str">
        <f>IF('0) Signal List'!E114="","",'0) Signal List'!E114)</f>
        <v/>
      </c>
      <c r="F114" s="105" t="str">
        <f>IF('0) Signal List'!F114="","",'0) Signal List'!F114)</f>
        <v/>
      </c>
      <c r="G114" s="111" t="str">
        <f>IF('0) Signal List'!G114="","",'0) Signal List'!G114)</f>
        <v>ESBN</v>
      </c>
      <c r="H114" s="111" t="str">
        <f>IF('0) Signal List'!H114="","",'0) Signal List'!H114)</f>
        <v>ESBN</v>
      </c>
      <c r="I114" s="108" t="str">
        <f>IF('0) Signal List'!I114="","",'0) Signal List'!I114)</f>
        <v>ESBN to specify Alarm type to IPP. (not required if DSO RTU is installed)</v>
      </c>
      <c r="J114" s="184"/>
    </row>
    <row r="115" spans="1:10" ht="14.25" customHeight="1" x14ac:dyDescent="0.2">
      <c r="A115" s="104" t="str">
        <f>IF('0) Signal List'!A115="","",'0) Signal List'!A115)</f>
        <v>N13</v>
      </c>
      <c r="B115" s="105" t="str">
        <f>IF('0) Signal List'!B115="","",'0) Signal List'!B115)</f>
        <v>ESBN Alarm 13 (24V Battery charge Fault/ Alarm)</v>
      </c>
      <c r="C115" s="105" t="str">
        <f>IF('0) Signal List'!C115="","",'0) Signal List'!C115)</f>
        <v/>
      </c>
      <c r="D115" s="105" t="str">
        <f>IF('0) Signal List'!D115="","",'0) Signal List'!D115)</f>
        <v/>
      </c>
      <c r="E115" s="114" t="str">
        <f>IF('0) Signal List'!E115="","",'0) Signal List'!E115)</f>
        <v/>
      </c>
      <c r="F115" s="105" t="str">
        <f>IF('0) Signal List'!F115="","",'0) Signal List'!F115)</f>
        <v/>
      </c>
      <c r="G115" s="111" t="str">
        <f>IF('0) Signal List'!G115="","",'0) Signal List'!G115)</f>
        <v>ESBN</v>
      </c>
      <c r="H115" s="111" t="str">
        <f>IF('0) Signal List'!H115="","",'0) Signal List'!H115)</f>
        <v>ESBN</v>
      </c>
      <c r="I115" s="108" t="str">
        <f>IF('0) Signal List'!I115="","",'0) Signal List'!I115)</f>
        <v>ESBN to specify Alarm type to IPP. (not required if DSO RTU is installed)</v>
      </c>
      <c r="J115" s="184"/>
    </row>
    <row r="116" spans="1:10" ht="14.25" customHeight="1" x14ac:dyDescent="0.2">
      <c r="A116" s="104" t="str">
        <f>IF('0) Signal List'!A116="","",'0) Signal List'!A116)</f>
        <v>N14</v>
      </c>
      <c r="B116" s="105" t="str">
        <f>IF('0) Signal List'!B116="","",'0) Signal List'!B116)</f>
        <v>ESBN Alarm 14 (AC FAIL)</v>
      </c>
      <c r="C116" s="105" t="str">
        <f>IF('0) Signal List'!C116="","",'0) Signal List'!C116)</f>
        <v/>
      </c>
      <c r="D116" s="105" t="str">
        <f>IF('0) Signal List'!D116="","",'0) Signal List'!D116)</f>
        <v/>
      </c>
      <c r="E116" s="114" t="str">
        <f>IF('0) Signal List'!E116="","",'0) Signal List'!E116)</f>
        <v/>
      </c>
      <c r="F116" s="105" t="str">
        <f>IF('0) Signal List'!F116="","",'0) Signal List'!F116)</f>
        <v/>
      </c>
      <c r="G116" s="111" t="str">
        <f>IF('0) Signal List'!G116="","",'0) Signal List'!G116)</f>
        <v>IPP</v>
      </c>
      <c r="H116" s="111" t="str">
        <f>IF('0) Signal List'!H116="","",'0) Signal List'!H116)</f>
        <v>ESBN</v>
      </c>
      <c r="I116" s="108" t="str">
        <f>IF('0) Signal List'!I116="","",'0) Signal List'!I116)</f>
        <v>ESBN to specify Alarm type to IPP. (not required if DSO RTU is installed)</v>
      </c>
      <c r="J116" s="184"/>
    </row>
    <row r="117" spans="1:10" ht="14.25" customHeight="1" x14ac:dyDescent="0.2">
      <c r="A117" s="104" t="str">
        <f>IF('0) Signal List'!A117="","",'0) Signal List'!A117)</f>
        <v>N15</v>
      </c>
      <c r="B117" s="105" t="str">
        <f>IF('0) Signal List'!B117="","",'0) Signal List'!B117)</f>
        <v>ESBN Alarm 15 (G10 protection trip)</v>
      </c>
      <c r="C117" s="105" t="str">
        <f>IF('0) Signal List'!C117="","",'0) Signal List'!C117)</f>
        <v/>
      </c>
      <c r="D117" s="105" t="str">
        <f>IF('0) Signal List'!D117="","",'0) Signal List'!D117)</f>
        <v/>
      </c>
      <c r="E117" s="114" t="str">
        <f>IF('0) Signal List'!E117="","",'0) Signal List'!E117)</f>
        <v/>
      </c>
      <c r="F117" s="105" t="str">
        <f>IF('0) Signal List'!F117="","",'0) Signal List'!F117)</f>
        <v/>
      </c>
      <c r="G117" s="111" t="str">
        <f>IF('0) Signal List'!G117="","",'0) Signal List'!G117)</f>
        <v>IPP</v>
      </c>
      <c r="H117" s="111" t="str">
        <f>IF('0) Signal List'!H117="","",'0) Signal List'!H117)</f>
        <v>ESBN</v>
      </c>
      <c r="I117" s="108" t="str">
        <f>IF('0) Signal List'!I117="","",'0) Signal List'!I117)</f>
        <v>ESBN to specify Alarm type to IPP. (not required if DSO RTU is installed)</v>
      </c>
      <c r="J117" s="184"/>
    </row>
    <row r="118" spans="1:10" ht="14.25" customHeight="1" x14ac:dyDescent="0.2">
      <c r="A118" s="104" t="str">
        <f>IF('0) Signal List'!A118="","",'0) Signal List'!A118)</f>
        <v>N16</v>
      </c>
      <c r="B118" s="105" t="str">
        <f>IF('0) Signal List'!B118="","",'0) Signal List'!B118)</f>
        <v>ESBN Alarm 16 (Customer traffo protection trip)</v>
      </c>
      <c r="C118" s="105" t="str">
        <f>IF('0) Signal List'!C118="","",'0) Signal List'!C118)</f>
        <v/>
      </c>
      <c r="D118" s="105" t="str">
        <f>IF('0) Signal List'!D118="","",'0) Signal List'!D118)</f>
        <v/>
      </c>
      <c r="E118" s="114" t="str">
        <f>IF('0) Signal List'!E118="","",'0) Signal List'!E118)</f>
        <v/>
      </c>
      <c r="F118" s="105" t="str">
        <f>IF('0) Signal List'!F118="","",'0) Signal List'!F118)</f>
        <v/>
      </c>
      <c r="G118" s="111" t="str">
        <f>IF('0) Signal List'!G118="","",'0) Signal List'!G118)</f>
        <v>IPP</v>
      </c>
      <c r="H118" s="111" t="str">
        <f>IF('0) Signal List'!H118="","",'0) Signal List'!H118)</f>
        <v>ESBN</v>
      </c>
      <c r="I118" s="108" t="str">
        <f>IF('0) Signal List'!I118="","",'0) Signal List'!I118)</f>
        <v>ESBN to specify Alarm type to IPP. (not required if DSO RTU is installed)</v>
      </c>
      <c r="J118" s="184"/>
    </row>
    <row r="119" spans="1:10" ht="14.25" customHeight="1" x14ac:dyDescent="0.2">
      <c r="A119" s="104" t="str">
        <f>IF('0) Signal List'!A119="","",'0) Signal List'!A119)</f>
        <v>N17</v>
      </c>
      <c r="B119" s="105" t="str">
        <f>IF('0) Signal List'!B119="","",'0) Signal List'!B119)</f>
        <v>ESBN Alarm 17 (Fire Alarm for ESB Room)</v>
      </c>
      <c r="C119" s="105" t="str">
        <f>IF('0) Signal List'!C119="","",'0) Signal List'!C119)</f>
        <v/>
      </c>
      <c r="D119" s="105" t="str">
        <f>IF('0) Signal List'!D119="","",'0) Signal List'!D119)</f>
        <v/>
      </c>
      <c r="E119" s="114" t="str">
        <f>IF('0) Signal List'!E119="","",'0) Signal List'!E119)</f>
        <v/>
      </c>
      <c r="F119" s="105" t="str">
        <f>IF('0) Signal List'!F119="","",'0) Signal List'!F119)</f>
        <v/>
      </c>
      <c r="G119" s="111" t="str">
        <f>IF('0) Signal List'!G119="","",'0) Signal List'!G119)</f>
        <v>IPP</v>
      </c>
      <c r="H119" s="111" t="str">
        <f>IF('0) Signal List'!H119="","",'0) Signal List'!H119)</f>
        <v>ESBN</v>
      </c>
      <c r="I119" s="108" t="str">
        <f>IF('0) Signal List'!I119="","",'0) Signal List'!I119)</f>
        <v>ESBN to specify Alarm type to IPP. (not required if DSO RTU is installed)</v>
      </c>
      <c r="J119" s="184"/>
    </row>
    <row r="120" spans="1:10" ht="14.25" customHeight="1" x14ac:dyDescent="0.2">
      <c r="A120" s="104" t="str">
        <f>IF('0) Signal List'!A120="","",'0) Signal List'!A120)</f>
        <v>N18</v>
      </c>
      <c r="B120" s="105" t="str">
        <f>IF('0) Signal List'!B120="","",'0) Signal List'!B120)</f>
        <v>ESBN Alarm 18 (Intruder Alarm for ESB Room)</v>
      </c>
      <c r="C120" s="105" t="str">
        <f>IF('0) Signal List'!C120="","",'0) Signal List'!C120)</f>
        <v/>
      </c>
      <c r="D120" s="105" t="str">
        <f>IF('0) Signal List'!D120="","",'0) Signal List'!D120)</f>
        <v/>
      </c>
      <c r="E120" s="114" t="str">
        <f>IF('0) Signal List'!E120="","",'0) Signal List'!E120)</f>
        <v/>
      </c>
      <c r="F120" s="105" t="str">
        <f>IF('0) Signal List'!F120="","",'0) Signal List'!F120)</f>
        <v/>
      </c>
      <c r="G120" s="111" t="str">
        <f>IF('0) Signal List'!G120="","",'0) Signal List'!G120)</f>
        <v>IPP</v>
      </c>
      <c r="H120" s="111" t="str">
        <f>IF('0) Signal List'!H120="","",'0) Signal List'!H120)</f>
        <v>ESBN</v>
      </c>
      <c r="I120" s="108" t="str">
        <f>IF('0) Signal List'!I120="","",'0) Signal List'!I120)</f>
        <v>ESBN to specify Alarm type to IPP. (not required if DSO RTU is installed)</v>
      </c>
      <c r="J120" s="184"/>
    </row>
    <row r="121" spans="1:10" ht="14.25" customHeight="1" x14ac:dyDescent="0.2">
      <c r="A121" s="104" t="str">
        <f>IF('0) Signal List'!A121="","",'0) Signal List'!A121)</f>
        <v/>
      </c>
      <c r="B121" s="105" t="str">
        <f>IF('0) Signal List'!B121="","",'0) Signal List'!B121)</f>
        <v/>
      </c>
      <c r="C121" s="105" t="str">
        <f>IF('0) Signal List'!C121="","",'0) Signal List'!C121)</f>
        <v/>
      </c>
      <c r="D121" s="105" t="str">
        <f>IF('0) Signal List'!D121="","",'0) Signal List'!D121)</f>
        <v/>
      </c>
      <c r="E121" s="114" t="str">
        <f>IF('0) Signal List'!E121="","",'0) Signal List'!E121)</f>
        <v/>
      </c>
      <c r="F121" s="105" t="str">
        <f>IF('0) Signal List'!F121="","",'0) Signal List'!F121)</f>
        <v/>
      </c>
      <c r="G121" s="111" t="str">
        <f>IF('0) Signal List'!G121="","",'0) Signal List'!G121)</f>
        <v/>
      </c>
      <c r="H121" s="111" t="str">
        <f>IF('0) Signal List'!H121="","",'0) Signal List'!H121)</f>
        <v/>
      </c>
      <c r="I121" s="108" t="str">
        <f>IF('0) Signal List'!I121="","",'0) Signal List'!I121)</f>
        <v/>
      </c>
      <c r="J121" s="184"/>
    </row>
    <row r="122" spans="1:10" ht="14.25" customHeight="1" x14ac:dyDescent="0.25">
      <c r="A122" s="104" t="str">
        <f>IF('0) Signal List'!A122="","",'0) Signal List'!A122)</f>
        <v/>
      </c>
      <c r="B122" s="843" t="str">
        <f>IF('0) Signal List'!B122="","",'0) Signal List'!B122)</f>
        <v>Recommended cable 15-pair cable, 15 x 2 x 0.6sqmm, TP, stranded, external sheath</v>
      </c>
      <c r="C122" s="841"/>
      <c r="D122" s="841"/>
      <c r="E122" s="841"/>
      <c r="F122" s="105" t="str">
        <f>IF('0) Signal List'!F122="","",'0) Signal List'!F122)</f>
        <v/>
      </c>
      <c r="G122" s="110" t="str">
        <f>IF('0) Signal List'!G122="","",'0) Signal List'!G122)</f>
        <v/>
      </c>
      <c r="H122" s="110" t="str">
        <f>IF('0) Signal List'!H122="","",'0) Signal List'!H122)</f>
        <v/>
      </c>
      <c r="I122" s="108" t="str">
        <f>IF('0) Signal List'!I122="","",'0) Signal List'!I122)</f>
        <v/>
      </c>
      <c r="J122" s="184"/>
    </row>
    <row r="123" spans="1:10" ht="14.25" customHeight="1" x14ac:dyDescent="0.25">
      <c r="A123" s="104" t="str">
        <f>IF('0) Signal List'!A123="","",'0) Signal List'!A123)</f>
        <v/>
      </c>
      <c r="B123" s="105" t="str">
        <f>IF('0) Signal List'!B123="","",'0) Signal List'!B123)</f>
        <v/>
      </c>
      <c r="C123" s="105" t="str">
        <f>IF('0) Signal List'!C123="","",'0) Signal List'!C123)</f>
        <v/>
      </c>
      <c r="D123" s="105" t="str">
        <f>IF('0) Signal List'!D123="","",'0) Signal List'!D123)</f>
        <v/>
      </c>
      <c r="E123" s="106" t="str">
        <f>IF('0) Signal List'!E123="","",'0) Signal List'!E123)</f>
        <v/>
      </c>
      <c r="F123" s="105" t="str">
        <f>IF('0) Signal List'!F123="","",'0) Signal List'!F123)</f>
        <v/>
      </c>
      <c r="G123" s="110" t="str">
        <f>IF('0) Signal List'!G123="","",'0) Signal List'!G123)</f>
        <v/>
      </c>
      <c r="H123" s="110" t="str">
        <f>IF('0) Signal List'!H123="","",'0) Signal List'!H123)</f>
        <v/>
      </c>
      <c r="I123" s="108" t="str">
        <f>IF('0) Signal List'!I123="","",'0) Signal List'!I123)</f>
        <v/>
      </c>
      <c r="J123" s="184"/>
    </row>
    <row r="124" spans="1:10" ht="15.75" thickBot="1" x14ac:dyDescent="0.3">
      <c r="A124" s="99" t="str">
        <f>IF('0) Signal List'!A124="","",'0) Signal List'!A124)</f>
        <v>ETIE Ref</v>
      </c>
      <c r="B124" s="100" t="str">
        <f>IF('0) Signal List'!B124="","",'0) Signal List'!B124)</f>
        <v>Analogue Output Signals (from EirGrid)</v>
      </c>
      <c r="C124" s="101" t="str">
        <f>IF('0) Signal List'!C124="","",'0) Signal List'!C124)</f>
        <v/>
      </c>
      <c r="D124" s="101" t="str">
        <f>IF('0) Signal List'!D124="","",'0) Signal List'!D124)</f>
        <v/>
      </c>
      <c r="E124" s="102" t="str">
        <f>IF('0) Signal List'!E124="","",'0) Signal List'!E124)</f>
        <v/>
      </c>
      <c r="F124" s="101" t="str">
        <f>IF('0) Signal List'!F124="","",'0) Signal List'!F124)</f>
        <v/>
      </c>
      <c r="G124" s="103" t="str">
        <f>IF('0) Signal List'!G124="","",'0) Signal List'!G124)</f>
        <v>Provided to</v>
      </c>
      <c r="H124" s="103" t="str">
        <f>IF('0) Signal List'!H124="","",'0) Signal List'!H124)</f>
        <v>TSO Pass-through to</v>
      </c>
      <c r="I124" s="132" t="str">
        <f>IF('0) Signal List'!I124="","",'0) Signal List'!I124)</f>
        <v>Distribution Code reference</v>
      </c>
      <c r="J124" s="183"/>
    </row>
    <row r="125" spans="1:10" ht="14.25" customHeight="1" thickTop="1" x14ac:dyDescent="0.25">
      <c r="A125" s="127" t="str">
        <f>IF('0) Signal List'!A125="","",'0) Signal List'!A125)</f>
        <v/>
      </c>
      <c r="B125" s="105" t="str">
        <f>IF('0) Signal List'!B125="","",'0) Signal List'!B125)</f>
        <v/>
      </c>
      <c r="C125" s="105" t="str">
        <f>IF('0) Signal List'!C125="","",'0) Signal List'!C125)</f>
        <v/>
      </c>
      <c r="D125" s="105" t="str">
        <f>IF('0) Signal List'!D125="","",'0) Signal List'!D125)</f>
        <v/>
      </c>
      <c r="E125" s="106" t="str">
        <f>IF('0) Signal List'!E125="","",'0) Signal List'!E125)</f>
        <v/>
      </c>
      <c r="F125" s="105" t="str">
        <f>IF('0) Signal List'!F125="","",'0) Signal List'!F125)</f>
        <v/>
      </c>
      <c r="G125" s="107" t="str">
        <f>IF('0) Signal List'!G125="","",'0) Signal List'!G125)</f>
        <v/>
      </c>
      <c r="H125" s="107" t="str">
        <f>IF('0) Signal List'!H125="","",'0) Signal List'!H125)</f>
        <v/>
      </c>
      <c r="I125" s="108" t="str">
        <f>IF('0) Signal List'!I125="","",'0) Signal List'!I125)</f>
        <v/>
      </c>
      <c r="J125" s="184"/>
    </row>
    <row r="126" spans="1:10" ht="14.25" customHeight="1" x14ac:dyDescent="0.25">
      <c r="A126" s="118" t="str">
        <f>IF('0) Signal List'!A126="","",'0) Signal List'!A126)</f>
        <v/>
      </c>
      <c r="B126" s="366" t="str">
        <f>IF('0) Signal List'!B126="","",'0) Signal List'!B126)</f>
        <v>Analogue Output Signals from EirGrid to WTG System</v>
      </c>
      <c r="C126" s="105" t="str">
        <f>IF('0) Signal List'!C126="","",'0) Signal List'!C126)</f>
        <v/>
      </c>
      <c r="D126" s="105" t="str">
        <f>IF('0) Signal List'!D126="","",'0) Signal List'!D126)</f>
        <v/>
      </c>
      <c r="E126" s="106" t="str">
        <f>IF('0) Signal List'!E126="","",'0) Signal List'!E126)</f>
        <v/>
      </c>
      <c r="F126" s="105" t="str">
        <f>IF('0) Signal List'!F126="","",'0) Signal List'!F126)</f>
        <v/>
      </c>
      <c r="G126" s="110" t="str">
        <f>IF('0) Signal List'!G126="","",'0) Signal List'!G126)</f>
        <v/>
      </c>
      <c r="H126" s="110" t="str">
        <f>IF('0) Signal List'!H126="","",'0) Signal List'!H126)</f>
        <v/>
      </c>
      <c r="I126" s="108" t="str">
        <f>IF('0) Signal List'!I126="","",'0) Signal List'!I126)</f>
        <v/>
      </c>
      <c r="J126" s="184"/>
    </row>
    <row r="127" spans="1:10" ht="14.25" customHeight="1" x14ac:dyDescent="0.2">
      <c r="A127" s="104" t="str">
        <f>IF('0) Signal List'!A127="","",'0) Signal List'!A127)</f>
        <v>G1</v>
      </c>
      <c r="B127" s="161" t="str">
        <f>IF('0) Signal List'!B127="","",'0) Signal List'!B127)</f>
        <v>Analogue Output Active Power Control Setpoint</v>
      </c>
      <c r="C127" s="121" t="str">
        <f>IF('0) Signal List'!C127="","",'0) Signal List'!C127)</f>
        <v>4 - 20</v>
      </c>
      <c r="D127" s="105" t="str">
        <f>IF('0) Signal List'!D127="","",'0) Signal List'!D127)</f>
        <v>mA</v>
      </c>
      <c r="E127" s="106" t="e">
        <f>IF('0) Signal List'!E127="","",'0) Signal List'!E127)</f>
        <v>#VALUE!</v>
      </c>
      <c r="F127" s="105" t="str">
        <f>IF('0) Signal List'!F127="","",'0) Signal List'!F127)</f>
        <v>MW</v>
      </c>
      <c r="G127" s="111" t="str">
        <f>IF('0) Signal List'!G127="","",'0) Signal List'!G127)</f>
        <v>IPP</v>
      </c>
      <c r="H127" s="111" t="str">
        <f>IF('0) Signal List'!H127="","",'0) Signal List'!H127)</f>
        <v xml:space="preserve">N/A </v>
      </c>
      <c r="I127" s="117" t="str">
        <f>IF('0) Signal List'!I127="","",'0) Signal List'!I127)</f>
        <v>Distribution Code Signals List #4 DCC11.5.1.4 (125% of Registered Capacity)</v>
      </c>
      <c r="J127" s="184"/>
    </row>
    <row r="128" spans="1:10" ht="14.25" customHeight="1" x14ac:dyDescent="0.2">
      <c r="A128" s="104" t="str">
        <f>IF('0) Signal List'!A128="","",'0) Signal List'!A128)</f>
        <v>G2</v>
      </c>
      <c r="B128" s="161" t="str">
        <f>IF('0) Signal List'!B128="","",'0) Signal List'!B128)</f>
        <v>Frequency Droop Setting</v>
      </c>
      <c r="C128" s="121" t="str">
        <f>IF('0) Signal List'!C128="","",'0) Signal List'!C128)</f>
        <v>4 - 20</v>
      </c>
      <c r="D128" s="105" t="str">
        <f>IF('0) Signal List'!D128="","",'0) Signal List'!D128)</f>
        <v>mA</v>
      </c>
      <c r="E128" s="106" t="str">
        <f>IF('0) Signal List'!E128="","",'0) Signal List'!E128)</f>
        <v xml:space="preserve"> 0-12</v>
      </c>
      <c r="F128" s="105" t="str">
        <f>IF('0) Signal List'!F128="","",'0) Signal List'!F128)</f>
        <v>%</v>
      </c>
      <c r="G128" s="111" t="str">
        <f>IF('0) Signal List'!G128="","",'0) Signal List'!G128)</f>
        <v>IPP</v>
      </c>
      <c r="H128" s="111" t="str">
        <f>IF('0) Signal List'!H128="","",'0) Signal List'!H128)</f>
        <v xml:space="preserve">N/A </v>
      </c>
      <c r="I128" s="117" t="str">
        <f>IF('0) Signal List'!I128="","",'0) Signal List'!I128)</f>
        <v>Distribution Code Modification #24 Approved by CER 08/10/2013</v>
      </c>
      <c r="J128" s="184"/>
    </row>
    <row r="129" spans="1:10" ht="14.25" customHeight="1" x14ac:dyDescent="0.25">
      <c r="A129" s="118" t="str">
        <f>IF('0) Signal List'!A129="","",'0) Signal List'!A129)</f>
        <v/>
      </c>
      <c r="B129" s="843" t="str">
        <f>IF('0) Signal List'!B129="","",'0) Signal List'!B129)</f>
        <v>Recommended cable 5-pair cable: 5 x 2 x 0.6sqmm TP, stranded, individually screened pairs. Screens to be terminated by IPP.</v>
      </c>
      <c r="C129" s="841"/>
      <c r="D129" s="841"/>
      <c r="E129" s="841"/>
      <c r="F129" s="105" t="str">
        <f>IF('0) Signal List'!F129="","",'0) Signal List'!F129)</f>
        <v/>
      </c>
      <c r="G129" s="110" t="str">
        <f>IF('0) Signal List'!G129="","",'0) Signal List'!G129)</f>
        <v/>
      </c>
      <c r="H129" s="110" t="str">
        <f>IF('0) Signal List'!H129="","",'0) Signal List'!H129)</f>
        <v/>
      </c>
      <c r="I129" s="108" t="str">
        <f>IF('0) Signal List'!I129="","",'0) Signal List'!I129)</f>
        <v/>
      </c>
      <c r="J129" s="184"/>
    </row>
    <row r="130" spans="1:10" ht="14.25" customHeight="1" thickBot="1" x14ac:dyDescent="0.3">
      <c r="A130" s="193"/>
      <c r="B130" s="362"/>
      <c r="C130" s="363"/>
      <c r="D130" s="363"/>
      <c r="E130" s="363"/>
      <c r="F130" s="134"/>
      <c r="G130" s="137"/>
      <c r="H130" s="137"/>
      <c r="I130" s="138"/>
      <c r="J130" s="184"/>
    </row>
    <row r="131" spans="1:10" ht="15.75" thickBot="1" x14ac:dyDescent="0.3">
      <c r="A131" s="394" t="str">
        <f>IF('0) Signal List'!A130="","",'0) Signal List'!A130)</f>
        <v/>
      </c>
      <c r="B131" s="395" t="str">
        <f>IF('0) Signal List'!B130="","",'0) Signal List'!B130)</f>
        <v/>
      </c>
      <c r="C131" s="395" t="str">
        <f>IF('0) Signal List'!C130="","",'0) Signal List'!C130)</f>
        <v/>
      </c>
      <c r="D131" s="395" t="str">
        <f>IF('0) Signal List'!D130="","",'0) Signal List'!D130)</f>
        <v/>
      </c>
      <c r="E131" s="398" t="str">
        <f>IF('0) Signal List'!E130="","",'0) Signal List'!E130)</f>
        <v/>
      </c>
      <c r="F131" s="395" t="str">
        <f>IF('0) Signal List'!F130="","",'0) Signal List'!F130)</f>
        <v/>
      </c>
      <c r="G131" s="396" t="str">
        <f>IF('0) Signal List'!G130="","",'0) Signal List'!G130)</f>
        <v/>
      </c>
      <c r="H131" s="396" t="str">
        <f>IF('0) Signal List'!H130="","",'0) Signal List'!H130)</f>
        <v/>
      </c>
      <c r="I131" s="397" t="str">
        <f>IF('0) Signal List'!I130="","",'0) Signal List'!I130)</f>
        <v/>
      </c>
      <c r="J131" s="186"/>
    </row>
    <row r="132" spans="1:10" x14ac:dyDescent="0.2">
      <c r="A132"/>
      <c r="B132" s="23"/>
      <c r="D132" s="23"/>
    </row>
    <row r="133" spans="1:10" ht="13.5" thickBot="1" x14ac:dyDescent="0.25">
      <c r="A133"/>
      <c r="B133" s="23"/>
      <c r="D133" s="23"/>
    </row>
    <row r="134" spans="1:10" ht="12.75" customHeight="1" x14ac:dyDescent="0.2">
      <c r="A134" s="830" t="s">
        <v>119</v>
      </c>
      <c r="B134" s="831"/>
      <c r="C134" s="831"/>
      <c r="D134" s="832"/>
      <c r="E134" s="850" t="s">
        <v>276</v>
      </c>
      <c r="F134" s="851"/>
      <c r="G134" s="852"/>
      <c r="I134" s="864" t="s">
        <v>444</v>
      </c>
      <c r="J134" s="865"/>
    </row>
    <row r="135" spans="1:10" ht="12.75" customHeight="1" x14ac:dyDescent="0.2">
      <c r="A135" s="833"/>
      <c r="B135" s="834"/>
      <c r="C135" s="834"/>
      <c r="D135" s="835"/>
      <c r="E135" s="853"/>
      <c r="F135" s="854"/>
      <c r="G135" s="855"/>
      <c r="H135" s="15" t="str">
        <f>IF('0) Signal List'!H135="","",'0) Signal List'!H135)</f>
        <v/>
      </c>
      <c r="I135" s="866"/>
      <c r="J135" s="867"/>
    </row>
    <row r="136" spans="1:10" ht="14.25" customHeight="1" thickBot="1" x14ac:dyDescent="0.25">
      <c r="A136" s="836"/>
      <c r="B136" s="837"/>
      <c r="C136" s="837"/>
      <c r="D136" s="838"/>
      <c r="E136" s="856"/>
      <c r="F136" s="857"/>
      <c r="G136" s="858"/>
      <c r="H136" s="15" t="str">
        <f>IF('0) Signal List'!H136="","",'0) Signal List'!H136)</f>
        <v/>
      </c>
      <c r="I136" s="868"/>
      <c r="J136" s="869"/>
    </row>
    <row r="137" spans="1:10" ht="12.75" customHeight="1" x14ac:dyDescent="0.2">
      <c r="A137" s="839" t="s">
        <v>120</v>
      </c>
      <c r="B137" s="831"/>
      <c r="C137" s="831"/>
      <c r="D137" s="832"/>
      <c r="E137" s="850" t="s">
        <v>276</v>
      </c>
      <c r="F137" s="851"/>
      <c r="G137" s="852"/>
      <c r="H137" s="15" t="str">
        <f>IF('0) Signal List'!H137="","",'0) Signal List'!H137)</f>
        <v/>
      </c>
      <c r="I137" s="870" t="str">
        <f>IF('0) Signal List'!I140="","",'0) Signal List'!I140)</f>
        <v/>
      </c>
      <c r="J137" s="871"/>
    </row>
    <row r="138" spans="1:10" ht="12.75" customHeight="1" x14ac:dyDescent="0.2">
      <c r="A138" s="833"/>
      <c r="B138" s="834"/>
      <c r="C138" s="834"/>
      <c r="D138" s="835"/>
      <c r="E138" s="853"/>
      <c r="F138" s="854"/>
      <c r="G138" s="855"/>
      <c r="H138" s="15" t="str">
        <f>IF('0) Signal List'!H138="","",'0) Signal List'!H138)</f>
        <v/>
      </c>
      <c r="I138" s="872"/>
      <c r="J138" s="873"/>
    </row>
    <row r="139" spans="1:10" ht="32.25" customHeight="1" thickBot="1" x14ac:dyDescent="0.25">
      <c r="A139" s="836"/>
      <c r="B139" s="837"/>
      <c r="C139" s="837"/>
      <c r="D139" s="838"/>
      <c r="E139" s="856"/>
      <c r="F139" s="857"/>
      <c r="G139" s="858"/>
      <c r="H139" s="15" t="str">
        <f>IF('0) Signal List'!H139="","",'0) Signal List'!H139)</f>
        <v/>
      </c>
      <c r="I139" s="872"/>
      <c r="J139" s="873"/>
    </row>
    <row r="140" spans="1:10" ht="13.5" customHeight="1" x14ac:dyDescent="0.2">
      <c r="A140" s="839" t="s">
        <v>121</v>
      </c>
      <c r="B140" s="831"/>
      <c r="C140" s="831"/>
      <c r="D140" s="832"/>
      <c r="E140" s="850" t="s">
        <v>276</v>
      </c>
      <c r="F140" s="851"/>
      <c r="G140" s="852"/>
      <c r="H140" s="15" t="str">
        <f>IF('0) Signal List'!H140="","",'0) Signal List'!H140)</f>
        <v/>
      </c>
      <c r="I140" s="872"/>
      <c r="J140" s="873"/>
    </row>
    <row r="141" spans="1:10" ht="12.75" customHeight="1" x14ac:dyDescent="0.2">
      <c r="A141" s="833"/>
      <c r="B141" s="834"/>
      <c r="C141" s="834"/>
      <c r="D141" s="835"/>
      <c r="E141" s="853"/>
      <c r="F141" s="854"/>
      <c r="G141" s="855"/>
      <c r="H141" s="15" t="str">
        <f>IF('0) Signal List'!H141="","",'0) Signal List'!H141)</f>
        <v/>
      </c>
      <c r="I141" s="872"/>
      <c r="J141" s="873"/>
    </row>
    <row r="142" spans="1:10" ht="31.5" customHeight="1" thickBot="1" x14ac:dyDescent="0.25">
      <c r="A142" s="836"/>
      <c r="B142" s="837"/>
      <c r="C142" s="837"/>
      <c r="D142" s="838"/>
      <c r="E142" s="856"/>
      <c r="F142" s="857"/>
      <c r="G142" s="858"/>
      <c r="H142" s="15" t="str">
        <f>IF('0) Signal List'!H142="","",'0) Signal List'!H142)</f>
        <v/>
      </c>
      <c r="I142" s="874"/>
      <c r="J142" s="875"/>
    </row>
    <row r="143" spans="1:10" x14ac:dyDescent="0.2">
      <c r="A143" s="839" t="s">
        <v>122</v>
      </c>
      <c r="B143" s="831"/>
      <c r="C143" s="831"/>
      <c r="D143" s="832"/>
      <c r="E143" s="850" t="s">
        <v>276</v>
      </c>
      <c r="F143" s="851"/>
      <c r="G143" s="852"/>
      <c r="H143" s="15" t="str">
        <f>IF('0) Signal List'!H143="","",'0) Signal List'!H143)</f>
        <v/>
      </c>
      <c r="I143" s="24" t="str">
        <f>IF('0) Signal List'!I143="","",'0) Signal List'!I143)</f>
        <v/>
      </c>
    </row>
    <row r="144" spans="1:10" ht="12.75" customHeight="1" x14ac:dyDescent="0.2">
      <c r="A144" s="833"/>
      <c r="B144" s="834"/>
      <c r="C144" s="834"/>
      <c r="D144" s="835"/>
      <c r="E144" s="853"/>
      <c r="F144" s="854"/>
      <c r="G144" s="855"/>
      <c r="H144" s="15" t="str">
        <f>IF('0) Signal List'!H144="","",'0) Signal List'!H144)</f>
        <v/>
      </c>
      <c r="I144" s="24" t="str">
        <f>IF('0) Signal List'!I144="","",'0) Signal List'!I144)</f>
        <v/>
      </c>
    </row>
    <row r="145" spans="1:10" ht="15" customHeight="1" thickBot="1" x14ac:dyDescent="0.25">
      <c r="A145" s="836"/>
      <c r="B145" s="837"/>
      <c r="C145" s="837"/>
      <c r="D145" s="838"/>
      <c r="E145" s="856"/>
      <c r="F145" s="857"/>
      <c r="G145" s="858"/>
      <c r="H145" s="15" t="str">
        <f>IF('0) Signal List'!H145="","",'0) Signal List'!H145)</f>
        <v/>
      </c>
      <c r="I145" s="24" t="str">
        <f>IF('0) Signal List'!I145="","",'0) Signal List'!I145)</f>
        <v/>
      </c>
    </row>
    <row r="146" spans="1:10" x14ac:dyDescent="0.2">
      <c r="A146" s="839" t="s">
        <v>123</v>
      </c>
      <c r="B146" s="831"/>
      <c r="C146" s="831"/>
      <c r="D146" s="832"/>
      <c r="E146" s="850" t="s">
        <v>276</v>
      </c>
      <c r="F146" s="851"/>
      <c r="G146" s="852"/>
      <c r="H146" s="15" t="str">
        <f>IF('0) Signal List'!H146="","",'0) Signal List'!H146)</f>
        <v/>
      </c>
      <c r="I146" s="24" t="str">
        <f>IF('0) Signal List'!I146="","",'0) Signal List'!I146)</f>
        <v/>
      </c>
    </row>
    <row r="147" spans="1:10" ht="12.75" customHeight="1" x14ac:dyDescent="0.2">
      <c r="A147" s="833"/>
      <c r="B147" s="834"/>
      <c r="C147" s="834"/>
      <c r="D147" s="835"/>
      <c r="E147" s="853"/>
      <c r="F147" s="854"/>
      <c r="G147" s="855"/>
      <c r="H147" s="15" t="str">
        <f>IF('0) Signal List'!H147="","",'0) Signal List'!H147)</f>
        <v/>
      </c>
      <c r="I147" s="24" t="str">
        <f>IF('0) Signal List'!I147="","",'0) Signal List'!I147)</f>
        <v/>
      </c>
    </row>
    <row r="148" spans="1:10" ht="11.25" customHeight="1" thickBot="1" x14ac:dyDescent="0.25">
      <c r="A148" s="836"/>
      <c r="B148" s="837"/>
      <c r="C148" s="837"/>
      <c r="D148" s="838"/>
      <c r="E148" s="856"/>
      <c r="F148" s="857"/>
      <c r="G148" s="858"/>
      <c r="H148" s="15" t="str">
        <f>IF('0) Signal List'!H148="","",'0) Signal List'!H148)</f>
        <v/>
      </c>
      <c r="I148" s="24" t="str">
        <f>IF('0) Signal List'!I148="","",'0) Signal List'!I148)</f>
        <v/>
      </c>
    </row>
    <row r="149" spans="1:10" x14ac:dyDescent="0.2">
      <c r="A149" s="839" t="s">
        <v>124</v>
      </c>
      <c r="B149" s="831"/>
      <c r="C149" s="831"/>
      <c r="D149" s="832"/>
      <c r="E149" s="850" t="s">
        <v>276</v>
      </c>
      <c r="F149" s="851"/>
      <c r="G149" s="852"/>
      <c r="H149" s="15" t="str">
        <f>IF('0) Signal List'!H149="","",'0) Signal List'!H149)</f>
        <v/>
      </c>
      <c r="I149" s="24" t="str">
        <f>IF('0) Signal List'!I149="","",'0) Signal List'!I149)</f>
        <v/>
      </c>
    </row>
    <row r="150" spans="1:10" ht="12.75" customHeight="1" x14ac:dyDescent="0.2">
      <c r="A150" s="833"/>
      <c r="B150" s="834"/>
      <c r="C150" s="834"/>
      <c r="D150" s="835"/>
      <c r="E150" s="853"/>
      <c r="F150" s="854"/>
      <c r="G150" s="855"/>
      <c r="H150" s="15" t="str">
        <f>IF('0) Signal List'!H150="","",'0) Signal List'!H150)</f>
        <v/>
      </c>
      <c r="I150" s="24" t="str">
        <f>IF('0) Signal List'!I150="","",'0) Signal List'!I150)</f>
        <v/>
      </c>
    </row>
    <row r="151" spans="1:10" ht="16.5" customHeight="1" thickBot="1" x14ac:dyDescent="0.25">
      <c r="A151" s="836"/>
      <c r="B151" s="837"/>
      <c r="C151" s="837"/>
      <c r="D151" s="838"/>
      <c r="E151" s="856"/>
      <c r="F151" s="857"/>
      <c r="G151" s="858"/>
      <c r="H151" s="15" t="str">
        <f>IF('0) Signal List'!H151="","",'0) Signal List'!H151)</f>
        <v/>
      </c>
      <c r="I151" s="24" t="str">
        <f>IF('0) Signal List'!I151="","",'0) Signal List'!I151)</f>
        <v/>
      </c>
    </row>
    <row r="152" spans="1:10" ht="13.5" thickBot="1" x14ac:dyDescent="0.25">
      <c r="A152" t="str">
        <f>IF('0) Signal List'!A152="","",'0) Signal List'!A152)</f>
        <v/>
      </c>
      <c r="B152" s="35" t="str">
        <f>IF('0) Signal List'!B152="","",'0) Signal List'!B152)</f>
        <v/>
      </c>
      <c r="C152" s="35" t="str">
        <f>IF('0) Signal List'!C152="","",'0) Signal List'!C152)</f>
        <v/>
      </c>
      <c r="D152" s="35" t="str">
        <f>IF('0) Signal List'!D152="","",'0) Signal List'!D152)</f>
        <v/>
      </c>
      <c r="E152" s="28" t="str">
        <f>IF('0) Signal List'!E152="","",'0) Signal List'!E152)</f>
        <v/>
      </c>
      <c r="F152" s="35" t="str">
        <f>IF('0) Signal List'!F152="","",'0) Signal List'!F152)</f>
        <v/>
      </c>
      <c r="G152" s="15" t="str">
        <f>IF('0) Signal List'!G152="","",'0) Signal List'!G152)</f>
        <v/>
      </c>
      <c r="H152" s="15" t="str">
        <f>IF('0) Signal List'!H152="","",'0) Signal List'!H152)</f>
        <v/>
      </c>
      <c r="I152" s="24" t="str">
        <f>IF('0) Signal List'!I152="","",'0) Signal List'!I152)</f>
        <v/>
      </c>
    </row>
    <row r="153" spans="1:10" ht="52.5" customHeight="1" thickBot="1" x14ac:dyDescent="0.45">
      <c r="A153" s="861" t="s">
        <v>428</v>
      </c>
      <c r="B153" s="862"/>
      <c r="C153" s="862"/>
      <c r="D153" s="863"/>
      <c r="E153" s="28" t="str">
        <f>IF('0) Signal List'!E153="","",'0) Signal List'!E153)</f>
        <v/>
      </c>
      <c r="F153" s="35" t="str">
        <f>IF('0) Signal List'!F153="","",'0) Signal List'!F153)</f>
        <v/>
      </c>
      <c r="G153" s="15" t="str">
        <f>IF('0) Signal List'!G153="","",'0) Signal List'!G153)</f>
        <v/>
      </c>
      <c r="H153" s="252" t="s">
        <v>317</v>
      </c>
      <c r="I153" s="859">
        <f>'1a) Inst.Info &amp; Contact Details'!E24</f>
        <v>0</v>
      </c>
      <c r="J153" s="860"/>
    </row>
    <row r="154" spans="1:10" ht="38.25" customHeight="1" x14ac:dyDescent="0.4">
      <c r="A154" t="str">
        <f>IF('0) Signal List'!A154="","",'0) Signal List'!A154)</f>
        <v/>
      </c>
      <c r="B154" s="35" t="str">
        <f>IF('0) Signal List'!B154="","",'0) Signal List'!B154)</f>
        <v/>
      </c>
      <c r="C154" s="35" t="str">
        <f>IF('0) Signal List'!C154="","",'0) Signal List'!C154)</f>
        <v/>
      </c>
      <c r="D154" s="35" t="str">
        <f>IF('0) Signal List'!D154="","",'0) Signal List'!D154)</f>
        <v/>
      </c>
      <c r="E154" s="28" t="str">
        <f>IF('0) Signal List'!E154="","",'0) Signal List'!E154)</f>
        <v/>
      </c>
      <c r="F154" s="35" t="str">
        <f>IF('0) Signal List'!F154="","",'0) Signal List'!F154)</f>
        <v/>
      </c>
      <c r="G154" s="15" t="str">
        <f>IF('0) Signal List'!G154="","",'0) Signal List'!G154)</f>
        <v/>
      </c>
      <c r="H154" s="205" t="s">
        <v>178</v>
      </c>
      <c r="I154" s="846"/>
      <c r="J154" s="847"/>
    </row>
    <row r="155" spans="1:10" ht="41.25" customHeight="1" thickBot="1" x14ac:dyDescent="0.45">
      <c r="A155" t="str">
        <f>IF('0) Signal List'!A155="","",'0) Signal List'!A155)</f>
        <v/>
      </c>
      <c r="B155" s="35" t="str">
        <f>IF('0) Signal List'!B155="","",'0) Signal List'!B155)</f>
        <v/>
      </c>
      <c r="C155" s="35" t="str">
        <f>IF('0) Signal List'!C155="","",'0) Signal List'!C155)</f>
        <v/>
      </c>
      <c r="D155" s="35" t="str">
        <f>IF('0) Signal List'!D155="","",'0) Signal List'!D155)</f>
        <v/>
      </c>
      <c r="E155" s="28" t="str">
        <f>IF('0) Signal List'!E155="","",'0) Signal List'!E155)</f>
        <v/>
      </c>
      <c r="F155" s="35" t="str">
        <f>IF('0) Signal List'!F155="","",'0) Signal List'!F155)</f>
        <v/>
      </c>
      <c r="G155" s="15" t="str">
        <f>IF('0) Signal List'!G155="","",'0) Signal List'!G155)</f>
        <v/>
      </c>
      <c r="H155" s="206" t="s">
        <v>176</v>
      </c>
      <c r="I155" s="848"/>
      <c r="J155" s="849"/>
    </row>
    <row r="156" spans="1:10" x14ac:dyDescent="0.2">
      <c r="A156" t="str">
        <f>IF('0) Signal List'!A156="","",'0) Signal List'!A156)</f>
        <v/>
      </c>
      <c r="B156" s="35" t="str">
        <f>IF('0) Signal List'!B156="","",'0) Signal List'!B156)</f>
        <v/>
      </c>
      <c r="C156" s="35" t="str">
        <f>IF('0) Signal List'!C156="","",'0) Signal List'!C156)</f>
        <v/>
      </c>
      <c r="D156" s="35" t="str">
        <f>IF('0) Signal List'!D156="","",'0) Signal List'!D156)</f>
        <v/>
      </c>
      <c r="E156" s="28" t="str">
        <f>IF('0) Signal List'!E156="","",'0) Signal List'!E156)</f>
        <v/>
      </c>
      <c r="F156" s="35" t="str">
        <f>IF('0) Signal List'!F156="","",'0) Signal List'!F156)</f>
        <v/>
      </c>
      <c r="G156" s="15" t="str">
        <f>IF('0) Signal List'!G156="","",'0) Signal List'!G156)</f>
        <v/>
      </c>
      <c r="H156" s="15" t="str">
        <f>IF('0) Signal List'!H156="","",'0) Signal List'!H156)</f>
        <v/>
      </c>
      <c r="I156" s="24" t="str">
        <f>IF('0) Signal List'!I156="","",'0) Signal List'!I156)</f>
        <v/>
      </c>
    </row>
    <row r="157" spans="1:10" x14ac:dyDescent="0.2">
      <c r="A157" s="4" t="str">
        <f>IF('0) Signal List'!A157="","",'0) Signal List'!A157)</f>
        <v/>
      </c>
      <c r="B157" s="35" t="str">
        <f>IF('0) Signal List'!B157="","",'0) Signal List'!B157)</f>
        <v/>
      </c>
      <c r="C157" s="35" t="str">
        <f>IF('0) Signal List'!C157="","",'0) Signal List'!C157)</f>
        <v/>
      </c>
      <c r="D157" s="35" t="str">
        <f>IF('0) Signal List'!D157="","",'0) Signal List'!D157)</f>
        <v/>
      </c>
      <c r="E157" s="28" t="str">
        <f>IF('0) Signal List'!E157="","",'0) Signal List'!E157)</f>
        <v/>
      </c>
      <c r="F157" s="35" t="str">
        <f>IF('0) Signal List'!F157="","",'0) Signal List'!F157)</f>
        <v/>
      </c>
      <c r="G157" s="15" t="str">
        <f>IF('0) Signal List'!G157="","",'0) Signal List'!G157)</f>
        <v/>
      </c>
      <c r="H157" s="15" t="str">
        <f>IF('0) Signal List'!H157="","",'0) Signal List'!H157)</f>
        <v/>
      </c>
      <c r="I157" s="24" t="str">
        <f>IF('0) Signal List'!I157="","",'0) Signal List'!I157)</f>
        <v/>
      </c>
    </row>
    <row r="158" spans="1:10" x14ac:dyDescent="0.2">
      <c r="A158" s="4" t="str">
        <f>IF('0) Signal List'!A158="","",'0) Signal List'!A158)</f>
        <v/>
      </c>
      <c r="B158" s="35" t="str">
        <f>IF('0) Signal List'!B158="","",'0) Signal List'!B158)</f>
        <v/>
      </c>
      <c r="C158" s="35" t="str">
        <f>IF('0) Signal List'!C158="","",'0) Signal List'!C158)</f>
        <v/>
      </c>
      <c r="D158" s="35" t="str">
        <f>IF('0) Signal List'!D158="","",'0) Signal List'!D158)</f>
        <v/>
      </c>
      <c r="E158" s="28" t="str">
        <f>IF('0) Signal List'!E158="","",'0) Signal List'!E158)</f>
        <v/>
      </c>
      <c r="F158" s="35" t="str">
        <f>IF('0) Signal List'!F158="","",'0) Signal List'!F158)</f>
        <v/>
      </c>
      <c r="G158" s="15" t="str">
        <f>IF('0) Signal List'!G158="","",'0) Signal List'!G158)</f>
        <v/>
      </c>
      <c r="H158" s="15" t="str">
        <f>IF('0) Signal List'!H158="","",'0) Signal List'!H158)</f>
        <v/>
      </c>
      <c r="I158" s="24" t="str">
        <f>IF('0) Signal List'!I158="","",'0) Signal List'!I158)</f>
        <v/>
      </c>
    </row>
    <row r="159" spans="1:10" x14ac:dyDescent="0.2">
      <c r="A159" s="4" t="str">
        <f>IF('0) Signal List'!A159="","",'0) Signal List'!A159)</f>
        <v/>
      </c>
      <c r="B159" s="35" t="str">
        <f>IF('0) Signal List'!B159="","",'0) Signal List'!B159)</f>
        <v/>
      </c>
      <c r="C159" s="35" t="str">
        <f>IF('0) Signal List'!C159="","",'0) Signal List'!C159)</f>
        <v/>
      </c>
      <c r="D159" s="35" t="str">
        <f>IF('0) Signal List'!D159="","",'0) Signal List'!D159)</f>
        <v/>
      </c>
      <c r="E159" s="28" t="str">
        <f>IF('0) Signal List'!E159="","",'0) Signal List'!E159)</f>
        <v/>
      </c>
      <c r="F159" s="35" t="str">
        <f>IF('0) Signal List'!F159="","",'0) Signal List'!F159)</f>
        <v/>
      </c>
      <c r="G159" s="15" t="str">
        <f>IF('0) Signal List'!G159="","",'0) Signal List'!G159)</f>
        <v/>
      </c>
      <c r="H159" s="15" t="str">
        <f>IF('0) Signal List'!H159="","",'0) Signal List'!H159)</f>
        <v/>
      </c>
      <c r="I159" s="24" t="str">
        <f>IF('0) Signal List'!I159="","",'0) Signal List'!I159)</f>
        <v/>
      </c>
    </row>
    <row r="160" spans="1:10" x14ac:dyDescent="0.2">
      <c r="A160" s="4" t="str">
        <f>IF('0) Signal List'!A160="","",'0) Signal List'!A160)</f>
        <v/>
      </c>
      <c r="B160" s="35" t="str">
        <f>IF('0) Signal List'!B160="","",'0) Signal List'!B160)</f>
        <v/>
      </c>
      <c r="C160" s="35" t="str">
        <f>IF('0) Signal List'!C160="","",'0) Signal List'!C160)</f>
        <v/>
      </c>
      <c r="D160" s="35" t="str">
        <f>IF('0) Signal List'!D160="","",'0) Signal List'!D160)</f>
        <v/>
      </c>
      <c r="E160" s="28" t="str">
        <f>IF('0) Signal List'!E160="","",'0) Signal List'!E160)</f>
        <v/>
      </c>
      <c r="F160" s="35" t="str">
        <f>IF('0) Signal List'!F160="","",'0) Signal List'!F160)</f>
        <v/>
      </c>
      <c r="G160" s="15" t="str">
        <f>IF('0) Signal List'!G160="","",'0) Signal List'!G160)</f>
        <v/>
      </c>
      <c r="H160" s="15" t="str">
        <f>IF('0) Signal List'!H160="","",'0) Signal List'!H160)</f>
        <v/>
      </c>
      <c r="I160" s="24" t="str">
        <f>IF('0) Signal List'!I160="","",'0) Signal List'!I160)</f>
        <v/>
      </c>
    </row>
    <row r="161" spans="1:9" x14ac:dyDescent="0.2">
      <c r="A161" s="4" t="str">
        <f>IF('0) Signal List'!A161="","",'0) Signal List'!A161)</f>
        <v/>
      </c>
      <c r="B161" s="35" t="str">
        <f>IF('0) Signal List'!B161="","",'0) Signal List'!B161)</f>
        <v/>
      </c>
      <c r="C161" s="35" t="str">
        <f>IF('0) Signal List'!C161="","",'0) Signal List'!C161)</f>
        <v/>
      </c>
      <c r="D161" s="35" t="str">
        <f>IF('0) Signal List'!D161="","",'0) Signal List'!D161)</f>
        <v/>
      </c>
      <c r="E161" s="28" t="str">
        <f>IF('0) Signal List'!E161="","",'0) Signal List'!E161)</f>
        <v/>
      </c>
      <c r="F161" s="35" t="str">
        <f>IF('0) Signal List'!F161="","",'0) Signal List'!F161)</f>
        <v/>
      </c>
      <c r="G161" s="15" t="str">
        <f>IF('0) Signal List'!G161="","",'0) Signal List'!G161)</f>
        <v/>
      </c>
      <c r="H161" s="15" t="str">
        <f>IF('0) Signal List'!H161="","",'0) Signal List'!H161)</f>
        <v/>
      </c>
      <c r="I161" s="24" t="str">
        <f>IF('0) Signal List'!I161="","",'0) Signal List'!I161)</f>
        <v/>
      </c>
    </row>
  </sheetData>
  <customSheetViews>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1"/>
      <headerFooter alignWithMargins="0">
        <oddHeader>&amp;L&amp;G&amp;C&amp;24IPP Wiring Completion Cert</oddHeader>
        <oddFooter>&amp;L&amp;"Arial,Bold"&amp;14EIRGRID Confidential - &amp;F&amp;C
&amp;R&amp;14Page &amp;P
&amp;D</oddFooter>
      </headerFooter>
    </customSheetView>
  </customSheetViews>
  <mergeCells count="27">
    <mergeCell ref="A153:D153"/>
    <mergeCell ref="A146:D148"/>
    <mergeCell ref="A149:D151"/>
    <mergeCell ref="I134:J136"/>
    <mergeCell ref="I137:J142"/>
    <mergeCell ref="I154:J154"/>
    <mergeCell ref="I155:J155"/>
    <mergeCell ref="E134:G136"/>
    <mergeCell ref="E137:G139"/>
    <mergeCell ref="E140:G142"/>
    <mergeCell ref="E143:G145"/>
    <mergeCell ref="E146:G148"/>
    <mergeCell ref="E149:G151"/>
    <mergeCell ref="I153:J153"/>
    <mergeCell ref="A1:B1"/>
    <mergeCell ref="A134:D136"/>
    <mergeCell ref="A137:D139"/>
    <mergeCell ref="A140:D142"/>
    <mergeCell ref="A143:D145"/>
    <mergeCell ref="C7:F7"/>
    <mergeCell ref="B42:E42"/>
    <mergeCell ref="B72:E72"/>
    <mergeCell ref="B122:E122"/>
    <mergeCell ref="B129:E129"/>
    <mergeCell ref="C76:F76"/>
    <mergeCell ref="B97:F97"/>
    <mergeCell ref="B55:C55"/>
  </mergeCells>
  <printOptions horizontalCentered="1" verticalCentered="1"/>
  <pageMargins left="0.23622047244094491" right="0.23622047244094491" top="0.74803149606299213" bottom="0.74803149606299213" header="0.31496062992125984" footer="0.31496062992125984"/>
  <pageSetup paperSize="8" scale="47" orientation="portrait" r:id="rId2"/>
  <headerFooter alignWithMargins="0">
    <oddHeader>&amp;L&amp;G&amp;C&amp;24IPP Wiring Completion Cert</oddHeader>
    <oddFooter>&amp;L&amp;"Arial,Bold"&amp;14EIRGRID Confidential - &amp;F&amp;C
&amp;R&amp;14Page &amp;P
&amp;D</oddFooter>
  </headerFooter>
  <legacyDrawing r:id="rId3"/>
  <legacyDrawingHF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71"/>
  <sheetViews>
    <sheetView view="pageBreakPreview" zoomScale="70" zoomScaleNormal="85" zoomScaleSheetLayoutView="70" workbookViewId="0">
      <selection activeCell="I135" sqref="I135"/>
    </sheetView>
  </sheetViews>
  <sheetFormatPr defaultRowHeight="12.75" x14ac:dyDescent="0.2"/>
  <cols>
    <col min="1" max="1" width="16.28515625" style="4" customWidth="1"/>
    <col min="2" max="2" width="56.5703125" style="35" customWidth="1"/>
    <col min="3" max="3" width="10.28515625" style="35" customWidth="1"/>
    <col min="4" max="4" width="9.140625" style="35"/>
    <col min="5" max="5" width="12" style="28" bestFit="1" customWidth="1"/>
    <col min="6" max="6" width="18" style="35" customWidth="1"/>
    <col min="7" max="7" width="13.5703125" style="15" customWidth="1"/>
    <col min="8" max="8" width="29.140625" style="15" customWidth="1"/>
    <col min="9" max="9" width="43" style="23" customWidth="1"/>
    <col min="10" max="16384" width="9.140625" style="23"/>
  </cols>
  <sheetData>
    <row r="1" spans="1:9" s="11" customFormat="1" ht="53.25" customHeight="1" x14ac:dyDescent="0.4">
      <c r="A1" s="828" t="str">
        <f>IF('0) Signal List'!A1="","",'0) Signal List'!A1)</f>
        <v xml:space="preserve">WINDFARM NAME </v>
      </c>
      <c r="B1" s="829" t="str">
        <f>IF('0) Signal List'!B1="","",'0) Signal List'!B1)</f>
        <v/>
      </c>
      <c r="C1" s="10" t="str">
        <f>IF('0) Signal List'!C1="","",'0) Signal List'!C1)</f>
        <v>Type</v>
      </c>
      <c r="D1" s="10" t="str">
        <f>IF('0) Signal List'!D1="","",'0) Signal List'!D1)</f>
        <v>B</v>
      </c>
      <c r="E1" s="9" t="str">
        <f>'0) Signal List'!E1</f>
        <v>XX</v>
      </c>
      <c r="F1" s="10" t="str">
        <f>IF('0) Signal List'!F1="","",'0) Signal List'!F1)</f>
        <v>MW</v>
      </c>
      <c r="G1" s="9" t="str">
        <f>'0) Signal List'!G1</f>
        <v>v0.2</v>
      </c>
      <c r="H1" s="9"/>
      <c r="I1" s="176" t="s">
        <v>231</v>
      </c>
    </row>
    <row r="2" spans="1:9" ht="26.25" x14ac:dyDescent="0.4">
      <c r="A2" s="876" t="str">
        <f>IF('0) Signal List'!A2="","",'0) Signal List'!A2)</f>
        <v>EirGrid Signals, Command &amp; Control Specification (Ref: DCC11.5)</v>
      </c>
      <c r="B2" s="877" t="str">
        <f>IF('0) Signal List'!B2="","",'0) Signal List'!B2)</f>
        <v/>
      </c>
      <c r="C2" s="877" t="str">
        <f>IF('0) Signal List'!C2="","",'0) Signal List'!C2)</f>
        <v/>
      </c>
      <c r="D2" s="877" t="str">
        <f>IF('0) Signal List'!D2="","",'0) Signal List'!D2)</f>
        <v/>
      </c>
      <c r="E2" s="877" t="str">
        <f>IF('0) Signal List'!E2="","",'0) Signal List'!E2)</f>
        <v/>
      </c>
      <c r="F2" s="877" t="str">
        <f>IF('0) Signal List'!F2="","",'0) Signal List'!F2)</f>
        <v/>
      </c>
      <c r="G2" s="776"/>
      <c r="H2" s="776"/>
      <c r="I2" s="177" t="s">
        <v>403</v>
      </c>
    </row>
    <row r="3" spans="1:9" ht="33.75" x14ac:dyDescent="0.5">
      <c r="A3" s="304" t="s">
        <v>407</v>
      </c>
      <c r="B3" s="81"/>
      <c r="C3" s="81"/>
      <c r="D3" s="81"/>
      <c r="E3" s="81"/>
      <c r="F3" s="81"/>
      <c r="G3" s="82"/>
      <c r="H3" s="82"/>
      <c r="I3" s="180"/>
    </row>
    <row r="4" spans="1:9" ht="14.25" customHeight="1" x14ac:dyDescent="0.2">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81"/>
    </row>
    <row r="5" spans="1:9" ht="15.75" thickBot="1" x14ac:dyDescent="0.3">
      <c r="A5" s="99" t="str">
        <f>IF('0) Signal List'!A5="","",'0) Signal List'!A5)</f>
        <v>ETIE Ref</v>
      </c>
      <c r="B5" s="100" t="str">
        <f>IF('0) Signal List'!B5="","",'0) Signal List'!B5)</f>
        <v>Digital Input Signals (signals sent to EirGrid)</v>
      </c>
      <c r="C5" s="101" t="str">
        <f>IF('0) Signal List'!C5="","",'0) Signal List'!C5)</f>
        <v/>
      </c>
      <c r="D5" s="101" t="str">
        <f>IF('0) Signal List'!D5="","",'0) Signal List'!D5)</f>
        <v/>
      </c>
      <c r="E5" s="102" t="str">
        <f>IF('0) Signal List'!E5="","",'0) Signal List'!E5)</f>
        <v/>
      </c>
      <c r="F5" s="101" t="str">
        <f>IF('0) Signal List'!F5="","",'0) Signal List'!F5)</f>
        <v/>
      </c>
      <c r="G5" s="103" t="str">
        <f>IF('0) Signal List'!G5="","",'0) Signal List'!G5)</f>
        <v>Provided by</v>
      </c>
      <c r="H5" s="157" t="str">
        <f>IF('0) Signal List'!H5="","",'0) Signal List'!H5)</f>
        <v>TSO Pass-through to</v>
      </c>
      <c r="I5" s="178"/>
    </row>
    <row r="6" spans="1:9" ht="14.25" customHeight="1" thickTop="1" x14ac:dyDescent="0.25">
      <c r="A6" s="104" t="str">
        <f>IF('0) Signal List'!A6="","",'0) Signal List'!A6)</f>
        <v/>
      </c>
      <c r="B6" s="105" t="str">
        <f>IF('0) Signal List'!B6="","",'0) Signal List'!B6)</f>
        <v/>
      </c>
      <c r="C6" s="105" t="str">
        <f>IF('0) Signal List'!C6="","",'0) Signal List'!C6)</f>
        <v/>
      </c>
      <c r="D6" s="105" t="str">
        <f>IF('0) Signal List'!D6="","",'0) Signal List'!D6)</f>
        <v/>
      </c>
      <c r="E6" s="106" t="str">
        <f>IF('0) Signal List'!E6="","",'0) Signal List'!E6)</f>
        <v/>
      </c>
      <c r="F6" s="105" t="str">
        <f>IF('0) Signal List'!F6="","",'0) Signal List'!F6)</f>
        <v/>
      </c>
      <c r="G6" s="107" t="str">
        <f>IF('0) Signal List'!G6="","",'0) Signal List'!G6)</f>
        <v/>
      </c>
      <c r="H6" s="159" t="str">
        <f>IF('0) Signal List'!H6="","",'0) Signal List'!H6)</f>
        <v/>
      </c>
      <c r="I6" s="184"/>
    </row>
    <row r="7" spans="1:9" ht="14.25" customHeight="1" x14ac:dyDescent="0.25">
      <c r="A7" s="104" t="str">
        <f>IF('0) Signal List'!A7="","",'0) Signal List'!A7)</f>
        <v/>
      </c>
      <c r="B7" s="109" t="str">
        <f>IF('0) Signal List'!B7="","",'0) Signal List'!B7)</f>
        <v>Double Point Status Indications</v>
      </c>
      <c r="C7" s="840" t="str">
        <f>IF('0) Signal List'!C7="","",'0) Signal List'!C7)</f>
        <v>(each individual input identified separately for clarity)</v>
      </c>
      <c r="D7" s="841"/>
      <c r="E7" s="841"/>
      <c r="F7" s="842"/>
      <c r="G7" s="110" t="str">
        <f>IF('0) Signal List'!G7="","",'0) Signal List'!G7)</f>
        <v/>
      </c>
      <c r="H7" s="163" t="str">
        <f>IF('0) Signal List'!H7="","",'0) Signal List'!H7)</f>
        <v/>
      </c>
      <c r="I7" s="184"/>
    </row>
    <row r="8" spans="1:9" ht="14.25" customHeight="1" x14ac:dyDescent="0.25">
      <c r="A8" s="104" t="str">
        <f>IF('0) Signal List'!A8="","",'0) Signal List'!A8)</f>
        <v/>
      </c>
      <c r="B8" s="366" t="str">
        <f>IF('0) Signal List'!B8="","",'0) Signal List'!B8)</f>
        <v>Digital Input Signals from Sub Station to EirGrid</v>
      </c>
      <c r="C8" s="105" t="str">
        <f>IF('0) Signal List'!C8="","",'0) Signal List'!C8)</f>
        <v/>
      </c>
      <c r="D8" s="105" t="str">
        <f>IF('0) Signal List'!D8="","",'0) Signal List'!D8)</f>
        <v/>
      </c>
      <c r="E8" s="106" t="str">
        <f>IF('0) Signal List'!E8="","",'0) Signal List'!E8)</f>
        <v/>
      </c>
      <c r="F8" s="105" t="str">
        <f>IF('0) Signal List'!F8="","",'0) Signal List'!F8)</f>
        <v/>
      </c>
      <c r="G8" s="110" t="str">
        <f>IF('0) Signal List'!G8="","",'0) Signal List'!G8)</f>
        <v/>
      </c>
      <c r="H8" s="164" t="str">
        <f>IF('0) Signal List'!H8="","",'0) Signal List'!H8)</f>
        <v/>
      </c>
      <c r="I8" s="184"/>
    </row>
    <row r="9" spans="1:9" ht="14.25" customHeight="1" x14ac:dyDescent="0.2">
      <c r="A9" s="104" t="str">
        <f>IF('0) Signal List'!A9="","",'0) Signal List'!A9)</f>
        <v>A1</v>
      </c>
      <c r="B9" s="105" t="str">
        <f>IF('0) Signal List'!B9="","",'0) Signal List'!B9)</f>
        <v>ESBN 20 kV interface switch (Nulec Recloser)</v>
      </c>
      <c r="C9" s="105" t="str">
        <f>IF('0) Signal List'!C9="","",'0) Signal List'!C9)</f>
        <v/>
      </c>
      <c r="D9" s="105" t="str">
        <f>IF('0) Signal List'!D9="","",'0) Signal List'!D9)</f>
        <v>open</v>
      </c>
      <c r="E9" s="106" t="str">
        <f>IF('0) Signal List'!E9="","",'0) Signal List'!E9)</f>
        <v/>
      </c>
      <c r="F9" s="105" t="str">
        <f>IF('0) Signal List'!F9="","",'0) Signal List'!F9)</f>
        <v/>
      </c>
      <c r="G9" s="111" t="str">
        <f>IF('0) Signal List'!G9="","",'0) Signal List'!G9)</f>
        <v>ESBN</v>
      </c>
      <c r="H9" s="164" t="str">
        <f>IF('0) Signal List'!H9="","",'0) Signal List'!H9)</f>
        <v>ESBN</v>
      </c>
      <c r="I9" s="184"/>
    </row>
    <row r="10" spans="1:9" ht="14.25" customHeight="1" x14ac:dyDescent="0.2">
      <c r="A10" s="104" t="str">
        <f>IF('0) Signal List'!A10="","",'0) Signal List'!A10)</f>
        <v>A2</v>
      </c>
      <c r="B10" s="105" t="str">
        <f>IF('0) Signal List'!B10="","",'0) Signal List'!B10)</f>
        <v>ESBN 20 kV interface switch (Nulec Recloser)</v>
      </c>
      <c r="C10" s="105" t="str">
        <f>IF('0) Signal List'!C10="","",'0) Signal List'!C10)</f>
        <v/>
      </c>
      <c r="D10" s="105" t="str">
        <f>IF('0) Signal List'!D10="","",'0) Signal List'!D10)</f>
        <v>closed</v>
      </c>
      <c r="E10" s="106" t="str">
        <f>IF('0) Signal List'!E10="","",'0) Signal List'!E10)</f>
        <v/>
      </c>
      <c r="F10" s="105" t="str">
        <f>IF('0) Signal List'!F10="","",'0) Signal List'!F10)</f>
        <v/>
      </c>
      <c r="G10" s="111" t="str">
        <f>IF('0) Signal List'!G10="","",'0) Signal List'!G10)</f>
        <v>ESBN</v>
      </c>
      <c r="H10" s="164" t="str">
        <f>IF('0) Signal List'!H10="","",'0) Signal List'!H10)</f>
        <v>ESBN</v>
      </c>
      <c r="I10" s="184"/>
    </row>
    <row r="11" spans="1:9" ht="14.25" customHeight="1" x14ac:dyDescent="0.2">
      <c r="A11" s="104" t="str">
        <f>IF('0) Signal List'!A11="","",'0) Signal List'!A11)</f>
        <v>A3</v>
      </c>
      <c r="B11" s="105" t="str">
        <f>IF('0) Signal List'!B11="","",'0) Signal List'!B11)</f>
        <v>WINDFARM NAME  T421 IPP 20 kV CB</v>
      </c>
      <c r="C11" s="105" t="str">
        <f>IF('0) Signal List'!C11="","",'0) Signal List'!C11)</f>
        <v/>
      </c>
      <c r="D11" s="105" t="str">
        <f>IF('0) Signal List'!D11="","",'0) Signal List'!D11)</f>
        <v>open</v>
      </c>
      <c r="E11" s="106" t="str">
        <f>IF('0) Signal List'!E11="","",'0) Signal List'!E11)</f>
        <v/>
      </c>
      <c r="F11" s="105" t="str">
        <f>IF('0) Signal List'!F11="","",'0) Signal List'!F11)</f>
        <v/>
      </c>
      <c r="G11" s="111" t="str">
        <f>IF('0) Signal List'!G11="","",'0) Signal List'!G11)</f>
        <v>IPP</v>
      </c>
      <c r="H11" s="164" t="str">
        <f>IF('0) Signal List'!H11="","",'0) Signal List'!H11)</f>
        <v>ESBN</v>
      </c>
      <c r="I11" s="184"/>
    </row>
    <row r="12" spans="1:9" ht="14.25" customHeight="1" x14ac:dyDescent="0.2">
      <c r="A12" s="104" t="str">
        <f>IF('0) Signal List'!A12="","",'0) Signal List'!A12)</f>
        <v>A4</v>
      </c>
      <c r="B12" s="105" t="str">
        <f>IF('0) Signal List'!B12="","",'0) Signal List'!B12)</f>
        <v>WINDFARM NAME  T421 IPP 20 kV CB</v>
      </c>
      <c r="C12" s="105" t="str">
        <f>IF('0) Signal List'!C12="","",'0) Signal List'!C12)</f>
        <v/>
      </c>
      <c r="D12" s="105" t="str">
        <f>IF('0) Signal List'!D12="","",'0) Signal List'!D12)</f>
        <v>closed</v>
      </c>
      <c r="E12" s="106" t="str">
        <f>IF('0) Signal List'!E12="","",'0) Signal List'!E12)</f>
        <v/>
      </c>
      <c r="F12" s="105" t="str">
        <f>IF('0) Signal List'!F12="","",'0) Signal List'!F12)</f>
        <v/>
      </c>
      <c r="G12" s="111" t="str">
        <f>IF('0) Signal List'!G12="","",'0) Signal List'!G12)</f>
        <v>IPP</v>
      </c>
      <c r="H12" s="164" t="str">
        <f>IF('0) Signal List'!H12="","",'0) Signal List'!H12)</f>
        <v>ESBN</v>
      </c>
      <c r="I12" s="184"/>
    </row>
    <row r="13" spans="1:9" ht="14.25" customHeight="1" x14ac:dyDescent="0.2">
      <c r="A13" s="104" t="str">
        <f>IF('0) Signal List'!A13="","",'0) Signal List'!A13)</f>
        <v>A5</v>
      </c>
      <c r="B13" s="105" t="str">
        <f>IF('0) Signal List'!B13="","",'0) Signal List'!B13)</f>
        <v>WINDFARM NAME  Feeder 1 20 kV CB</v>
      </c>
      <c r="C13" s="105" t="str">
        <f>IF('0) Signal List'!C13="","",'0) Signal List'!C13)</f>
        <v/>
      </c>
      <c r="D13" s="105" t="str">
        <f>IF('0) Signal List'!D13="","",'0) Signal List'!D13)</f>
        <v>open</v>
      </c>
      <c r="E13" s="106" t="str">
        <f>IF('0) Signal List'!E13="","",'0) Signal List'!E13)</f>
        <v/>
      </c>
      <c r="F13" s="105" t="str">
        <f>IF('0) Signal List'!F13="","",'0) Signal List'!F13)</f>
        <v/>
      </c>
      <c r="G13" s="111" t="str">
        <f>IF('0) Signal List'!G13="","",'0) Signal List'!G13)</f>
        <v>IPP</v>
      </c>
      <c r="H13" s="164" t="str">
        <f>IF('0) Signal List'!H13="","",'0) Signal List'!H13)</f>
        <v>ESBN</v>
      </c>
      <c r="I13" s="184"/>
    </row>
    <row r="14" spans="1:9" ht="14.25" customHeight="1" x14ac:dyDescent="0.2">
      <c r="A14" s="104" t="str">
        <f>IF('0) Signal List'!A14="","",'0) Signal List'!A14)</f>
        <v>A6</v>
      </c>
      <c r="B14" s="105" t="str">
        <f>IF('0) Signal List'!B14="","",'0) Signal List'!B14)</f>
        <v>WINDFARM NAME  Feeder 1 20 kV CB</v>
      </c>
      <c r="C14" s="105" t="str">
        <f>IF('0) Signal List'!C14="","",'0) Signal List'!C14)</f>
        <v/>
      </c>
      <c r="D14" s="105" t="str">
        <f>IF('0) Signal List'!D14="","",'0) Signal List'!D14)</f>
        <v>closed</v>
      </c>
      <c r="E14" s="106" t="str">
        <f>IF('0) Signal List'!E14="","",'0) Signal List'!E14)</f>
        <v/>
      </c>
      <c r="F14" s="105" t="str">
        <f>IF('0) Signal List'!F14="","",'0) Signal List'!F14)</f>
        <v/>
      </c>
      <c r="G14" s="111" t="str">
        <f>IF('0) Signal List'!G14="","",'0) Signal List'!G14)</f>
        <v>IPP</v>
      </c>
      <c r="H14" s="164" t="str">
        <f>IF('0) Signal List'!H14="","",'0) Signal List'!H14)</f>
        <v>ESBN</v>
      </c>
      <c r="I14" s="184"/>
    </row>
    <row r="15" spans="1:9" ht="14.25" customHeight="1" x14ac:dyDescent="0.2">
      <c r="A15" s="104" t="str">
        <f>IF('0) Signal List'!A15="","",'0) Signal List'!A15)</f>
        <v>A7</v>
      </c>
      <c r="B15" s="105" t="str">
        <f>IF('0) Signal List'!B15="","",'0) Signal List'!B15)</f>
        <v>WINDFARM NAME  Feeder 2 20 kV CB</v>
      </c>
      <c r="C15" s="105" t="str">
        <f>IF('0) Signal List'!C15="","",'0) Signal List'!C15)</f>
        <v/>
      </c>
      <c r="D15" s="105" t="str">
        <f>IF('0) Signal List'!D15="","",'0) Signal List'!D15)</f>
        <v>open</v>
      </c>
      <c r="E15" s="106" t="str">
        <f>IF('0) Signal List'!E15="","",'0) Signal List'!E15)</f>
        <v/>
      </c>
      <c r="F15" s="105" t="str">
        <f>IF('0) Signal List'!F15="","",'0) Signal List'!F15)</f>
        <v/>
      </c>
      <c r="G15" s="111" t="str">
        <f>IF('0) Signal List'!G15="","",'0) Signal List'!G15)</f>
        <v>IPP</v>
      </c>
      <c r="H15" s="164" t="str">
        <f>IF('0) Signal List'!H15="","",'0) Signal List'!H15)</f>
        <v>ESBN</v>
      </c>
      <c r="I15" s="184"/>
    </row>
    <row r="16" spans="1:9" ht="14.25" customHeight="1" x14ac:dyDescent="0.2">
      <c r="A16" s="104" t="str">
        <f>IF('0) Signal List'!A16="","",'0) Signal List'!A16)</f>
        <v>A8</v>
      </c>
      <c r="B16" s="105" t="str">
        <f>IF('0) Signal List'!B16="","",'0) Signal List'!B16)</f>
        <v>WINDFARM NAME  Feeder 2 20 kV CB</v>
      </c>
      <c r="C16" s="105" t="str">
        <f>IF('0) Signal List'!C16="","",'0) Signal List'!C16)</f>
        <v/>
      </c>
      <c r="D16" s="105" t="str">
        <f>IF('0) Signal List'!D16="","",'0) Signal List'!D16)</f>
        <v>closed</v>
      </c>
      <c r="E16" s="106" t="str">
        <f>IF('0) Signal List'!E16="","",'0) Signal List'!E16)</f>
        <v/>
      </c>
      <c r="F16" s="105" t="str">
        <f>IF('0) Signal List'!F16="","",'0) Signal List'!F16)</f>
        <v/>
      </c>
      <c r="G16" s="111" t="str">
        <f>IF('0) Signal List'!G16="","",'0) Signal List'!G16)</f>
        <v>IPP</v>
      </c>
      <c r="H16" s="164" t="str">
        <f>IF('0) Signal List'!H16="","",'0) Signal List'!H16)</f>
        <v>ESBN</v>
      </c>
      <c r="I16" s="184"/>
    </row>
    <row r="17" spans="1:9" ht="14.25" customHeight="1" x14ac:dyDescent="0.2">
      <c r="A17" s="104" t="str">
        <f>IF('0) Signal List'!A17="","",'0) Signal List'!A17)</f>
        <v>A9</v>
      </c>
      <c r="B17" s="105" t="str">
        <f>IF('0) Signal List'!B17="","",'0) Signal List'!B17)</f>
        <v>WINDFARM NAME  Feeder 3 20 kV CB</v>
      </c>
      <c r="C17" s="105" t="str">
        <f>IF('0) Signal List'!C17="","",'0) Signal List'!C17)</f>
        <v/>
      </c>
      <c r="D17" s="105" t="str">
        <f>IF('0) Signal List'!D17="","",'0) Signal List'!D17)</f>
        <v>open</v>
      </c>
      <c r="E17" s="106" t="str">
        <f>IF('0) Signal List'!E17="","",'0) Signal List'!E17)</f>
        <v/>
      </c>
      <c r="F17" s="105" t="str">
        <f>IF('0) Signal List'!F17="","",'0) Signal List'!F17)</f>
        <v/>
      </c>
      <c r="G17" s="111" t="str">
        <f>IF('0) Signal List'!G17="","",'0) Signal List'!G17)</f>
        <v>IPP</v>
      </c>
      <c r="H17" s="164" t="str">
        <f>IF('0) Signal List'!H17="","",'0) Signal List'!H17)</f>
        <v>ESBN</v>
      </c>
      <c r="I17" s="184"/>
    </row>
    <row r="18" spans="1:9" ht="14.25" customHeight="1" x14ac:dyDescent="0.2">
      <c r="A18" s="104" t="str">
        <f>IF('0) Signal List'!A18="","",'0) Signal List'!A18)</f>
        <v>A10</v>
      </c>
      <c r="B18" s="105" t="str">
        <f>IF('0) Signal List'!B18="","",'0) Signal List'!B18)</f>
        <v>WINDFARM NAME  Feeder 3 20 kV CB</v>
      </c>
      <c r="C18" s="105" t="str">
        <f>IF('0) Signal List'!C18="","",'0) Signal List'!C18)</f>
        <v/>
      </c>
      <c r="D18" s="105" t="str">
        <f>IF('0) Signal List'!D18="","",'0) Signal List'!D18)</f>
        <v>closed</v>
      </c>
      <c r="E18" s="106" t="str">
        <f>IF('0) Signal List'!E18="","",'0) Signal List'!E18)</f>
        <v/>
      </c>
      <c r="F18" s="105" t="str">
        <f>IF('0) Signal List'!F18="","",'0) Signal List'!F18)</f>
        <v/>
      </c>
      <c r="G18" s="111" t="str">
        <f>IF('0) Signal List'!G18="","",'0) Signal List'!G18)</f>
        <v>IPP</v>
      </c>
      <c r="H18" s="164" t="str">
        <f>IF('0) Signal List'!H18="","",'0) Signal List'!H18)</f>
        <v>ESBN</v>
      </c>
      <c r="I18" s="184"/>
    </row>
    <row r="19" spans="1:9" ht="14.25" customHeight="1" x14ac:dyDescent="0.2">
      <c r="A19" s="104" t="str">
        <f>IF('0) Signal List'!A19="","",'0) Signal List'!A19)</f>
        <v>A11</v>
      </c>
      <c r="B19" s="105" t="str">
        <f>IF('0) Signal List'!B19="","",'0) Signal List'!B19)</f>
        <v>WINDFARM NAME  Feeder 4 20 kV CB</v>
      </c>
      <c r="C19" s="105" t="str">
        <f>IF('0) Signal List'!C19="","",'0) Signal List'!C19)</f>
        <v/>
      </c>
      <c r="D19" s="105" t="str">
        <f>IF('0) Signal List'!D19="","",'0) Signal List'!D19)</f>
        <v>open</v>
      </c>
      <c r="E19" s="106" t="str">
        <f>IF('0) Signal List'!E19="","",'0) Signal List'!E19)</f>
        <v/>
      </c>
      <c r="F19" s="105" t="str">
        <f>IF('0) Signal List'!F19="","",'0) Signal List'!F19)</f>
        <v/>
      </c>
      <c r="G19" s="111" t="str">
        <f>IF('0) Signal List'!G19="","",'0) Signal List'!G19)</f>
        <v>IPP</v>
      </c>
      <c r="H19" s="164" t="str">
        <f>IF('0) Signal List'!H19="","",'0) Signal List'!H19)</f>
        <v>ESBN</v>
      </c>
      <c r="I19" s="184"/>
    </row>
    <row r="20" spans="1:9" ht="14.25" customHeight="1" x14ac:dyDescent="0.2">
      <c r="A20" s="104" t="str">
        <f>IF('0) Signal List'!A20="","",'0) Signal List'!A20)</f>
        <v>A12</v>
      </c>
      <c r="B20" s="105" t="str">
        <f>IF('0) Signal List'!B20="","",'0) Signal List'!B20)</f>
        <v>WINDFARM NAME  Feeder 4 20 kV CB</v>
      </c>
      <c r="C20" s="105" t="str">
        <f>IF('0) Signal List'!C20="","",'0) Signal List'!C20)</f>
        <v/>
      </c>
      <c r="D20" s="105" t="str">
        <f>IF('0) Signal List'!D20="","",'0) Signal List'!D20)</f>
        <v>closed</v>
      </c>
      <c r="E20" s="106" t="str">
        <f>IF('0) Signal List'!E20="","",'0) Signal List'!E20)</f>
        <v/>
      </c>
      <c r="F20" s="105" t="str">
        <f>IF('0) Signal List'!F20="","",'0) Signal List'!F20)</f>
        <v/>
      </c>
      <c r="G20" s="111" t="str">
        <f>IF('0) Signal List'!G20="","",'0) Signal List'!G20)</f>
        <v>IPP</v>
      </c>
      <c r="H20" s="164" t="str">
        <f>IF('0) Signal List'!H20="","",'0) Signal List'!H20)</f>
        <v>ESBN</v>
      </c>
      <c r="I20" s="184"/>
    </row>
    <row r="21" spans="1:9" ht="14.25" customHeight="1" x14ac:dyDescent="0.2">
      <c r="A21" s="104" t="str">
        <f>IF('0) Signal List'!A21="","",'0) Signal List'!A21)</f>
        <v>A13</v>
      </c>
      <c r="B21" s="105" t="str">
        <f>IF('0) Signal List'!B21="","",'0) Signal List'!B21)</f>
        <v>TSO Dispatch Control Enable Switch</v>
      </c>
      <c r="C21" s="105" t="str">
        <f>IF('0) Signal List'!C21="","",'0) Signal List'!C21)</f>
        <v/>
      </c>
      <c r="D21" s="105" t="str">
        <f>IF('0) Signal List'!D21="","",'0) Signal List'!D21)</f>
        <v>off</v>
      </c>
      <c r="E21" s="106" t="str">
        <f>IF('0) Signal List'!E21="","",'0) Signal List'!E21)</f>
        <v/>
      </c>
      <c r="F21" s="105" t="str">
        <f>IF('0) Signal List'!F21="","",'0) Signal List'!F21)</f>
        <v/>
      </c>
      <c r="G21" s="111" t="str">
        <f>IF('0) Signal List'!G21="","",'0) Signal List'!G21)</f>
        <v>IPP</v>
      </c>
      <c r="H21" s="164" t="str">
        <f>IF('0) Signal List'!H21="","",'0) Signal List'!H21)</f>
        <v xml:space="preserve">N/A </v>
      </c>
      <c r="I21" s="184"/>
    </row>
    <row r="22" spans="1:9" ht="14.25" customHeight="1" x14ac:dyDescent="0.2">
      <c r="A22" s="104" t="str">
        <f>IF('0) Signal List'!A22="","",'0) Signal List'!A22)</f>
        <v>A14</v>
      </c>
      <c r="B22" s="105" t="str">
        <f>IF('0) Signal List'!B22="","",'0) Signal List'!B22)</f>
        <v>TSO Dispatch Control Enable Switch</v>
      </c>
      <c r="C22" s="105" t="str">
        <f>IF('0) Signal List'!C22="","",'0) Signal List'!C22)</f>
        <v/>
      </c>
      <c r="D22" s="105" t="str">
        <f>IF('0) Signal List'!D22="","",'0) Signal List'!D22)</f>
        <v>on</v>
      </c>
      <c r="E22" s="106" t="str">
        <f>IF('0) Signal List'!E22="","",'0) Signal List'!E22)</f>
        <v/>
      </c>
      <c r="F22" s="105" t="str">
        <f>IF('0) Signal List'!F22="","",'0) Signal List'!F22)</f>
        <v/>
      </c>
      <c r="G22" s="111" t="str">
        <f>IF('0) Signal List'!G22="","",'0) Signal List'!G22)</f>
        <v>IPP</v>
      </c>
      <c r="H22" s="164" t="str">
        <f>IF('0) Signal List'!H22="","",'0) Signal List'!H22)</f>
        <v xml:space="preserve">N/A </v>
      </c>
      <c r="I22" s="184"/>
    </row>
    <row r="23" spans="1:9" ht="14.25" customHeight="1" x14ac:dyDescent="0.2">
      <c r="A23" s="104" t="str">
        <f>IF('0) Signal List'!A23="","",'0) Signal List'!A23)</f>
        <v>A15</v>
      </c>
      <c r="B23" s="161" t="str">
        <f>IF('0) Signal List'!B23="","",'0) Signal List'!B23)</f>
        <v>Dispatch Fail Market Command Lamp - IPP Panel</v>
      </c>
      <c r="C23" s="112" t="str">
        <f>IF('0) Signal List'!C23="","",'0) Signal List'!C23)</f>
        <v/>
      </c>
      <c r="D23" s="113" t="str">
        <f>IF('0) Signal List'!D23="","",'0) Signal List'!D23)</f>
        <v>off</v>
      </c>
      <c r="E23" s="114" t="str">
        <f>IF('0) Signal List'!E23="","",'0) Signal List'!E23)</f>
        <v/>
      </c>
      <c r="F23" s="105" t="str">
        <f>IF('0) Signal List'!F23="","",'0) Signal List'!F23)</f>
        <v/>
      </c>
      <c r="G23" s="111" t="str">
        <f>IF('0) Signal List'!G23="","",'0) Signal List'!G23)</f>
        <v>IPP</v>
      </c>
      <c r="H23" s="164" t="str">
        <f>IF('0) Signal List'!H23="","",'0) Signal List'!H23)</f>
        <v>ESBN</v>
      </c>
      <c r="I23" s="184"/>
    </row>
    <row r="24" spans="1:9" ht="14.25" customHeight="1" x14ac:dyDescent="0.2">
      <c r="A24" s="104" t="str">
        <f>IF('0) Signal List'!A24="","",'0) Signal List'!A24)</f>
        <v>A16</v>
      </c>
      <c r="B24" s="161" t="str">
        <f>IF('0) Signal List'!B24="","",'0) Signal List'!B24)</f>
        <v>Dispatch Fail Market Command Lamp - IPP Panel</v>
      </c>
      <c r="C24" s="112" t="str">
        <f>IF('0) Signal List'!C24="","",'0) Signal List'!C24)</f>
        <v/>
      </c>
      <c r="D24" s="113" t="str">
        <f>IF('0) Signal List'!D24="","",'0) Signal List'!D24)</f>
        <v>on</v>
      </c>
      <c r="E24" s="114" t="str">
        <f>IF('0) Signal List'!E24="","",'0) Signal List'!E24)</f>
        <v/>
      </c>
      <c r="F24" s="105" t="str">
        <f>IF('0) Signal List'!F24="","",'0) Signal List'!F24)</f>
        <v/>
      </c>
      <c r="G24" s="111" t="str">
        <f>IF('0) Signal List'!G24="","",'0) Signal List'!G24)</f>
        <v>IPP</v>
      </c>
      <c r="H24" s="164" t="str">
        <f>IF('0) Signal List'!H24="","",'0) Signal List'!H24)</f>
        <v>ESBN</v>
      </c>
      <c r="I24" s="184"/>
    </row>
    <row r="25" spans="1:9" ht="14.25" customHeight="1" x14ac:dyDescent="0.2">
      <c r="A25" s="104" t="str">
        <f>IF('0) Signal List'!A25="","",'0) Signal List'!A25)</f>
        <v>A17</v>
      </c>
      <c r="B25" s="161" t="str">
        <f>IF('0) Signal List'!B25="","",'0) Signal List'!B25)</f>
        <v>Blue Alert Lamp - IPP Panel</v>
      </c>
      <c r="C25" s="112" t="str">
        <f>IF('0) Signal List'!C25="","",'0) Signal List'!C25)</f>
        <v/>
      </c>
      <c r="D25" s="422" t="str">
        <f>IF('0) Signal List'!D25="","",'0) Signal List'!D25)</f>
        <v>off</v>
      </c>
      <c r="E25" s="114" t="str">
        <f>IF('0) Signal List'!E25="","",'0) Signal List'!E25)</f>
        <v/>
      </c>
      <c r="F25" s="105" t="str">
        <f>IF('0) Signal List'!F25="","",'0) Signal List'!F25)</f>
        <v/>
      </c>
      <c r="G25" s="111" t="str">
        <f>IF('0) Signal List'!G25="","",'0) Signal List'!G25)</f>
        <v>IPP</v>
      </c>
      <c r="H25" s="421" t="str">
        <f>IF('0) Signal List'!H25="","",'0) Signal List'!H25)</f>
        <v>ESBN</v>
      </c>
      <c r="I25" s="184"/>
    </row>
    <row r="26" spans="1:9" ht="14.25" customHeight="1" x14ac:dyDescent="0.2">
      <c r="A26" s="104" t="str">
        <f>IF('0) Signal List'!A26="","",'0) Signal List'!A26)</f>
        <v>A18</v>
      </c>
      <c r="B26" s="161" t="str">
        <f>IF('0) Signal List'!B26="","",'0) Signal List'!B26)</f>
        <v>Blue Alert Lamp - IPP Panel</v>
      </c>
      <c r="C26" s="112" t="str">
        <f>IF('0) Signal List'!C26="","",'0) Signal List'!C26)</f>
        <v/>
      </c>
      <c r="D26" s="422" t="str">
        <f>IF('0) Signal List'!D26="","",'0) Signal List'!D26)</f>
        <v>on</v>
      </c>
      <c r="E26" s="114" t="str">
        <f>IF('0) Signal List'!E26="","",'0) Signal List'!E26)</f>
        <v/>
      </c>
      <c r="F26" s="105" t="str">
        <f>IF('0) Signal List'!F26="","",'0) Signal List'!F26)</f>
        <v/>
      </c>
      <c r="G26" s="111" t="str">
        <f>IF('0) Signal List'!G26="","",'0) Signal List'!G26)</f>
        <v>IPP</v>
      </c>
      <c r="H26" s="421" t="str">
        <f>IF('0) Signal List'!H26="","",'0) Signal List'!H26)</f>
        <v>ESBN</v>
      </c>
      <c r="I26" s="184"/>
    </row>
    <row r="27" spans="1:9" ht="14.25" customHeight="1" x14ac:dyDescent="0.2">
      <c r="A27" s="104" t="str">
        <f>IF('0) Signal List'!A27="","",'0) Signal List'!A27)</f>
        <v>A19</v>
      </c>
      <c r="B27" s="105" t="str">
        <f>IF('0) Signal List'!B27="","",'0) Signal List'!B27)</f>
        <v>ESB SCADA Remote Control Switch</v>
      </c>
      <c r="C27" s="105" t="str">
        <f>IF('0) Signal List'!C27="","",'0) Signal List'!C27)</f>
        <v/>
      </c>
      <c r="D27" s="105" t="str">
        <f>IF('0) Signal List'!D27="","",'0) Signal List'!D27)</f>
        <v>off</v>
      </c>
      <c r="E27" s="106" t="str">
        <f>IF('0) Signal List'!E27="","",'0) Signal List'!E27)</f>
        <v/>
      </c>
      <c r="F27" s="105" t="str">
        <f>IF('0) Signal List'!F27="","",'0) Signal List'!F27)</f>
        <v/>
      </c>
      <c r="G27" s="111" t="str">
        <f>IF('0) Signal List'!G27="","",'0) Signal List'!G27)</f>
        <v>ESBN</v>
      </c>
      <c r="H27" s="164" t="str">
        <f>IF('0) Signal List'!H27="","",'0) Signal List'!H27)</f>
        <v>ESBN</v>
      </c>
      <c r="I27" s="184"/>
    </row>
    <row r="28" spans="1:9" ht="14.25" customHeight="1" x14ac:dyDescent="0.2">
      <c r="A28" s="104" t="str">
        <f>IF('0) Signal List'!A28="","",'0) Signal List'!A28)</f>
        <v>A20</v>
      </c>
      <c r="B28" s="105" t="str">
        <f>IF('0) Signal List'!B28="","",'0) Signal List'!B28)</f>
        <v>ESB SCADA Remote Control Switch</v>
      </c>
      <c r="C28" s="105" t="str">
        <f>IF('0) Signal List'!C28="","",'0) Signal List'!C28)</f>
        <v/>
      </c>
      <c r="D28" s="105" t="str">
        <f>IF('0) Signal List'!D28="","",'0) Signal List'!D28)</f>
        <v>on</v>
      </c>
      <c r="E28" s="106" t="str">
        <f>IF('0) Signal List'!E28="","",'0) Signal List'!E28)</f>
        <v/>
      </c>
      <c r="F28" s="105" t="str">
        <f>IF('0) Signal List'!F28="","",'0) Signal List'!F28)</f>
        <v/>
      </c>
      <c r="G28" s="111" t="str">
        <f>IF('0) Signal List'!G28="","",'0) Signal List'!G28)</f>
        <v>ESBN</v>
      </c>
      <c r="H28" s="164" t="str">
        <f>IF('0) Signal List'!H28="","",'0) Signal List'!H28)</f>
        <v>ESBN</v>
      </c>
      <c r="I28" s="184"/>
    </row>
    <row r="29" spans="1:9" ht="14.25" customHeight="1" x14ac:dyDescent="0.2">
      <c r="A29" s="104" t="str">
        <f>IF('0) Signal List'!A29="","",'0) Signal List'!A29)</f>
        <v>A21</v>
      </c>
      <c r="B29" s="105" t="str">
        <f>IF('0) Signal List'!B29="","",'0) Signal List'!B29)</f>
        <v>Reactive Device &gt;5 Mvar 1</v>
      </c>
      <c r="C29" s="105" t="str">
        <f>IF('0) Signal List'!C29="","",'0) Signal List'!C29)</f>
        <v/>
      </c>
      <c r="D29" s="105" t="str">
        <f>IF('0) Signal List'!D29="","",'0) Signal List'!D29)</f>
        <v>off</v>
      </c>
      <c r="E29" s="106" t="str">
        <f>IF('0) Signal List'!E29="","",'0) Signal List'!E29)</f>
        <v/>
      </c>
      <c r="F29" s="105" t="str">
        <f>IF('0) Signal List'!F29="","",'0) Signal List'!F29)</f>
        <v/>
      </c>
      <c r="G29" s="111" t="str">
        <f>IF('0) Signal List'!G29="","",'0) Signal List'!G29)</f>
        <v>IPP</v>
      </c>
      <c r="H29" s="164" t="str">
        <f>IF('0) Signal List'!H29="","",'0) Signal List'!H29)</f>
        <v>ESBN</v>
      </c>
      <c r="I29" s="184"/>
    </row>
    <row r="30" spans="1:9" ht="14.25" customHeight="1" x14ac:dyDescent="0.2">
      <c r="A30" s="104" t="str">
        <f>IF('0) Signal List'!A30="","",'0) Signal List'!A30)</f>
        <v>A22</v>
      </c>
      <c r="B30" s="105" t="str">
        <f>IF('0) Signal List'!B30="","",'0) Signal List'!B30)</f>
        <v>Reactive Device &gt;5 Mvar 1</v>
      </c>
      <c r="C30" s="105" t="str">
        <f>IF('0) Signal List'!C30="","",'0) Signal List'!C30)</f>
        <v/>
      </c>
      <c r="D30" s="105" t="str">
        <f>IF('0) Signal List'!D30="","",'0) Signal List'!D30)</f>
        <v>on</v>
      </c>
      <c r="E30" s="106" t="str">
        <f>IF('0) Signal List'!E30="","",'0) Signal List'!E30)</f>
        <v/>
      </c>
      <c r="F30" s="105" t="str">
        <f>IF('0) Signal List'!F30="","",'0) Signal List'!F30)</f>
        <v/>
      </c>
      <c r="G30" s="111" t="str">
        <f>IF('0) Signal List'!G30="","",'0) Signal List'!G30)</f>
        <v>IPP</v>
      </c>
      <c r="H30" s="164" t="str">
        <f>IF('0) Signal List'!H30="","",'0) Signal List'!H30)</f>
        <v>ESBN</v>
      </c>
      <c r="I30" s="184"/>
    </row>
    <row r="31" spans="1:9" ht="14.25" customHeight="1" x14ac:dyDescent="0.2">
      <c r="A31" s="104" t="str">
        <f>IF('0) Signal List'!A31="","",'0) Signal List'!A31)</f>
        <v>A23</v>
      </c>
      <c r="B31" s="105" t="str">
        <f>IF('0) Signal List'!B31="","",'0) Signal List'!B31)</f>
        <v>Reactive Device &gt;5 Mvar N</v>
      </c>
      <c r="C31" s="105" t="str">
        <f>IF('0) Signal List'!C31="","",'0) Signal List'!C31)</f>
        <v/>
      </c>
      <c r="D31" s="105" t="str">
        <f>IF('0) Signal List'!D31="","",'0) Signal List'!D31)</f>
        <v>off</v>
      </c>
      <c r="E31" s="106" t="str">
        <f>IF('0) Signal List'!E31="","",'0) Signal List'!E31)</f>
        <v/>
      </c>
      <c r="F31" s="105" t="str">
        <f>IF('0) Signal List'!F31="","",'0) Signal List'!F31)</f>
        <v/>
      </c>
      <c r="G31" s="111" t="str">
        <f>IF('0) Signal List'!G31="","",'0) Signal List'!G31)</f>
        <v>IPP</v>
      </c>
      <c r="H31" s="428" t="str">
        <f>IF('0) Signal List'!H31="","",'0) Signal List'!H31)</f>
        <v>ESBN</v>
      </c>
      <c r="I31" s="184"/>
    </row>
    <row r="32" spans="1:9" ht="14.25" customHeight="1" x14ac:dyDescent="0.2">
      <c r="A32" s="104" t="str">
        <f>IF('0) Signal List'!A32="","",'0) Signal List'!A32)</f>
        <v>A24</v>
      </c>
      <c r="B32" s="105" t="str">
        <f>IF('0) Signal List'!B32="","",'0) Signal List'!B32)</f>
        <v>Reactive Device &gt;5 Mvar N</v>
      </c>
      <c r="C32" s="105" t="str">
        <f>IF('0) Signal List'!C32="","",'0) Signal List'!C32)</f>
        <v/>
      </c>
      <c r="D32" s="105" t="str">
        <f>IF('0) Signal List'!D32="","",'0) Signal List'!D32)</f>
        <v>on</v>
      </c>
      <c r="E32" s="106" t="str">
        <f>IF('0) Signal List'!E32="","",'0) Signal List'!E32)</f>
        <v/>
      </c>
      <c r="F32" s="105" t="str">
        <f>IF('0) Signal List'!F32="","",'0) Signal List'!F32)</f>
        <v/>
      </c>
      <c r="G32" s="111" t="str">
        <f>IF('0) Signal List'!G32="","",'0) Signal List'!G32)</f>
        <v>IPP</v>
      </c>
      <c r="H32" s="428" t="str">
        <f>IF('0) Signal List'!H32="","",'0) Signal List'!H32)</f>
        <v>ESBN</v>
      </c>
      <c r="I32" s="184"/>
    </row>
    <row r="33" spans="1:9" ht="14.25" customHeight="1" x14ac:dyDescent="0.25">
      <c r="A33" s="104" t="str">
        <f>IF('0) Signal List'!A33="","",'0) Signal List'!A33)</f>
        <v/>
      </c>
      <c r="B33" s="105" t="str">
        <f>IF('0) Signal List'!B33="","",'0) Signal List'!B33)</f>
        <v/>
      </c>
      <c r="C33" s="112" t="str">
        <f>IF('0) Signal List'!C33="","",'0) Signal List'!C33)</f>
        <v/>
      </c>
      <c r="D33" s="113" t="str">
        <f>IF('0) Signal List'!D33="","",'0) Signal List'!D33)</f>
        <v/>
      </c>
      <c r="E33" s="114" t="str">
        <f>IF('0) Signal List'!E33="","",'0) Signal List'!E33)</f>
        <v/>
      </c>
      <c r="F33" s="105" t="str">
        <f>IF('0) Signal List'!F33="","",'0) Signal List'!F33)</f>
        <v/>
      </c>
      <c r="G33" s="110" t="str">
        <f>IF('0) Signal List'!G33="","",'0) Signal List'!G33)</f>
        <v/>
      </c>
      <c r="H33" s="163" t="str">
        <f>IF('0) Signal List'!H33="","",'0) Signal List'!H33)</f>
        <v/>
      </c>
      <c r="I33" s="184"/>
    </row>
    <row r="34" spans="1:9" ht="14.25" customHeight="1" x14ac:dyDescent="0.25">
      <c r="A34" s="104" t="str">
        <f>IF('0) Signal List'!A34="","",'0) Signal List'!A34)</f>
        <v/>
      </c>
      <c r="B34" s="366" t="str">
        <f>IF('0) Signal List'!B34="","",'0) Signal List'!B34)</f>
        <v>Digital Input Signals from WTG  System to EirGrid</v>
      </c>
      <c r="C34" s="105" t="str">
        <f>IF('0) Signal List'!C34="","",'0) Signal List'!C34)</f>
        <v/>
      </c>
      <c r="D34" s="105" t="str">
        <f>IF('0) Signal List'!D34="","",'0) Signal List'!D34)</f>
        <v/>
      </c>
      <c r="E34" s="106" t="str">
        <f>IF('0) Signal List'!E34="","",'0) Signal List'!E34)</f>
        <v/>
      </c>
      <c r="F34" s="105" t="str">
        <f>IF('0) Signal List'!F34="","",'0) Signal List'!F34)</f>
        <v/>
      </c>
      <c r="G34" s="110" t="str">
        <f>IF('0) Signal List'!G34="","",'0) Signal List'!G34)</f>
        <v/>
      </c>
      <c r="H34" s="163" t="str">
        <f>IF('0) Signal List'!H34="","",'0) Signal List'!H34)</f>
        <v/>
      </c>
      <c r="I34" s="184"/>
    </row>
    <row r="35" spans="1:9" ht="14.25" customHeight="1" x14ac:dyDescent="0.2">
      <c r="A35" s="104" t="str">
        <f>IF('0) Signal List'!A35="","",'0) Signal List'!A35)</f>
        <v>B1</v>
      </c>
      <c r="B35" s="161" t="str">
        <f>IF('0) Signal List'!B35="","",'0) Signal List'!B35)</f>
        <v>Active Power Control facility status (feedback)</v>
      </c>
      <c r="C35" s="105" t="str">
        <f>IF('0) Signal List'!C35="","",'0) Signal List'!C35)</f>
        <v/>
      </c>
      <c r="D35" s="105" t="str">
        <f>IF('0) Signal List'!D35="","",'0) Signal List'!D35)</f>
        <v>off</v>
      </c>
      <c r="E35" s="106" t="str">
        <f>IF('0) Signal List'!E35="","",'0) Signal List'!E35)</f>
        <v/>
      </c>
      <c r="F35" s="105" t="str">
        <f>IF('0) Signal List'!F35="","",'0) Signal List'!F35)</f>
        <v/>
      </c>
      <c r="G35" s="111" t="str">
        <f>IF('0) Signal List'!G35="","",'0) Signal List'!G35)</f>
        <v>IPP</v>
      </c>
      <c r="H35" s="164" t="str">
        <f>IF('0) Signal List'!H35="","",'0) Signal List'!H35)</f>
        <v xml:space="preserve">N/A </v>
      </c>
      <c r="I35" s="184"/>
    </row>
    <row r="36" spans="1:9" ht="14.25" customHeight="1" x14ac:dyDescent="0.2">
      <c r="A36" s="104" t="str">
        <f>IF('0) Signal List'!A36="","",'0) Signal List'!A36)</f>
        <v>B2</v>
      </c>
      <c r="B36" s="161" t="str">
        <f>IF('0) Signal List'!B36="","",'0) Signal List'!B36)</f>
        <v>Active Power Control facility status (feedback)</v>
      </c>
      <c r="C36" s="105" t="str">
        <f>IF('0) Signal List'!C36="","",'0) Signal List'!C36)</f>
        <v/>
      </c>
      <c r="D36" s="105" t="str">
        <f>IF('0) Signal List'!D36="","",'0) Signal List'!D36)</f>
        <v>on</v>
      </c>
      <c r="E36" s="106" t="str">
        <f>IF('0) Signal List'!E36="","",'0) Signal List'!E36)</f>
        <v/>
      </c>
      <c r="F36" s="105" t="str">
        <f>IF('0) Signal List'!F36="","",'0) Signal List'!F36)</f>
        <v/>
      </c>
      <c r="G36" s="111" t="str">
        <f>IF('0) Signal List'!G36="","",'0) Signal List'!G36)</f>
        <v>IPP</v>
      </c>
      <c r="H36" s="164" t="str">
        <f>IF('0) Signal List'!H36="","",'0) Signal List'!H36)</f>
        <v xml:space="preserve">N/A </v>
      </c>
      <c r="I36" s="184"/>
    </row>
    <row r="37" spans="1:9" ht="14.25" customHeight="1" x14ac:dyDescent="0.2">
      <c r="A37" s="104" t="str">
        <f>IF('0) Signal List'!A37="","",'0) Signal List'!A37)</f>
        <v>B3</v>
      </c>
      <c r="B37" s="105" t="str">
        <f>IF('0) Signal List'!B37="","",'0) Signal List'!B37)</f>
        <v>Frequency Response System Mode Status (feedback)</v>
      </c>
      <c r="C37" s="105" t="str">
        <f>IF('0) Signal List'!C37="","",'0) Signal List'!C37)</f>
        <v/>
      </c>
      <c r="D37" s="105" t="str">
        <f>IF('0) Signal List'!D37="","",'0) Signal List'!D37)</f>
        <v>off</v>
      </c>
      <c r="E37" s="106" t="str">
        <f>IF('0) Signal List'!E37="","",'0) Signal List'!E37)</f>
        <v/>
      </c>
      <c r="F37" s="105" t="str">
        <f>IF('0) Signal List'!F37="","",'0) Signal List'!F37)</f>
        <v/>
      </c>
      <c r="G37" s="111" t="str">
        <f>IF('0) Signal List'!G37="","",'0) Signal List'!G37)</f>
        <v>IPP</v>
      </c>
      <c r="H37" s="164" t="str">
        <f>IF('0) Signal List'!H37="","",'0) Signal List'!H37)</f>
        <v xml:space="preserve">N/A </v>
      </c>
      <c r="I37" s="184"/>
    </row>
    <row r="38" spans="1:9" ht="14.25" customHeight="1" x14ac:dyDescent="0.2">
      <c r="A38" s="104" t="str">
        <f>IF('0) Signal List'!A38="","",'0) Signal List'!A38)</f>
        <v>B4</v>
      </c>
      <c r="B38" s="105" t="str">
        <f>IF('0) Signal List'!B38="","",'0) Signal List'!B38)</f>
        <v>Frequency Response System Mode Status (feedback)</v>
      </c>
      <c r="C38" s="105" t="str">
        <f>IF('0) Signal List'!C38="","",'0) Signal List'!C38)</f>
        <v/>
      </c>
      <c r="D38" s="105" t="str">
        <f>IF('0) Signal List'!D38="","",'0) Signal List'!D38)</f>
        <v>on</v>
      </c>
      <c r="E38" s="106" t="str">
        <f>IF('0) Signal List'!E38="","",'0) Signal List'!E38)</f>
        <v/>
      </c>
      <c r="F38" s="105" t="str">
        <f>IF('0) Signal List'!F38="","",'0) Signal List'!F38)</f>
        <v/>
      </c>
      <c r="G38" s="111" t="str">
        <f>IF('0) Signal List'!G38="","",'0) Signal List'!G38)</f>
        <v>IPP</v>
      </c>
      <c r="H38" s="164" t="str">
        <f>IF('0) Signal List'!H38="","",'0) Signal List'!H38)</f>
        <v xml:space="preserve">N/A </v>
      </c>
      <c r="I38" s="184"/>
    </row>
    <row r="39" spans="1:9" ht="14.25" customHeight="1" x14ac:dyDescent="0.2">
      <c r="A39" s="104" t="str">
        <f>IF('0) Signal List'!A39="","",'0) Signal List'!A39)</f>
        <v>B5</v>
      </c>
      <c r="B39" s="105" t="str">
        <f>IF('0) Signal List'!B39="","",'0) Signal List'!B39)</f>
        <v>Frequency Response Curve (feedback)</v>
      </c>
      <c r="C39" s="105" t="str">
        <f>IF('0) Signal List'!C39="","",'0) Signal List'!C39)</f>
        <v/>
      </c>
      <c r="D39" s="105" t="str">
        <f>IF('0) Signal List'!D39="","",'0) Signal List'!D39)</f>
        <v>Curve 1</v>
      </c>
      <c r="E39" s="106" t="str">
        <f>IF('0) Signal List'!E39="","",'0) Signal List'!E39)</f>
        <v/>
      </c>
      <c r="F39" s="105" t="str">
        <f>IF('0) Signal List'!F39="","",'0) Signal List'!F39)</f>
        <v/>
      </c>
      <c r="G39" s="111" t="str">
        <f>IF('0) Signal List'!G39="","",'0) Signal List'!G39)</f>
        <v>IPP</v>
      </c>
      <c r="H39" s="164" t="str">
        <f>IF('0) Signal List'!H39="","",'0) Signal List'!H39)</f>
        <v xml:space="preserve">N/A </v>
      </c>
      <c r="I39" s="184"/>
    </row>
    <row r="40" spans="1:9" ht="14.25" customHeight="1" x14ac:dyDescent="0.2">
      <c r="A40" s="104" t="str">
        <f>IF('0) Signal List'!A40="","",'0) Signal List'!A40)</f>
        <v>B6</v>
      </c>
      <c r="B40" s="105" t="str">
        <f>IF('0) Signal List'!B40="","",'0) Signal List'!B40)</f>
        <v>Frequency Response Curve (feedback)</v>
      </c>
      <c r="C40" s="105" t="str">
        <f>IF('0) Signal List'!C40="","",'0) Signal List'!C40)</f>
        <v/>
      </c>
      <c r="D40" s="105" t="str">
        <f>IF('0) Signal List'!D40="","",'0) Signal List'!D40)</f>
        <v>Curve 2</v>
      </c>
      <c r="E40" s="106" t="str">
        <f>IF('0) Signal List'!E40="","",'0) Signal List'!E40)</f>
        <v/>
      </c>
      <c r="F40" s="105" t="str">
        <f>IF('0) Signal List'!F40="","",'0) Signal List'!F40)</f>
        <v/>
      </c>
      <c r="G40" s="111" t="str">
        <f>IF('0) Signal List'!G40="","",'0) Signal List'!G40)</f>
        <v>IPP</v>
      </c>
      <c r="H40" s="164" t="str">
        <f>IF('0) Signal List'!H40="","",'0) Signal List'!H40)</f>
        <v xml:space="preserve">N/A </v>
      </c>
      <c r="I40" s="184"/>
    </row>
    <row r="41" spans="1:9" ht="14.25" customHeight="1" x14ac:dyDescent="0.25">
      <c r="A41" s="104" t="str">
        <f>IF('0) Signal List'!A41="","",'0) Signal List'!A41)</f>
        <v/>
      </c>
      <c r="B41" s="105" t="str">
        <f>IF('0) Signal List'!B41="","",'0) Signal List'!B41)</f>
        <v/>
      </c>
      <c r="C41" s="105" t="str">
        <f>IF('0) Signal List'!C41="","",'0) Signal List'!C41)</f>
        <v/>
      </c>
      <c r="D41" s="105" t="str">
        <f>IF('0) Signal List'!D41="","",'0) Signal List'!D41)</f>
        <v/>
      </c>
      <c r="E41" s="106" t="str">
        <f>IF('0) Signal List'!E41="","",'0) Signal List'!E41)</f>
        <v/>
      </c>
      <c r="F41" s="105" t="str">
        <f>IF('0) Signal List'!F41="","",'0) Signal List'!F41)</f>
        <v/>
      </c>
      <c r="G41" s="110" t="str">
        <f>IF('0) Signal List'!G41="","",'0) Signal List'!G41)</f>
        <v/>
      </c>
      <c r="H41" s="163" t="str">
        <f>IF('0) Signal List'!H41="","",'0) Signal List'!H41)</f>
        <v/>
      </c>
      <c r="I41" s="184"/>
    </row>
    <row r="42" spans="1:9" ht="14.25" customHeight="1" x14ac:dyDescent="0.25">
      <c r="A42" s="104" t="str">
        <f>IF('0) Signal List'!A42="","",'0) Signal List'!A42)</f>
        <v/>
      </c>
      <c r="B42" s="843" t="str">
        <f>IF('0) Signal List'!B42="","",'0) Signal List'!B42)</f>
        <v>Recommended cable 15-pair, 15 x 2 x 0.6sqmm, Twisted-Pair (TP), stranded</v>
      </c>
      <c r="C42" s="841"/>
      <c r="D42" s="841"/>
      <c r="E42" s="841"/>
      <c r="F42" s="105" t="str">
        <f>IF('0) Signal List'!F42="","",'0) Signal List'!F42)</f>
        <v/>
      </c>
      <c r="G42" s="110" t="str">
        <f>IF('0) Signal List'!G42="","",'0) Signal List'!G42)</f>
        <v/>
      </c>
      <c r="H42" s="163" t="str">
        <f>IF('0) Signal List'!H42="","",'0) Signal List'!H42)</f>
        <v/>
      </c>
      <c r="I42" s="184"/>
    </row>
    <row r="43" spans="1:9" ht="14.25" customHeight="1" x14ac:dyDescent="0.25">
      <c r="A43" s="104" t="str">
        <f>IF('0) Signal List'!A43="","",'0) Signal List'!A43)</f>
        <v/>
      </c>
      <c r="B43" s="105" t="str">
        <f>IF('0) Signal List'!B43="","",'0) Signal List'!B43)</f>
        <v/>
      </c>
      <c r="C43" s="105" t="str">
        <f>IF('0) Signal List'!C43="","",'0) Signal List'!C43)</f>
        <v/>
      </c>
      <c r="D43" s="105" t="str">
        <f>IF('0) Signal List'!D43="","",'0) Signal List'!D43)</f>
        <v/>
      </c>
      <c r="E43" s="106" t="str">
        <f>IF('0) Signal List'!E43="","",'0) Signal List'!E43)</f>
        <v/>
      </c>
      <c r="F43" s="105" t="str">
        <f>IF('0) Signal List'!F43="","",'0) Signal List'!F43)</f>
        <v/>
      </c>
      <c r="G43" s="110" t="str">
        <f>IF('0) Signal List'!G43="","",'0) Signal List'!G43)</f>
        <v/>
      </c>
      <c r="H43" s="163" t="str">
        <f>IF('0) Signal List'!H43="","",'0) Signal List'!H43)</f>
        <v/>
      </c>
      <c r="I43" s="184"/>
    </row>
    <row r="44" spans="1:9" ht="15.75" thickBot="1" x14ac:dyDescent="0.3">
      <c r="A44" s="99" t="str">
        <f>IF('0) Signal List'!A44="","",'0) Signal List'!A44)</f>
        <v>ETIE Ref</v>
      </c>
      <c r="B44" s="100" t="str">
        <f>IF('0) Signal List'!B44="","",'0) Signal List'!B44)</f>
        <v>Analogue Input Signals (to EirGrid)</v>
      </c>
      <c r="C44" s="101" t="str">
        <f>IF('0) Signal List'!C44="","",'0) Signal List'!C44)</f>
        <v/>
      </c>
      <c r="D44" s="101" t="str">
        <f>IF('0) Signal List'!D44="","",'0) Signal List'!D44)</f>
        <v/>
      </c>
      <c r="E44" s="102" t="str">
        <f>IF('0) Signal List'!E44="","",'0) Signal List'!E44)</f>
        <v/>
      </c>
      <c r="F44" s="101" t="str">
        <f>IF('0) Signal List'!F44="","",'0) Signal List'!F44)</f>
        <v/>
      </c>
      <c r="G44" s="103" t="str">
        <f>IF('0) Signal List'!G44="","",'0) Signal List'!G44)</f>
        <v>Provided by</v>
      </c>
      <c r="H44" s="157" t="str">
        <f>IF('0) Signal List'!H44="","",'0) Signal List'!H44)</f>
        <v>TSO Pass-through to</v>
      </c>
      <c r="I44" s="178"/>
    </row>
    <row r="45" spans="1:9" ht="14.25" customHeight="1" thickTop="1" x14ac:dyDescent="0.25">
      <c r="A45" s="116" t="str">
        <f>IF('0) Signal List'!A45="","",'0) Signal List'!A45)</f>
        <v/>
      </c>
      <c r="B45" s="105" t="str">
        <f>IF('0) Signal List'!B45="","",'0) Signal List'!B45)</f>
        <v/>
      </c>
      <c r="C45" s="105" t="str">
        <f>IF('0) Signal List'!C45="","",'0) Signal List'!C45)</f>
        <v/>
      </c>
      <c r="D45" s="105" t="str">
        <f>IF('0) Signal List'!D45="","",'0) Signal List'!D45)</f>
        <v/>
      </c>
      <c r="E45" s="106" t="str">
        <f>IF('0) Signal List'!E45="","",'0) Signal List'!E45)</f>
        <v/>
      </c>
      <c r="F45" s="105" t="str">
        <f>IF('0) Signal List'!F45="","",'0) Signal List'!F45)</f>
        <v/>
      </c>
      <c r="G45" s="107" t="str">
        <f>IF('0) Signal List'!G45="","",'0) Signal List'!G45)</f>
        <v/>
      </c>
      <c r="H45" s="159" t="str">
        <f>IF('0) Signal List'!H45="","",'0) Signal List'!H45)</f>
        <v/>
      </c>
      <c r="I45" s="184"/>
    </row>
    <row r="46" spans="1:9" ht="14.25" customHeight="1" x14ac:dyDescent="0.25">
      <c r="A46" s="116" t="str">
        <f>IF('0) Signal List'!A46="","",'0) Signal List'!A46)</f>
        <v/>
      </c>
      <c r="B46" s="366" t="str">
        <f>IF('0) Signal List'!B46="","",'0) Signal List'!B46)</f>
        <v>Analogue Input Signals from Sub Station to EirGrid</v>
      </c>
      <c r="C46" s="105" t="str">
        <f>IF('0) Signal List'!C46="","",'0) Signal List'!C46)</f>
        <v/>
      </c>
      <c r="D46" s="105" t="str">
        <f>IF('0) Signal List'!D46="","",'0) Signal List'!D46)</f>
        <v/>
      </c>
      <c r="E46" s="106" t="str">
        <f>IF('0) Signal List'!E46="","",'0) Signal List'!E46)</f>
        <v/>
      </c>
      <c r="F46" s="105" t="str">
        <f>IF('0) Signal List'!F46="","",'0) Signal List'!F46)</f>
        <v/>
      </c>
      <c r="G46" s="110" t="str">
        <f>IF('0) Signal List'!G46="","",'0) Signal List'!G46)</f>
        <v/>
      </c>
      <c r="H46" s="163" t="str">
        <f>IF('0) Signal List'!H46="","",'0) Signal List'!H46)</f>
        <v/>
      </c>
      <c r="I46" s="184"/>
    </row>
    <row r="47" spans="1:9" ht="14.25" customHeight="1" x14ac:dyDescent="0.2">
      <c r="A47" s="104" t="str">
        <f>IF('0) Signal List'!A47="","",'0) Signal List'!A47)</f>
        <v>C1</v>
      </c>
      <c r="B47" s="105" t="str">
        <f>IF('0) Signal List'!B47="","",'0) Signal List'!B47)</f>
        <v>Active Power Output at Connection Point</v>
      </c>
      <c r="C47" s="105" t="str">
        <f>IF('0) Signal List'!C47="","",'0) Signal List'!C47)</f>
        <v>-10 to 0 to 10</v>
      </c>
      <c r="D47" s="105" t="str">
        <f>IF('0) Signal List'!D47="","",'0) Signal List'!D47)</f>
        <v>mA</v>
      </c>
      <c r="E47" s="106" t="e">
        <f>IF('0) Signal List'!E47="","",'0) Signal List'!E47)</f>
        <v>#VALUE!</v>
      </c>
      <c r="F47" s="105" t="str">
        <f>IF('0) Signal List'!F47="","",'0) Signal List'!F47)</f>
        <v>MW</v>
      </c>
      <c r="G47" s="111" t="str">
        <f>IF('0) Signal List'!G47="","",'0) Signal List'!G47)</f>
        <v>IPP</v>
      </c>
      <c r="H47" s="164" t="str">
        <f>IF('0) Signal List'!H47="","",'0) Signal List'!H47)</f>
        <v>ESBN</v>
      </c>
      <c r="I47" s="184"/>
    </row>
    <row r="48" spans="1:9" ht="14.25" customHeight="1" x14ac:dyDescent="0.2">
      <c r="A48" s="104" t="str">
        <f>IF('0) Signal List'!A48="","",'0) Signal List'!A48)</f>
        <v>C2</v>
      </c>
      <c r="B48" s="105" t="str">
        <f>IF('0) Signal List'!B48="","",'0) Signal List'!B48)</f>
        <v>Reactive Power at Connection Point</v>
      </c>
      <c r="C48" s="105" t="str">
        <f>IF('0) Signal List'!C48="","",'0) Signal List'!C48)</f>
        <v>-10 to 0 to 10</v>
      </c>
      <c r="D48" s="105" t="str">
        <f>IF('0) Signal List'!D48="","",'0) Signal List'!D48)</f>
        <v>mA</v>
      </c>
      <c r="E48" s="106" t="e">
        <f>IF('0) Signal List'!E48="","",'0) Signal List'!E48)</f>
        <v>#VALUE!</v>
      </c>
      <c r="F48" s="105" t="str">
        <f>IF('0) Signal List'!F48="","",'0) Signal List'!F48)</f>
        <v>Mvar</v>
      </c>
      <c r="G48" s="111" t="str">
        <f>IF('0) Signal List'!G48="","",'0) Signal List'!G48)</f>
        <v>IPP</v>
      </c>
      <c r="H48" s="164" t="str">
        <f>IF('0) Signal List'!H48="","",'0) Signal List'!H48)</f>
        <v>ESBN</v>
      </c>
      <c r="I48" s="184"/>
    </row>
    <row r="49" spans="1:9" ht="14.25" customHeight="1" x14ac:dyDescent="0.2">
      <c r="A49" s="104" t="str">
        <f>IF('0) Signal List'!A49="","",'0) Signal List'!A49)</f>
        <v>C3</v>
      </c>
      <c r="B49" s="105" t="str">
        <f>IF('0) Signal List'!B49="","",'0) Signal List'!B49)</f>
        <v>Voltage at Connection Point</v>
      </c>
      <c r="C49" s="105" t="str">
        <f>IF('0) Signal List'!C49="","",'0) Signal List'!C49)</f>
        <v>0-10</v>
      </c>
      <c r="D49" s="105" t="str">
        <f>IF('0) Signal List'!D49="","",'0) Signal List'!D49)</f>
        <v>mA</v>
      </c>
      <c r="E49" s="106" t="str">
        <f>IF('0) Signal List'!E49="","",'0) Signal List'!E49)</f>
        <v>0 to 24</v>
      </c>
      <c r="F49" s="105" t="str">
        <f>IF('0) Signal List'!F49="","",'0) Signal List'!F49)</f>
        <v>kV</v>
      </c>
      <c r="G49" s="111" t="str">
        <f>IF('0) Signal List'!G49="","",'0) Signal List'!G49)</f>
        <v>IPP</v>
      </c>
      <c r="H49" s="164" t="str">
        <f>IF('0) Signal List'!H49="","",'0) Signal List'!H49)</f>
        <v>ESBN</v>
      </c>
      <c r="I49" s="184"/>
    </row>
    <row r="50" spans="1:9" ht="14.25" customHeight="1" x14ac:dyDescent="0.2">
      <c r="A50" s="104" t="str">
        <f>IF('0) Signal List'!A50="","",'0) Signal List'!A50)</f>
        <v/>
      </c>
      <c r="B50" s="105" t="str">
        <f>IF('0) Signal List'!B50="","",'0) Signal List'!B50)</f>
        <v/>
      </c>
      <c r="C50" s="105" t="str">
        <f>IF('0) Signal List'!C50="","",'0) Signal List'!C50)</f>
        <v/>
      </c>
      <c r="D50" s="105" t="str">
        <f>IF('0) Signal List'!D50="","",'0) Signal List'!D50)</f>
        <v/>
      </c>
      <c r="E50" s="106" t="str">
        <f>IF('0) Signal List'!E50="","",'0) Signal List'!E50)</f>
        <v/>
      </c>
      <c r="F50" s="105" t="str">
        <f>IF('0) Signal List'!F50="","",'0) Signal List'!F50)</f>
        <v/>
      </c>
      <c r="G50" s="111" t="str">
        <f>IF('0) Signal List'!G50="","",'0) Signal List'!G50)</f>
        <v/>
      </c>
      <c r="H50" s="164" t="str">
        <f>IF('0) Signal List'!H50="","",'0) Signal List'!H50)</f>
        <v/>
      </c>
      <c r="I50" s="184"/>
    </row>
    <row r="51" spans="1:9" ht="14.25" customHeight="1" x14ac:dyDescent="0.2">
      <c r="A51" s="118" t="str">
        <f>IF('0) Signal List'!A51="","",'0) Signal List'!A51)</f>
        <v/>
      </c>
      <c r="B51" s="366" t="str">
        <f>IF('0) Signal List'!B51="","",'0) Signal List'!B51)</f>
        <v>Analogue Input Signals from WTG System to EirGrid</v>
      </c>
      <c r="C51" s="105" t="str">
        <f>IF('0) Signal List'!C51="","",'0) Signal List'!C51)</f>
        <v/>
      </c>
      <c r="D51" s="105" t="str">
        <f>IF('0) Signal List'!D51="","",'0) Signal List'!D51)</f>
        <v/>
      </c>
      <c r="E51" s="106" t="str">
        <f>IF('0) Signal List'!E51="","",'0) Signal List'!E51)</f>
        <v/>
      </c>
      <c r="F51" s="105" t="str">
        <f>IF('0) Signal List'!F51="","",'0) Signal List'!F51)</f>
        <v/>
      </c>
      <c r="G51" s="111" t="str">
        <f>IF('0) Signal List'!G51="","",'0) Signal List'!G51)</f>
        <v/>
      </c>
      <c r="H51" s="164" t="str">
        <f>IF('0) Signal List'!H51="","",'0) Signal List'!H51)</f>
        <v/>
      </c>
      <c r="I51" s="184"/>
    </row>
    <row r="52" spans="1:9" ht="14.25" customHeight="1" x14ac:dyDescent="0.2">
      <c r="A52" s="104" t="str">
        <f>IF('0) Signal List'!A52="","",'0) Signal List'!A52)</f>
        <v>D1</v>
      </c>
      <c r="B52" s="105" t="str">
        <f>IF('0) Signal List'!B52="","",'0) Signal List'!B52)</f>
        <v>Available Active Power</v>
      </c>
      <c r="C52" s="105" t="str">
        <f>IF('0) Signal List'!C52="","",'0) Signal List'!C52)</f>
        <v>0-10</v>
      </c>
      <c r="D52" s="105" t="str">
        <f>IF('0) Signal List'!D52="","",'0) Signal List'!D52)</f>
        <v>mA</v>
      </c>
      <c r="E52" s="106" t="e">
        <f>IF('0) Signal List'!E52="","",'0) Signal List'!E52)</f>
        <v>#VALUE!</v>
      </c>
      <c r="F52" s="105" t="str">
        <f>IF('0) Signal List'!F52="","",'0) Signal List'!F52)</f>
        <v>MW</v>
      </c>
      <c r="G52" s="111" t="str">
        <f>IF('0) Signal List'!G52="","",'0) Signal List'!G52)</f>
        <v>IPP</v>
      </c>
      <c r="H52" s="164" t="str">
        <f>IF('0) Signal List'!H52="","",'0) Signal List'!H52)</f>
        <v>ESBN</v>
      </c>
      <c r="I52" s="184"/>
    </row>
    <row r="53" spans="1:9" ht="14.25" customHeight="1" x14ac:dyDescent="0.2">
      <c r="A53" s="104" t="str">
        <f>IF('0) Signal List'!A53="","",'0) Signal List'!A53)</f>
        <v>D2</v>
      </c>
      <c r="B53" s="105" t="str">
        <f>IF('0) Signal List'!B53="","",'0) Signal List'!B53)</f>
        <v>Active Power Control Setpoint (feedback)</v>
      </c>
      <c r="C53" s="105" t="str">
        <f>IF('0) Signal List'!C53="","",'0) Signal List'!C53)</f>
        <v>0-10</v>
      </c>
      <c r="D53" s="105" t="str">
        <f>IF('0) Signal List'!D53="","",'0) Signal List'!D53)</f>
        <v>mA</v>
      </c>
      <c r="E53" s="106" t="e">
        <f>IF('0) Signal List'!E53="","",'0) Signal List'!E53)</f>
        <v>#VALUE!</v>
      </c>
      <c r="F53" s="105" t="str">
        <f>IF('0) Signal List'!F53="","",'0) Signal List'!F53)</f>
        <v>MW</v>
      </c>
      <c r="G53" s="111" t="str">
        <f>IF('0) Signal List'!G53="","",'0) Signal List'!G53)</f>
        <v>IPP</v>
      </c>
      <c r="H53" s="164" t="str">
        <f>IF('0) Signal List'!H53="","",'0) Signal List'!H53)</f>
        <v xml:space="preserve">N/A </v>
      </c>
      <c r="I53" s="184"/>
    </row>
    <row r="54" spans="1:9" ht="14.25" customHeight="1" x14ac:dyDescent="0.2">
      <c r="A54" s="104" t="str">
        <f>IF('0) Signal List'!A54="","",'0) Signal List'!A54)</f>
        <v>D3</v>
      </c>
      <c r="B54" s="105" t="str">
        <f>IF('0) Signal List'!B54="","",'0) Signal List'!B54)</f>
        <v>Frequency Droop Setting (feedback)</v>
      </c>
      <c r="C54" s="105" t="str">
        <f>IF('0) Signal List'!C54="","",'0) Signal List'!C54)</f>
        <v>0-10</v>
      </c>
      <c r="D54" s="105" t="str">
        <f>IF('0) Signal List'!D54="","",'0) Signal List'!D54)</f>
        <v>mA</v>
      </c>
      <c r="E54" s="106" t="str">
        <f>IF('0) Signal List'!E54="","",'0) Signal List'!E54)</f>
        <v xml:space="preserve"> 0-12</v>
      </c>
      <c r="F54" s="105" t="str">
        <f>IF('0) Signal List'!F54="","",'0) Signal List'!F54)</f>
        <v>%</v>
      </c>
      <c r="G54" s="111" t="str">
        <f>IF('0) Signal List'!G54="","",'0) Signal List'!G54)</f>
        <v>IPP</v>
      </c>
      <c r="H54" s="164" t="str">
        <f>IF('0) Signal List'!H54="","",'0) Signal List'!H54)</f>
        <v xml:space="preserve">N/A </v>
      </c>
      <c r="I54" s="184"/>
    </row>
    <row r="55" spans="1:9" ht="14.25" customHeight="1" x14ac:dyDescent="0.2">
      <c r="A55" s="104" t="str">
        <f>IF('0) Signal List'!A55="","",'0) Signal List'!A55)</f>
        <v/>
      </c>
      <c r="B55" s="366" t="str">
        <f>IF('0) Signal List'!B55="","",'0) Signal List'!B55)</f>
        <v>Analogue WTG Availability</v>
      </c>
      <c r="C55" s="105" t="str">
        <f>IF('0) Signal List'!C55="","",'0) Signal List'!C55)</f>
        <v/>
      </c>
      <c r="D55" s="105" t="str">
        <f>IF('0) Signal List'!D55="","",'0) Signal List'!D55)</f>
        <v/>
      </c>
      <c r="E55" s="106" t="str">
        <f>IF('0) Signal List'!E55="","",'0) Signal List'!E55)</f>
        <v/>
      </c>
      <c r="F55" s="105" t="str">
        <f>IF('0) Signal List'!F55="","",'0) Signal List'!F55)</f>
        <v/>
      </c>
      <c r="G55" s="111" t="str">
        <f>IF('0) Signal List'!G55="","",'0) Signal List'!G55)</f>
        <v/>
      </c>
      <c r="H55" s="164" t="str">
        <f>IF('0) Signal List'!H55="","",'0) Signal List'!H55)</f>
        <v/>
      </c>
      <c r="I55" s="184"/>
    </row>
    <row r="56" spans="1:9" ht="14.25" customHeight="1" x14ac:dyDescent="0.2">
      <c r="A56" s="104" t="str">
        <f>IF('0) Signal List'!A56="","",'0) Signal List'!A56)</f>
        <v>D4</v>
      </c>
      <c r="B56" s="105" t="str">
        <f>IF('0) Signal List'!B56="","",'0) Signal List'!B56)</f>
        <v>%WTG not generating due to high wind</v>
      </c>
      <c r="C56" s="105" t="str">
        <f>IF('0) Signal List'!C56="","",'0) Signal List'!C56)</f>
        <v>0-10</v>
      </c>
      <c r="D56" s="105" t="str">
        <f>IF('0) Signal List'!D56="","",'0) Signal List'!D56)</f>
        <v>mA</v>
      </c>
      <c r="E56" s="106" t="str">
        <f>IF('0) Signal List'!E56="","",'0) Signal List'!E56)</f>
        <v>0-110</v>
      </c>
      <c r="F56" s="105" t="str">
        <f>IF('0) Signal List'!F56="","",'0) Signal List'!F56)</f>
        <v>%</v>
      </c>
      <c r="G56" s="111" t="str">
        <f>IF('0) Signal List'!G56="","",'0) Signal List'!G56)</f>
        <v>IPP</v>
      </c>
      <c r="H56" s="164" t="str">
        <f>IF('0) Signal List'!H56="","",'0) Signal List'!H56)</f>
        <v>ESBN</v>
      </c>
      <c r="I56" s="184"/>
    </row>
    <row r="57" spans="1:9" ht="14.25" customHeight="1" x14ac:dyDescent="0.2">
      <c r="A57" s="104" t="str">
        <f>IF('0) Signal List'!A57="","",'0) Signal List'!A57)</f>
        <v>D5</v>
      </c>
      <c r="B57" s="105" t="str">
        <f>IF('0) Signal List'!B57="","",'0) Signal List'!B57)</f>
        <v xml:space="preserve">%WTG not generating due to low wind </v>
      </c>
      <c r="C57" s="105" t="str">
        <f>IF('0) Signal List'!C57="","",'0) Signal List'!C57)</f>
        <v>0-10</v>
      </c>
      <c r="D57" s="105" t="str">
        <f>IF('0) Signal List'!D57="","",'0) Signal List'!D57)</f>
        <v>mA</v>
      </c>
      <c r="E57" s="106" t="str">
        <f>IF('0) Signal List'!E57="","",'0) Signal List'!E57)</f>
        <v>0-110</v>
      </c>
      <c r="F57" s="105" t="str">
        <f>IF('0) Signal List'!F57="","",'0) Signal List'!F57)</f>
        <v>%</v>
      </c>
      <c r="G57" s="111" t="str">
        <f>IF('0) Signal List'!G57="","",'0) Signal List'!G57)</f>
        <v>IPP</v>
      </c>
      <c r="H57" s="164" t="str">
        <f>IF('0) Signal List'!H57="","",'0) Signal List'!H57)</f>
        <v>ESBN</v>
      </c>
      <c r="I57" s="184"/>
    </row>
    <row r="58" spans="1:9" ht="14.25" customHeight="1" x14ac:dyDescent="0.2">
      <c r="A58" s="104" t="str">
        <f>IF('0) Signal List'!A58="","",'0) Signal List'!A58)</f>
        <v>D6</v>
      </c>
      <c r="B58" s="105" t="str">
        <f>IF('0) Signal List'!B58="","",'0) Signal List'!B58)</f>
        <v>Wind Farm Availability</v>
      </c>
      <c r="C58" s="105" t="str">
        <f>IF('0) Signal List'!C58="","",'0) Signal List'!C58)</f>
        <v>0-10</v>
      </c>
      <c r="D58" s="105" t="str">
        <f>IF('0) Signal List'!D58="","",'0) Signal List'!D58)</f>
        <v>mA</v>
      </c>
      <c r="E58" s="106" t="str">
        <f>IF('0) Signal List'!E58="","",'0) Signal List'!E58)</f>
        <v>0-110</v>
      </c>
      <c r="F58" s="105" t="str">
        <f>IF('0) Signal List'!F58="","",'0) Signal List'!F58)</f>
        <v>%</v>
      </c>
      <c r="G58" s="111" t="str">
        <f>IF('0) Signal List'!G58="","",'0) Signal List'!G58)</f>
        <v>IPP</v>
      </c>
      <c r="H58" s="164" t="str">
        <f>IF('0) Signal List'!H58="","",'0) Signal List'!H58)</f>
        <v xml:space="preserve">N/A </v>
      </c>
      <c r="I58" s="184"/>
    </row>
    <row r="59" spans="1:9" ht="14.25" customHeight="1" x14ac:dyDescent="0.2">
      <c r="A59" s="104" t="str">
        <f>IF('0) Signal List'!A59="","",'0) Signal List'!A59)</f>
        <v/>
      </c>
      <c r="B59" s="105" t="str">
        <f>IF('0) Signal List'!B59="","",'0) Signal List'!B59)</f>
        <v/>
      </c>
      <c r="C59" s="105" t="str">
        <f>IF('0) Signal List'!C59="","",'0) Signal List'!C59)</f>
        <v/>
      </c>
      <c r="D59" s="105" t="str">
        <f>IF('0) Signal List'!D59="","",'0) Signal List'!D59)</f>
        <v/>
      </c>
      <c r="E59" s="106" t="str">
        <f>IF('0) Signal List'!E59="","",'0) Signal List'!E59)</f>
        <v/>
      </c>
      <c r="F59" s="105" t="str">
        <f>IF('0) Signal List'!F59="","",'0) Signal List'!F59)</f>
        <v/>
      </c>
      <c r="G59" s="111" t="str">
        <f>IF('0) Signal List'!G59="","",'0) Signal List'!G59)</f>
        <v/>
      </c>
      <c r="H59" s="164" t="str">
        <f>IF('0) Signal List'!H59="","",'0) Signal List'!H59)</f>
        <v/>
      </c>
      <c r="I59" s="184"/>
    </row>
    <row r="60" spans="1:9" ht="14.25" customHeight="1" x14ac:dyDescent="0.2">
      <c r="A60" s="104" t="str">
        <f>IF('0) Signal List'!A60="","",'0) Signal List'!A60)</f>
        <v/>
      </c>
      <c r="B60" s="366" t="str">
        <f>IF('0) Signal List'!B60="","",'0) Signal List'!B60)</f>
        <v>Met 1 (if Registered Capacity &gt;= 10 MW)</v>
      </c>
      <c r="C60" s="105" t="str">
        <f>IF('0) Signal List'!C60="","",'0) Signal List'!C60)</f>
        <v/>
      </c>
      <c r="D60" s="105" t="str">
        <f>IF('0) Signal List'!D60="","",'0) Signal List'!D60)</f>
        <v/>
      </c>
      <c r="E60" s="106" t="str">
        <f>IF('0) Signal List'!E60="","",'0) Signal List'!E60)</f>
        <v/>
      </c>
      <c r="F60" s="105" t="str">
        <f>IF('0) Signal List'!F60="","",'0) Signal List'!F60)</f>
        <v/>
      </c>
      <c r="G60" s="111" t="str">
        <f>IF('0) Signal List'!G60="","",'0) Signal List'!G60)</f>
        <v/>
      </c>
      <c r="H60" s="164" t="str">
        <f>IF('0) Signal List'!H60="","",'0) Signal List'!H60)</f>
        <v/>
      </c>
      <c r="I60" s="184"/>
    </row>
    <row r="61" spans="1:9" ht="14.25" customHeight="1" x14ac:dyDescent="0.2">
      <c r="A61" s="104" t="str">
        <f>IF('0) Signal List'!A61="","",'0) Signal List'!A61)</f>
        <v>D7</v>
      </c>
      <c r="B61" s="105" t="str">
        <f>IF('0) Signal List'!B61="","",'0) Signal List'!B61)</f>
        <v>Wind Speed 1</v>
      </c>
      <c r="C61" s="105" t="str">
        <f>IF('0) Signal List'!C61="","",'0) Signal List'!C61)</f>
        <v>0-10</v>
      </c>
      <c r="D61" s="105" t="str">
        <f>IF('0) Signal List'!D61="","",'0) Signal List'!D61)</f>
        <v>mA</v>
      </c>
      <c r="E61" s="106" t="str">
        <f>IF('0) Signal List'!E61="","",'0) Signal List'!E61)</f>
        <v>0-70</v>
      </c>
      <c r="F61" s="105" t="str">
        <f>IF('0) Signal List'!F61="","",'0) Signal List'!F61)</f>
        <v>m/s</v>
      </c>
      <c r="G61" s="111" t="str">
        <f>IF('0) Signal List'!G61="","",'0) Signal List'!G61)</f>
        <v>IPP</v>
      </c>
      <c r="H61" s="164" t="str">
        <f>IF('0) Signal List'!H61="","",'0) Signal List'!H61)</f>
        <v xml:space="preserve">N/A </v>
      </c>
      <c r="I61" s="184"/>
    </row>
    <row r="62" spans="1:9" ht="14.25" customHeight="1" x14ac:dyDescent="0.2">
      <c r="A62" s="104" t="str">
        <f>IF('0) Signal List'!A62="","",'0) Signal List'!A62)</f>
        <v>D8</v>
      </c>
      <c r="B62" s="105" t="str">
        <f>IF('0) Signal List'!B62="","",'0) Signal List'!B62)</f>
        <v>Wind Direction 1</v>
      </c>
      <c r="C62" s="105" t="str">
        <f>IF('0) Signal List'!C62="","",'0) Signal List'!C62)</f>
        <v>0-10</v>
      </c>
      <c r="D62" s="105" t="str">
        <f>IF('0) Signal List'!D62="","",'0) Signal List'!D62)</f>
        <v>mA</v>
      </c>
      <c r="E62" s="106" t="str">
        <f>IF('0) Signal List'!E62="","",'0) Signal List'!E62)</f>
        <v>0-360</v>
      </c>
      <c r="F62" s="105" t="str">
        <f>IF('0) Signal List'!F62="","",'0) Signal List'!F62)</f>
        <v>deg</v>
      </c>
      <c r="G62" s="111" t="str">
        <f>IF('0) Signal List'!G62="","",'0) Signal List'!G62)</f>
        <v>IPP</v>
      </c>
      <c r="H62" s="164" t="str">
        <f>IF('0) Signal List'!H62="","",'0) Signal List'!H62)</f>
        <v xml:space="preserve">N/A </v>
      </c>
      <c r="I62" s="184"/>
    </row>
    <row r="63" spans="1:9" ht="14.25" customHeight="1" x14ac:dyDescent="0.2">
      <c r="A63" s="104" t="str">
        <f>IF('0) Signal List'!A63="","",'0) Signal List'!A63)</f>
        <v>D9</v>
      </c>
      <c r="B63" s="105" t="str">
        <f>IF('0) Signal List'!B63="","",'0) Signal List'!B63)</f>
        <v>Air Temperature 1</v>
      </c>
      <c r="C63" s="105" t="str">
        <f>IF('0) Signal List'!C63="","",'0) Signal List'!C63)</f>
        <v>0-10</v>
      </c>
      <c r="D63" s="105" t="str">
        <f>IF('0) Signal List'!D63="","",'0) Signal List'!D63)</f>
        <v>mA</v>
      </c>
      <c r="E63" s="106" t="str">
        <f>IF('0) Signal List'!E63="","",'0) Signal List'!E63)</f>
        <v>-40-70</v>
      </c>
      <c r="F63" s="105" t="str">
        <f>IF('0) Signal List'!F63="","",'0) Signal List'!F63)</f>
        <v>C</v>
      </c>
      <c r="G63" s="111" t="str">
        <f>IF('0) Signal List'!G63="","",'0) Signal List'!G63)</f>
        <v>IPP</v>
      </c>
      <c r="H63" s="164" t="str">
        <f>IF('0) Signal List'!H63="","",'0) Signal List'!H63)</f>
        <v xml:space="preserve">N/A </v>
      </c>
      <c r="I63" s="184"/>
    </row>
    <row r="64" spans="1:9" ht="14.25" customHeight="1" x14ac:dyDescent="0.2">
      <c r="A64" s="104" t="str">
        <f>IF('0) Signal List'!A64="","",'0) Signal List'!A64)</f>
        <v>D10</v>
      </c>
      <c r="B64" s="105" t="str">
        <f>IF('0) Signal List'!B64="","",'0) Signal List'!B64)</f>
        <v>Air Pressure 1</v>
      </c>
      <c r="C64" s="105" t="str">
        <f>IF('0) Signal List'!C64="","",'0) Signal List'!C64)</f>
        <v>0-10</v>
      </c>
      <c r="D64" s="105" t="str">
        <f>IF('0) Signal List'!D64="","",'0) Signal List'!D64)</f>
        <v>mA</v>
      </c>
      <c r="E64" s="106" t="str">
        <f>IF('0) Signal List'!E64="","",'0) Signal List'!E64)</f>
        <v>735-1060</v>
      </c>
      <c r="F64" s="105" t="str">
        <f>IF('0) Signal List'!F64="","",'0) Signal List'!F64)</f>
        <v>mBar</v>
      </c>
      <c r="G64" s="111" t="str">
        <f>IF('0) Signal List'!G64="","",'0) Signal List'!G64)</f>
        <v>IPP</v>
      </c>
      <c r="H64" s="164" t="str">
        <f>IF('0) Signal List'!H64="","",'0) Signal List'!H64)</f>
        <v xml:space="preserve">N/A </v>
      </c>
      <c r="I64" s="184"/>
    </row>
    <row r="65" spans="1:9" ht="14.25" customHeight="1" x14ac:dyDescent="0.2">
      <c r="A65" s="104" t="str">
        <f>IF('0) Signal List'!A65="","",'0) Signal List'!A65)</f>
        <v/>
      </c>
      <c r="B65" s="105" t="str">
        <f>IF('0) Signal List'!B65="","",'0) Signal List'!B65)</f>
        <v/>
      </c>
      <c r="C65" s="105" t="str">
        <f>IF('0) Signal List'!C65="","",'0) Signal List'!C65)</f>
        <v/>
      </c>
      <c r="D65" s="105" t="str">
        <f>IF('0) Signal List'!D65="","",'0) Signal List'!D65)</f>
        <v/>
      </c>
      <c r="E65" s="106" t="str">
        <f>IF('0) Signal List'!E65="","",'0) Signal List'!E65)</f>
        <v/>
      </c>
      <c r="F65" s="105" t="str">
        <f>IF('0) Signal List'!F65="","",'0) Signal List'!F65)</f>
        <v/>
      </c>
      <c r="G65" s="111" t="str">
        <f>IF('0) Signal List'!G65="","",'0) Signal List'!G65)</f>
        <v/>
      </c>
      <c r="H65" s="164" t="str">
        <f>IF('0) Signal List'!H65="","",'0) Signal List'!H65)</f>
        <v/>
      </c>
      <c r="I65" s="184"/>
    </row>
    <row r="66" spans="1:9" ht="14.25" customHeight="1" x14ac:dyDescent="0.2">
      <c r="A66" s="104" t="str">
        <f>IF('0) Signal List'!A66="","",'0) Signal List'!A66)</f>
        <v>D11</v>
      </c>
      <c r="B66" s="366" t="str">
        <f>IF('0) Signal List'!B66="","",'0) Signal List'!B66)</f>
        <v>Met N (if Registered Capacity &gt;= 10 MW)</v>
      </c>
      <c r="C66" s="105" t="str">
        <f>IF('0) Signal List'!C66="","",'0) Signal List'!C66)</f>
        <v/>
      </c>
      <c r="D66" s="105" t="str">
        <f>IF('0) Signal List'!D66="","",'0) Signal List'!D66)</f>
        <v/>
      </c>
      <c r="E66" s="106" t="str">
        <f>IF('0) Signal List'!E66="","",'0) Signal List'!E66)</f>
        <v/>
      </c>
      <c r="F66" s="105" t="str">
        <f>IF('0) Signal List'!F66="","",'0) Signal List'!F66)</f>
        <v/>
      </c>
      <c r="G66" s="111" t="str">
        <f>IF('0) Signal List'!G66="","",'0) Signal List'!G66)</f>
        <v/>
      </c>
      <c r="H66" s="164" t="str">
        <f>IF('0) Signal List'!H66="","",'0) Signal List'!H66)</f>
        <v/>
      </c>
      <c r="I66" s="184"/>
    </row>
    <row r="67" spans="1:9" ht="14.25" customHeight="1" x14ac:dyDescent="0.2">
      <c r="A67" s="104" t="str">
        <f>IF('0) Signal List'!A67="","",'0) Signal List'!A67)</f>
        <v>D12</v>
      </c>
      <c r="B67" s="105" t="str">
        <f>IF('0) Signal List'!B67="","",'0) Signal List'!B67)</f>
        <v>Wind Speed N</v>
      </c>
      <c r="C67" s="105" t="str">
        <f>IF('0) Signal List'!C67="","",'0) Signal List'!C67)</f>
        <v>0-10</v>
      </c>
      <c r="D67" s="105" t="str">
        <f>IF('0) Signal List'!D67="","",'0) Signal List'!D67)</f>
        <v>mA</v>
      </c>
      <c r="E67" s="106" t="str">
        <f>IF('0) Signal List'!E67="","",'0) Signal List'!E67)</f>
        <v>0-70</v>
      </c>
      <c r="F67" s="105" t="str">
        <f>IF('0) Signal List'!F67="","",'0) Signal List'!F67)</f>
        <v>m/s</v>
      </c>
      <c r="G67" s="111" t="str">
        <f>IF('0) Signal List'!G67="","",'0) Signal List'!G67)</f>
        <v>IPP</v>
      </c>
      <c r="H67" s="164" t="str">
        <f>IF('0) Signal List'!H67="","",'0) Signal List'!H67)</f>
        <v xml:space="preserve">N/A </v>
      </c>
      <c r="I67" s="184"/>
    </row>
    <row r="68" spans="1:9" ht="14.25" customHeight="1" x14ac:dyDescent="0.2">
      <c r="A68" s="104" t="str">
        <f>IF('0) Signal List'!A68="","",'0) Signal List'!A68)</f>
        <v>D13</v>
      </c>
      <c r="B68" s="105" t="str">
        <f>IF('0) Signal List'!B68="","",'0) Signal List'!B68)</f>
        <v>Wind Direction  N</v>
      </c>
      <c r="C68" s="105" t="str">
        <f>IF('0) Signal List'!C68="","",'0) Signal List'!C68)</f>
        <v>0-10</v>
      </c>
      <c r="D68" s="105" t="str">
        <f>IF('0) Signal List'!D68="","",'0) Signal List'!D68)</f>
        <v>mA</v>
      </c>
      <c r="E68" s="106" t="str">
        <f>IF('0) Signal List'!E68="","",'0) Signal List'!E68)</f>
        <v>0-360</v>
      </c>
      <c r="F68" s="105" t="str">
        <f>IF('0) Signal List'!F68="","",'0) Signal List'!F68)</f>
        <v>deg</v>
      </c>
      <c r="G68" s="111" t="str">
        <f>IF('0) Signal List'!G68="","",'0) Signal List'!G68)</f>
        <v>IPP</v>
      </c>
      <c r="H68" s="164" t="str">
        <f>IF('0) Signal List'!H68="","",'0) Signal List'!H68)</f>
        <v xml:space="preserve">N/A </v>
      </c>
      <c r="I68" s="184"/>
    </row>
    <row r="69" spans="1:9" ht="14.25" customHeight="1" x14ac:dyDescent="0.2">
      <c r="A69" s="104" t="str">
        <f>IF('0) Signal List'!A69="","",'0) Signal List'!A69)</f>
        <v>D14</v>
      </c>
      <c r="B69" s="105" t="str">
        <f>IF('0) Signal List'!B69="","",'0) Signal List'!B69)</f>
        <v>Air Temperature N</v>
      </c>
      <c r="C69" s="105" t="str">
        <f>IF('0) Signal List'!C69="","",'0) Signal List'!C69)</f>
        <v>0-10</v>
      </c>
      <c r="D69" s="105" t="str">
        <f>IF('0) Signal List'!D69="","",'0) Signal List'!D69)</f>
        <v>mA</v>
      </c>
      <c r="E69" s="106" t="str">
        <f>IF('0) Signal List'!E69="","",'0) Signal List'!E69)</f>
        <v>-40-70</v>
      </c>
      <c r="F69" s="105" t="str">
        <f>IF('0) Signal List'!F69="","",'0) Signal List'!F69)</f>
        <v>C</v>
      </c>
      <c r="G69" s="111" t="str">
        <f>IF('0) Signal List'!G69="","",'0) Signal List'!G69)</f>
        <v>IPP</v>
      </c>
      <c r="H69" s="164" t="str">
        <f>IF('0) Signal List'!H69="","",'0) Signal List'!H69)</f>
        <v xml:space="preserve">N/A </v>
      </c>
      <c r="I69" s="184"/>
    </row>
    <row r="70" spans="1:9" ht="14.25" customHeight="1" x14ac:dyDescent="0.2">
      <c r="A70" s="104" t="str">
        <f>IF('0) Signal List'!A70="","",'0) Signal List'!A70)</f>
        <v>D15</v>
      </c>
      <c r="B70" s="105" t="str">
        <f>IF('0) Signal List'!B70="","",'0) Signal List'!B70)</f>
        <v>Air Pressure N</v>
      </c>
      <c r="C70" s="105" t="str">
        <f>IF('0) Signal List'!C70="","",'0) Signal List'!C70)</f>
        <v>0-10</v>
      </c>
      <c r="D70" s="105" t="str">
        <f>IF('0) Signal List'!D70="","",'0) Signal List'!D70)</f>
        <v>mA</v>
      </c>
      <c r="E70" s="106" t="str">
        <f>IF('0) Signal List'!E70="","",'0) Signal List'!E70)</f>
        <v>735-1060</v>
      </c>
      <c r="F70" s="105" t="str">
        <f>IF('0) Signal List'!F70="","",'0) Signal List'!F70)</f>
        <v>mBar</v>
      </c>
      <c r="G70" s="111" t="str">
        <f>IF('0) Signal List'!G70="","",'0) Signal List'!G70)</f>
        <v>IPP</v>
      </c>
      <c r="H70" s="164" t="str">
        <f>IF('0) Signal List'!H70="","",'0) Signal List'!H70)</f>
        <v xml:space="preserve">N/A </v>
      </c>
      <c r="I70" s="184"/>
    </row>
    <row r="71" spans="1:9" ht="14.25" customHeight="1" x14ac:dyDescent="0.2">
      <c r="A71" s="104" t="str">
        <f>IF('0) Signal List'!A71="","",'0) Signal List'!A71)</f>
        <v/>
      </c>
      <c r="B71" s="105" t="str">
        <f>IF('0) Signal List'!B71="","",'0) Signal List'!B71)</f>
        <v/>
      </c>
      <c r="C71" s="105" t="str">
        <f>IF('0) Signal List'!C71="","",'0) Signal List'!C71)</f>
        <v/>
      </c>
      <c r="D71" s="105" t="str">
        <f>IF('0) Signal List'!D71="","",'0) Signal List'!D71)</f>
        <v/>
      </c>
      <c r="E71" s="106" t="str">
        <f>IF('0) Signal List'!E71="","",'0) Signal List'!E71)</f>
        <v/>
      </c>
      <c r="F71" s="105" t="str">
        <f>IF('0) Signal List'!F71="","",'0) Signal List'!F71)</f>
        <v/>
      </c>
      <c r="G71" s="111" t="str">
        <f>IF('0) Signal List'!G71="","",'0) Signal List'!G71)</f>
        <v/>
      </c>
      <c r="H71" s="330" t="str">
        <f>IF('0) Signal List'!H71="","",'0) Signal List'!H71)</f>
        <v/>
      </c>
      <c r="I71" s="184"/>
    </row>
    <row r="72" spans="1:9" ht="14.25" customHeight="1" x14ac:dyDescent="0.25">
      <c r="A72" s="104" t="str">
        <f>IF('0) Signal List'!A72="","",'0) Signal List'!A72)</f>
        <v/>
      </c>
      <c r="B72" s="843" t="str">
        <f>IF('0) Signal List'!B72="","",'0) Signal List'!B72)</f>
        <v>Recommended cable 25-pair cable: 25 x 2 x 0.6sqmm TP, stranded, individually screened pairs. Screens to be terminated by IPP.</v>
      </c>
      <c r="C72" s="840"/>
      <c r="D72" s="840"/>
      <c r="E72" s="840"/>
      <c r="F72" s="878"/>
      <c r="G72" s="110" t="str">
        <f>IF('0) Signal List'!G72="","",'0) Signal List'!G72)</f>
        <v/>
      </c>
      <c r="H72" s="163" t="str">
        <f>IF('0) Signal List'!H72="","",'0) Signal List'!H72)</f>
        <v/>
      </c>
      <c r="I72" s="184"/>
    </row>
    <row r="73" spans="1:9" ht="14.25" customHeight="1" x14ac:dyDescent="0.25">
      <c r="A73" s="104" t="str">
        <f>IF('0) Signal List'!A73="","",'0) Signal List'!A73)</f>
        <v/>
      </c>
      <c r="B73" s="105" t="str">
        <f>IF('0) Signal List'!B73="","",'0) Signal List'!B73)</f>
        <v/>
      </c>
      <c r="C73" s="105" t="str">
        <f>IF('0) Signal List'!C73="","",'0) Signal List'!C73)</f>
        <v/>
      </c>
      <c r="D73" s="105" t="str">
        <f>IF('0) Signal List'!D73="","",'0) Signal List'!D73)</f>
        <v/>
      </c>
      <c r="E73" s="106" t="str">
        <f>IF('0) Signal List'!E73="","",'0) Signal List'!E73)</f>
        <v/>
      </c>
      <c r="F73" s="105" t="str">
        <f>IF('0) Signal List'!F73="","",'0) Signal List'!F73)</f>
        <v/>
      </c>
      <c r="G73" s="110" t="str">
        <f>IF('0) Signal List'!G73="","",'0) Signal List'!G73)</f>
        <v/>
      </c>
      <c r="H73" s="163" t="str">
        <f>IF('0) Signal List'!H73="","",'0) Signal List'!H73)</f>
        <v/>
      </c>
      <c r="I73" s="184"/>
    </row>
    <row r="74" spans="1:9" ht="15.75" thickBot="1" x14ac:dyDescent="0.3">
      <c r="A74" s="99" t="str">
        <f>IF('0) Signal List'!A74="","",'0) Signal List'!A74)</f>
        <v>ETIE Ref</v>
      </c>
      <c r="B74" s="100" t="str">
        <f>IF('0) Signal List'!B74="","",'0) Signal List'!B74)</f>
        <v>Digital Output Signals (from EirGrid)</v>
      </c>
      <c r="C74" s="120" t="str">
        <f>IF('0) Signal List'!C74="","",'0) Signal List'!C74)</f>
        <v/>
      </c>
      <c r="D74" s="101" t="str">
        <f>IF('0) Signal List'!D74="","",'0) Signal List'!D74)</f>
        <v/>
      </c>
      <c r="E74" s="102" t="str">
        <f>IF('0) Signal List'!E74="","",'0) Signal List'!E74)</f>
        <v/>
      </c>
      <c r="F74" s="101" t="str">
        <f>IF('0) Signal List'!F74="","",'0) Signal List'!F74)</f>
        <v/>
      </c>
      <c r="G74" s="103" t="str">
        <f>IF('0) Signal List'!G74="","",'0) Signal List'!G74)</f>
        <v>Provided by</v>
      </c>
      <c r="H74" s="103" t="str">
        <f>IF('0) Signal List'!H74="","",'0) Signal List'!H74)</f>
        <v>TSO Pass-through to</v>
      </c>
      <c r="I74" s="178"/>
    </row>
    <row r="75" spans="1:9" ht="14.25" customHeight="1" thickTop="1" x14ac:dyDescent="0.25">
      <c r="A75" s="104" t="str">
        <f>IF('0) Signal List'!A75="","",'0) Signal List'!A75)</f>
        <v/>
      </c>
      <c r="B75" s="105" t="str">
        <f>IF('0) Signal List'!B75="","",'0) Signal List'!B75)</f>
        <v/>
      </c>
      <c r="C75" s="121" t="str">
        <f>IF('0) Signal List'!C75="","",'0) Signal List'!C75)</f>
        <v/>
      </c>
      <c r="D75" s="105" t="str">
        <f>IF('0) Signal List'!D75="","",'0) Signal List'!D75)</f>
        <v/>
      </c>
      <c r="E75" s="106" t="str">
        <f>IF('0) Signal List'!E75="","",'0) Signal List'!E75)</f>
        <v/>
      </c>
      <c r="F75" s="105" t="str">
        <f>IF('0) Signal List'!F75="","",'0) Signal List'!F75)</f>
        <v/>
      </c>
      <c r="G75" s="107" t="str">
        <f>IF('0) Signal List'!G75="","",'0) Signal List'!G75)</f>
        <v/>
      </c>
      <c r="H75" s="159" t="str">
        <f>IF('0) Signal List'!H75="","",'0) Signal List'!H75)</f>
        <v/>
      </c>
      <c r="I75" s="184"/>
    </row>
    <row r="76" spans="1:9" ht="14.25" customHeight="1" x14ac:dyDescent="0.25">
      <c r="A76" s="104" t="str">
        <f>IF('0) Signal List'!A76="","",'0) Signal List'!A76)</f>
        <v/>
      </c>
      <c r="B76" s="109" t="str">
        <f>IF('0) Signal List'!B76="","",'0) Signal List'!B76)</f>
        <v>Double Command Outputs</v>
      </c>
      <c r="C76" s="840" t="str">
        <f>IF('0) Signal List'!C76="","",'0) Signal List'!C76)</f>
        <v>(each individual relay output identified separately)</v>
      </c>
      <c r="D76" s="776"/>
      <c r="E76" s="776"/>
      <c r="F76" s="777"/>
      <c r="G76" s="110" t="str">
        <f>IF('0) Signal List'!G76="","",'0) Signal List'!G76)</f>
        <v/>
      </c>
      <c r="H76" s="163" t="str">
        <f>IF('0) Signal List'!H76="","",'0) Signal List'!H76)</f>
        <v/>
      </c>
      <c r="I76" s="184"/>
    </row>
    <row r="77" spans="1:9" ht="14.25" customHeight="1" x14ac:dyDescent="0.25">
      <c r="A77" s="104" t="str">
        <f>IF('0) Signal List'!A77="","",'0) Signal List'!A77)</f>
        <v/>
      </c>
      <c r="B77" s="366" t="str">
        <f>IF('0) Signal List'!B77="","",'0) Signal List'!B77)</f>
        <v>Digital Output Signals from EirGrid to WTG System</v>
      </c>
      <c r="C77" s="121" t="str">
        <f>IF('0) Signal List'!C77="","",'0) Signal List'!C77)</f>
        <v/>
      </c>
      <c r="D77" s="105" t="str">
        <f>IF('0) Signal List'!D77="","",'0) Signal List'!D77)</f>
        <v/>
      </c>
      <c r="E77" s="106" t="str">
        <f>IF('0) Signal List'!E77="","",'0) Signal List'!E77)</f>
        <v/>
      </c>
      <c r="F77" s="105" t="str">
        <f>IF('0) Signal List'!F77="","",'0) Signal List'!F77)</f>
        <v/>
      </c>
      <c r="G77" s="110" t="str">
        <f>IF('0) Signal List'!G77="","",'0) Signal List'!G77)</f>
        <v/>
      </c>
      <c r="H77" s="163" t="str">
        <f>IF('0) Signal List'!H77="","",'0) Signal List'!H77)</f>
        <v/>
      </c>
      <c r="I77" s="184"/>
    </row>
    <row r="78" spans="1:9" ht="14.25" customHeight="1" x14ac:dyDescent="0.2">
      <c r="A78" s="104" t="str">
        <f>IF('0) Signal List'!A78="","",'0) Signal List'!A78)</f>
        <v>E1</v>
      </c>
      <c r="B78" s="161" t="str">
        <f>IF('0) Signal List'!B78="","",'0) Signal List'!B78)</f>
        <v xml:space="preserve">Active Power Control facility status </v>
      </c>
      <c r="C78" s="105" t="str">
        <f>IF('0) Signal List'!C78="","",'0) Signal List'!C78)</f>
        <v/>
      </c>
      <c r="D78" s="105" t="str">
        <f>IF('0) Signal List'!D78="","",'0) Signal List'!D78)</f>
        <v>off</v>
      </c>
      <c r="E78" s="114" t="str">
        <f>IF('0) Signal List'!E78="","",'0) Signal List'!E78)</f>
        <v>pulse</v>
      </c>
      <c r="F78" s="105" t="str">
        <f>IF('0) Signal List'!F78="","",'0) Signal List'!F78)</f>
        <v>0.5 seconds</v>
      </c>
      <c r="G78" s="111" t="str">
        <f>IF('0) Signal List'!G78="","",'0) Signal List'!G78)</f>
        <v>IPP</v>
      </c>
      <c r="H78" s="164" t="str">
        <f>IF('0) Signal List'!H78="","",'0) Signal List'!H78)</f>
        <v xml:space="preserve">N/A </v>
      </c>
      <c r="I78" s="184"/>
    </row>
    <row r="79" spans="1:9" ht="14.25" customHeight="1" x14ac:dyDescent="0.2">
      <c r="A79" s="104" t="str">
        <f>IF('0) Signal List'!A79="","",'0) Signal List'!A79)</f>
        <v>E2</v>
      </c>
      <c r="B79" s="161" t="str">
        <f>IF('0) Signal List'!B79="","",'0) Signal List'!B79)</f>
        <v>Active Power Control facility status</v>
      </c>
      <c r="C79" s="105" t="str">
        <f>IF('0) Signal List'!C79="","",'0) Signal List'!C79)</f>
        <v/>
      </c>
      <c r="D79" s="105" t="str">
        <f>IF('0) Signal List'!D79="","",'0) Signal List'!D79)</f>
        <v>on</v>
      </c>
      <c r="E79" s="114" t="str">
        <f>IF('0) Signal List'!E79="","",'0) Signal List'!E79)</f>
        <v>pulse</v>
      </c>
      <c r="F79" s="105" t="str">
        <f>IF('0) Signal List'!F79="","",'0) Signal List'!F79)</f>
        <v>0.5 seconds</v>
      </c>
      <c r="G79" s="111" t="str">
        <f>IF('0) Signal List'!G79="","",'0) Signal List'!G79)</f>
        <v>IPP</v>
      </c>
      <c r="H79" s="164" t="str">
        <f>IF('0) Signal List'!H79="","",'0) Signal List'!H79)</f>
        <v xml:space="preserve">N/A </v>
      </c>
      <c r="I79" s="184"/>
    </row>
    <row r="80" spans="1:9" ht="14.25" customHeight="1" x14ac:dyDescent="0.2">
      <c r="A80" s="104" t="str">
        <f>IF('0) Signal List'!A80="","",'0) Signal List'!A80)</f>
        <v>E3</v>
      </c>
      <c r="B80" s="105" t="str">
        <f>IF('0) Signal List'!B80="","",'0) Signal List'!B80)</f>
        <v>Frequency Response System Mode Status</v>
      </c>
      <c r="C80" s="105" t="str">
        <f>IF('0) Signal List'!C80="","",'0) Signal List'!C80)</f>
        <v/>
      </c>
      <c r="D80" s="105" t="str">
        <f>IF('0) Signal List'!D80="","",'0) Signal List'!D80)</f>
        <v>off</v>
      </c>
      <c r="E80" s="114" t="str">
        <f>IF('0) Signal List'!E80="","",'0) Signal List'!E80)</f>
        <v>pulse</v>
      </c>
      <c r="F80" s="105" t="str">
        <f>IF('0) Signal List'!F80="","",'0) Signal List'!F80)</f>
        <v>0.5 seconds</v>
      </c>
      <c r="G80" s="111" t="str">
        <f>IF('0) Signal List'!G80="","",'0) Signal List'!G80)</f>
        <v>IPP</v>
      </c>
      <c r="H80" s="164" t="str">
        <f>IF('0) Signal List'!H80="","",'0) Signal List'!H80)</f>
        <v xml:space="preserve">N/A </v>
      </c>
      <c r="I80" s="184"/>
    </row>
    <row r="81" spans="1:9" ht="14.25" customHeight="1" x14ac:dyDescent="0.2">
      <c r="A81" s="104" t="str">
        <f>IF('0) Signal List'!A81="","",'0) Signal List'!A81)</f>
        <v>E4</v>
      </c>
      <c r="B81" s="105" t="str">
        <f>IF('0) Signal List'!B81="","",'0) Signal List'!B81)</f>
        <v>Frequency Response System Mode Status</v>
      </c>
      <c r="C81" s="105" t="str">
        <f>IF('0) Signal List'!C81="","",'0) Signal List'!C81)</f>
        <v/>
      </c>
      <c r="D81" s="105" t="str">
        <f>IF('0) Signal List'!D81="","",'0) Signal List'!D81)</f>
        <v>on</v>
      </c>
      <c r="E81" s="114" t="str">
        <f>IF('0) Signal List'!E81="","",'0) Signal List'!E81)</f>
        <v>pulse</v>
      </c>
      <c r="F81" s="105" t="str">
        <f>IF('0) Signal List'!F81="","",'0) Signal List'!F81)</f>
        <v>0.5 seconds</v>
      </c>
      <c r="G81" s="111" t="str">
        <f>IF('0) Signal List'!G81="","",'0) Signal List'!G81)</f>
        <v>IPP</v>
      </c>
      <c r="H81" s="164" t="str">
        <f>IF('0) Signal List'!H81="","",'0) Signal List'!H81)</f>
        <v xml:space="preserve">N/A </v>
      </c>
      <c r="I81" s="184"/>
    </row>
    <row r="82" spans="1:9" ht="14.25" customHeight="1" x14ac:dyDescent="0.2">
      <c r="A82" s="104" t="str">
        <f>IF('0) Signal List'!A82="","",'0) Signal List'!A82)</f>
        <v>E5</v>
      </c>
      <c r="B82" s="105" t="str">
        <f>IF('0) Signal List'!B82="","",'0) Signal List'!B82)</f>
        <v>Frequency Response Curve Select</v>
      </c>
      <c r="C82" s="105" t="str">
        <f>IF('0) Signal List'!C82="","",'0) Signal List'!C82)</f>
        <v/>
      </c>
      <c r="D82" s="105" t="str">
        <f>IF('0) Signal List'!D82="","",'0) Signal List'!D82)</f>
        <v>Curve 1</v>
      </c>
      <c r="E82" s="114" t="str">
        <f>IF('0) Signal List'!E82="","",'0) Signal List'!E82)</f>
        <v>pulse</v>
      </c>
      <c r="F82" s="105" t="str">
        <f>IF('0) Signal List'!F82="","",'0) Signal List'!F82)</f>
        <v>0.5 seconds</v>
      </c>
      <c r="G82" s="111" t="str">
        <f>IF('0) Signal List'!G82="","",'0) Signal List'!G82)</f>
        <v>IPP</v>
      </c>
      <c r="H82" s="164" t="str">
        <f>IF('0) Signal List'!H82="","",'0) Signal List'!H82)</f>
        <v xml:space="preserve">N/A </v>
      </c>
      <c r="I82" s="184"/>
    </row>
    <row r="83" spans="1:9" ht="14.25" customHeight="1" x14ac:dyDescent="0.2">
      <c r="A83" s="104" t="str">
        <f>IF('0) Signal List'!A83="","",'0) Signal List'!A83)</f>
        <v>E6</v>
      </c>
      <c r="B83" s="105" t="str">
        <f>IF('0) Signal List'!B83="","",'0) Signal List'!B83)</f>
        <v>Frequency Response Curve Select</v>
      </c>
      <c r="C83" s="105" t="str">
        <f>IF('0) Signal List'!C83="","",'0) Signal List'!C83)</f>
        <v/>
      </c>
      <c r="D83" s="105" t="str">
        <f>IF('0) Signal List'!D83="","",'0) Signal List'!D83)</f>
        <v>Curve 2</v>
      </c>
      <c r="E83" s="114" t="str">
        <f>IF('0) Signal List'!E83="","",'0) Signal List'!E83)</f>
        <v>pulse</v>
      </c>
      <c r="F83" s="105" t="str">
        <f>IF('0) Signal List'!F83="","",'0) Signal List'!F83)</f>
        <v>0.5 seconds</v>
      </c>
      <c r="G83" s="111" t="str">
        <f>IF('0) Signal List'!G83="","",'0) Signal List'!G83)</f>
        <v>IPP</v>
      </c>
      <c r="H83" s="164" t="str">
        <f>IF('0) Signal List'!H83="","",'0) Signal List'!H83)</f>
        <v xml:space="preserve">N/A </v>
      </c>
      <c r="I83" s="184"/>
    </row>
    <row r="84" spans="1:9" ht="14.25" customHeight="1" x14ac:dyDescent="0.25">
      <c r="A84" s="104" t="str">
        <f>IF('0) Signal List'!A84="","",'0) Signal List'!A84)</f>
        <v/>
      </c>
      <c r="B84" s="105" t="str">
        <f>IF('0) Signal List'!B84="","",'0) Signal List'!B84)</f>
        <v/>
      </c>
      <c r="C84" s="105" t="str">
        <f>IF('0) Signal List'!C84="","",'0) Signal List'!C84)</f>
        <v/>
      </c>
      <c r="D84" s="105" t="str">
        <f>IF('0) Signal List'!D84="","",'0) Signal List'!D84)</f>
        <v/>
      </c>
      <c r="E84" s="114" t="str">
        <f>IF('0) Signal List'!E84="","",'0) Signal List'!E84)</f>
        <v/>
      </c>
      <c r="F84" s="105" t="str">
        <f>IF('0) Signal List'!F84="","",'0) Signal List'!F84)</f>
        <v/>
      </c>
      <c r="G84" s="110" t="str">
        <f>IF('0) Signal List'!G84="","",'0) Signal List'!G84)</f>
        <v/>
      </c>
      <c r="H84" s="163" t="str">
        <f>IF('0) Signal List'!H84="","",'0) Signal List'!H84)</f>
        <v/>
      </c>
      <c r="I84" s="184"/>
    </row>
    <row r="85" spans="1:9" ht="14.25" customHeight="1" x14ac:dyDescent="0.25">
      <c r="A85" s="104" t="str">
        <f>IF('0) Signal List'!A85="","",'0) Signal List'!A85)</f>
        <v/>
      </c>
      <c r="B85" s="366" t="str">
        <f>IF('0) Signal List'!B85="","",'0) Signal List'!B85)</f>
        <v>Digital Output Signals from EirGrid to Sub Station</v>
      </c>
      <c r="C85" s="105" t="str">
        <f>IF('0) Signal List'!C85="","",'0) Signal List'!C85)</f>
        <v/>
      </c>
      <c r="D85" s="105" t="str">
        <f>IF('0) Signal List'!D85="","",'0) Signal List'!D85)</f>
        <v/>
      </c>
      <c r="E85" s="114" t="str">
        <f>IF('0) Signal List'!E85="","",'0) Signal List'!E85)</f>
        <v/>
      </c>
      <c r="F85" s="105" t="str">
        <f>IF('0) Signal List'!F85="","",'0) Signal List'!F85)</f>
        <v/>
      </c>
      <c r="G85" s="110" t="str">
        <f>IF('0) Signal List'!G85="","",'0) Signal List'!G85)</f>
        <v/>
      </c>
      <c r="H85" s="163" t="str">
        <f>IF('0) Signal List'!H85="","",'0) Signal List'!H85)</f>
        <v/>
      </c>
      <c r="I85" s="184"/>
    </row>
    <row r="86" spans="1:9" ht="14.25" customHeight="1" x14ac:dyDescent="0.2">
      <c r="A86" s="104" t="str">
        <f>IF('0) Signal List'!A86="","",'0) Signal List'!A86)</f>
        <v>F1</v>
      </c>
      <c r="B86" s="105" t="str">
        <f>IF('0) Signal List'!B86="","",'0) Signal List'!B86)</f>
        <v>ESBN 20 kV interface switch (Nulec Recloser)</v>
      </c>
      <c r="C86" s="112" t="str">
        <f>IF('0) Signal List'!C86="","",'0) Signal List'!C86)</f>
        <v/>
      </c>
      <c r="D86" s="113" t="str">
        <f>IF('0) Signal List'!D86="","",'0) Signal List'!D86)</f>
        <v>open</v>
      </c>
      <c r="E86" s="114" t="str">
        <f>IF('0) Signal List'!E86="","",'0) Signal List'!E86)</f>
        <v>pulse</v>
      </c>
      <c r="F86" s="105" t="str">
        <f>IF('0) Signal List'!F86="","",'0) Signal List'!F86)</f>
        <v>0.5 seconds</v>
      </c>
      <c r="G86" s="111" t="str">
        <f>IF('0) Signal List'!G86="","",'0) Signal List'!G86)</f>
        <v>ESBN</v>
      </c>
      <c r="H86" s="164" t="str">
        <f>IF('0) Signal List'!H86="","",'0) Signal List'!H86)</f>
        <v>ESBN</v>
      </c>
      <c r="I86" s="184"/>
    </row>
    <row r="87" spans="1:9" ht="14.25" customHeight="1" x14ac:dyDescent="0.2">
      <c r="A87" s="104" t="str">
        <f>IF('0) Signal List'!A87="","",'0) Signal List'!A87)</f>
        <v>F2</v>
      </c>
      <c r="B87" s="105" t="str">
        <f>IF('0) Signal List'!B87="","",'0) Signal List'!B87)</f>
        <v>ESBN 20 kV interface switch (Nulec Recloser)</v>
      </c>
      <c r="C87" s="112" t="str">
        <f>IF('0) Signal List'!C87="","",'0) Signal List'!C87)</f>
        <v/>
      </c>
      <c r="D87" s="113" t="str">
        <f>IF('0) Signal List'!D87="","",'0) Signal List'!D87)</f>
        <v>close</v>
      </c>
      <c r="E87" s="114" t="str">
        <f>IF('0) Signal List'!E87="","",'0) Signal List'!E87)</f>
        <v>pulse</v>
      </c>
      <c r="F87" s="105" t="str">
        <f>IF('0) Signal List'!F87="","",'0) Signal List'!F87)</f>
        <v>0.5 seconds</v>
      </c>
      <c r="G87" s="111" t="str">
        <f>IF('0) Signal List'!G87="","",'0) Signal List'!G87)</f>
        <v>ESBN</v>
      </c>
      <c r="H87" s="164" t="str">
        <f>IF('0) Signal List'!H87="","",'0) Signal List'!H87)</f>
        <v>ESBN</v>
      </c>
      <c r="I87" s="184"/>
    </row>
    <row r="88" spans="1:9" ht="14.25" customHeight="1" x14ac:dyDescent="0.2">
      <c r="A88" s="104" t="str">
        <f>IF('0) Signal List'!A88="","",'0) Signal List'!A88)</f>
        <v>F3</v>
      </c>
      <c r="B88" s="105" t="str">
        <f>IF('0) Signal List'!B88="","",'0) Signal List'!B88)</f>
        <v>Dispatch Fail Market Command Lamp - IPP Panel</v>
      </c>
      <c r="C88" s="112" t="str">
        <f>IF('0) Signal List'!C88="","",'0) Signal List'!C88)</f>
        <v/>
      </c>
      <c r="D88" s="422" t="str">
        <f>IF('0) Signal List'!D88="","",'0) Signal List'!D88)</f>
        <v>off</v>
      </c>
      <c r="E88" s="114" t="str">
        <f>IF('0) Signal List'!E88="","",'0) Signal List'!E88)</f>
        <v>pulse</v>
      </c>
      <c r="F88" s="105" t="str">
        <f>IF('0) Signal List'!F88="","",'0) Signal List'!F88)</f>
        <v>0.5 seconds</v>
      </c>
      <c r="G88" s="111" t="str">
        <f>IF('0) Signal List'!G88="","",'0) Signal List'!G88)</f>
        <v>IPP</v>
      </c>
      <c r="H88" s="421" t="str">
        <f>IF('0) Signal List'!H88="","",'0) Signal List'!H88)</f>
        <v>ESBN</v>
      </c>
      <c r="I88" s="184"/>
    </row>
    <row r="89" spans="1:9" ht="14.25" customHeight="1" x14ac:dyDescent="0.2">
      <c r="A89" s="104" t="str">
        <f>IF('0) Signal List'!A89="","",'0) Signal List'!A89)</f>
        <v>F4</v>
      </c>
      <c r="B89" s="105" t="str">
        <f>IF('0) Signal List'!B89="","",'0) Signal List'!B89)</f>
        <v>Dispatch Fail Market Command Lamp - IPP Panel</v>
      </c>
      <c r="C89" s="112" t="str">
        <f>IF('0) Signal List'!C89="","",'0) Signal List'!C89)</f>
        <v/>
      </c>
      <c r="D89" s="422" t="str">
        <f>IF('0) Signal List'!D89="","",'0) Signal List'!D89)</f>
        <v xml:space="preserve">on </v>
      </c>
      <c r="E89" s="114" t="str">
        <f>IF('0) Signal List'!E89="","",'0) Signal List'!E89)</f>
        <v>pulse</v>
      </c>
      <c r="F89" s="105" t="str">
        <f>IF('0) Signal List'!F89="","",'0) Signal List'!F89)</f>
        <v>0.5 seconds</v>
      </c>
      <c r="G89" s="111" t="str">
        <f>IF('0) Signal List'!G89="","",'0) Signal List'!G89)</f>
        <v>IPP</v>
      </c>
      <c r="H89" s="421" t="str">
        <f>IF('0) Signal List'!H89="","",'0) Signal List'!H89)</f>
        <v>ESBN</v>
      </c>
      <c r="I89" s="184"/>
    </row>
    <row r="90" spans="1:9" ht="14.25" customHeight="1" x14ac:dyDescent="0.2">
      <c r="A90" s="104" t="str">
        <f>IF('0) Signal List'!A90="","",'0) Signal List'!A90)</f>
        <v>F5</v>
      </c>
      <c r="B90" s="105" t="str">
        <f>IF('0) Signal List'!B90="","",'0) Signal List'!B90)</f>
        <v>Blue Alert Lamp  - IPP Panel</v>
      </c>
      <c r="C90" s="112" t="str">
        <f>IF('0) Signal List'!C90="","",'0) Signal List'!C90)</f>
        <v/>
      </c>
      <c r="D90" s="429" t="str">
        <f>IF('0) Signal List'!D90="","",'0) Signal List'!D90)</f>
        <v xml:space="preserve">off </v>
      </c>
      <c r="E90" s="114" t="str">
        <f>IF('0) Signal List'!E90="","",'0) Signal List'!E90)</f>
        <v>pulse</v>
      </c>
      <c r="F90" s="105" t="str">
        <f>IF('0) Signal List'!F90="","",'0) Signal List'!F90)</f>
        <v>0.5 seconds</v>
      </c>
      <c r="G90" s="111" t="str">
        <f>IF('0) Signal List'!G90="","",'0) Signal List'!G90)</f>
        <v>IPP</v>
      </c>
      <c r="H90" s="428" t="str">
        <f>IF('0) Signal List'!H90="","",'0) Signal List'!H90)</f>
        <v>ESBN</v>
      </c>
      <c r="I90" s="184"/>
    </row>
    <row r="91" spans="1:9" ht="14.25" customHeight="1" x14ac:dyDescent="0.2">
      <c r="A91" s="104" t="str">
        <f>IF('0) Signal List'!A91="","",'0) Signal List'!A91)</f>
        <v>F6</v>
      </c>
      <c r="B91" s="105" t="str">
        <f>IF('0) Signal List'!B91="","",'0) Signal List'!B91)</f>
        <v>Blue Alert Lamp  - IPP Panel</v>
      </c>
      <c r="C91" s="112" t="str">
        <f>IF('0) Signal List'!C91="","",'0) Signal List'!C91)</f>
        <v/>
      </c>
      <c r="D91" s="429" t="str">
        <f>IF('0) Signal List'!D91="","",'0) Signal List'!D91)</f>
        <v xml:space="preserve">on </v>
      </c>
      <c r="E91" s="114" t="str">
        <f>IF('0) Signal List'!E91="","",'0) Signal List'!E91)</f>
        <v>pulse</v>
      </c>
      <c r="F91" s="105" t="str">
        <f>IF('0) Signal List'!F91="","",'0) Signal List'!F91)</f>
        <v>0.5 seconds</v>
      </c>
      <c r="G91" s="111" t="str">
        <f>IF('0) Signal List'!G91="","",'0) Signal List'!G91)</f>
        <v>IPP</v>
      </c>
      <c r="H91" s="428" t="str">
        <f>IF('0) Signal List'!H91="","",'0) Signal List'!H91)</f>
        <v>ESBN</v>
      </c>
      <c r="I91" s="184"/>
    </row>
    <row r="92" spans="1:9" ht="14.25" customHeight="1" x14ac:dyDescent="0.25">
      <c r="A92" s="118" t="str">
        <f>IF('0) Signal List'!A92="","",'0) Signal List'!A92)</f>
        <v/>
      </c>
      <c r="B92" s="105" t="str">
        <f>IF('0) Signal List'!B92="","",'0) Signal List'!B92)</f>
        <v/>
      </c>
      <c r="C92" s="105" t="str">
        <f>IF('0) Signal List'!C92="","",'0) Signal List'!C92)</f>
        <v/>
      </c>
      <c r="D92" s="105" t="str">
        <f>IF('0) Signal List'!D92="","",'0) Signal List'!D92)</f>
        <v/>
      </c>
      <c r="E92" s="114" t="str">
        <f>IF('0) Signal List'!E92="","",'0) Signal List'!E92)</f>
        <v/>
      </c>
      <c r="F92" s="105" t="str">
        <f>IF('0) Signal List'!F92="","",'0) Signal List'!F92)</f>
        <v/>
      </c>
      <c r="G92" s="110" t="str">
        <f>IF('0) Signal List'!G92="","",'0) Signal List'!G92)</f>
        <v/>
      </c>
      <c r="H92" s="163" t="str">
        <f>IF('0) Signal List'!H92="","",'0) Signal List'!H92)</f>
        <v/>
      </c>
      <c r="I92" s="184"/>
    </row>
    <row r="93" spans="1:9" ht="14.25" customHeight="1" x14ac:dyDescent="0.25">
      <c r="A93" s="104" t="str">
        <f>IF('0) Signal List'!A93="","",'0) Signal List'!A93)</f>
        <v/>
      </c>
      <c r="B93" s="109" t="str">
        <f>IF('0) Signal List'!B93="","",'0) Signal List'!B93)</f>
        <v>Strobe Enable Pulses</v>
      </c>
      <c r="C93" s="105" t="str">
        <f>IF('0) Signal List'!C93="","",'0) Signal List'!C93)</f>
        <v/>
      </c>
      <c r="D93" s="105" t="str">
        <f>IF('0) Signal List'!D93="","",'0) Signal List'!D93)</f>
        <v/>
      </c>
      <c r="E93" s="114" t="str">
        <f>IF('0) Signal List'!E93="","",'0) Signal List'!E93)</f>
        <v/>
      </c>
      <c r="F93" s="105" t="str">
        <f>IF('0) Signal List'!F93="","",'0) Signal List'!F93)</f>
        <v/>
      </c>
      <c r="G93" s="110" t="str">
        <f>IF('0) Signal List'!G93="","",'0) Signal List'!G93)</f>
        <v/>
      </c>
      <c r="H93" s="163" t="str">
        <f>IF('0) Signal List'!H93="","",'0) Signal List'!H93)</f>
        <v/>
      </c>
      <c r="I93" s="184"/>
    </row>
    <row r="94" spans="1:9" s="39" customFormat="1" ht="14.25" customHeight="1" x14ac:dyDescent="0.25">
      <c r="A94" s="118" t="str">
        <f>IF('0) Signal List'!A94="","",'0) Signal List'!A94)</f>
        <v/>
      </c>
      <c r="B94" s="366" t="str">
        <f>IF('0) Signal List'!B94="","",'0) Signal List'!B94)</f>
        <v>Digital Output Signals from EirGrid to WTG System</v>
      </c>
      <c r="C94" s="105" t="str">
        <f>IF('0) Signal List'!C94="","",'0) Signal List'!C94)</f>
        <v/>
      </c>
      <c r="D94" s="105" t="str">
        <f>IF('0) Signal List'!D94="","",'0) Signal List'!D94)</f>
        <v/>
      </c>
      <c r="E94" s="114" t="str">
        <f>IF('0) Signal List'!E94="","",'0) Signal List'!E94)</f>
        <v/>
      </c>
      <c r="F94" s="105" t="str">
        <f>IF('0) Signal List'!F94="","",'0) Signal List'!F94)</f>
        <v/>
      </c>
      <c r="G94" s="110" t="str">
        <f>IF('0) Signal List'!G94="","",'0) Signal List'!G94)</f>
        <v/>
      </c>
      <c r="H94" s="163" t="str">
        <f>IF('0) Signal List'!H94="","",'0) Signal List'!H94)</f>
        <v/>
      </c>
      <c r="I94" s="184"/>
    </row>
    <row r="95" spans="1:9" ht="14.25" customHeight="1" x14ac:dyDescent="0.2">
      <c r="A95" s="104" t="str">
        <f>IF('0) Signal List'!A95="","",'0) Signal List'!A95)</f>
        <v>E7</v>
      </c>
      <c r="B95" s="161" t="str">
        <f>IF('0) Signal List'!B95="","",'0) Signal List'!B95)</f>
        <v>Digital Output Active Power Control Setpoint Enable</v>
      </c>
      <c r="C95" s="105" t="str">
        <f>IF('0) Signal List'!C95="","",'0) Signal List'!C95)</f>
        <v/>
      </c>
      <c r="D95" s="105" t="str">
        <f>IF('0) Signal List'!D95="","",'0) Signal List'!D95)</f>
        <v/>
      </c>
      <c r="E95" s="114" t="str">
        <f>IF('0) Signal List'!E95="","",'0) Signal List'!E95)</f>
        <v>pulse</v>
      </c>
      <c r="F95" s="105" t="str">
        <f>IF('0) Signal List'!F95="","",'0) Signal List'!F95)</f>
        <v>0.5 seconds</v>
      </c>
      <c r="G95" s="111" t="str">
        <f>IF('0) Signal List'!G95="","",'0) Signal List'!G95)</f>
        <v>IPP</v>
      </c>
      <c r="H95" s="164" t="str">
        <f>IF('0) Signal List'!H95="","",'0) Signal List'!H95)</f>
        <v xml:space="preserve">N/A </v>
      </c>
      <c r="I95" s="184"/>
    </row>
    <row r="96" spans="1:9" ht="14.25" customHeight="1" x14ac:dyDescent="0.2">
      <c r="A96" s="104" t="str">
        <f>IF('0) Signal List'!A96="","",'0) Signal List'!A96)</f>
        <v>E8</v>
      </c>
      <c r="B96" s="161" t="str">
        <f>IF('0) Signal List'!B96="","",'0) Signal List'!B96)</f>
        <v>Digital Output Frequency Droop Setting Enable</v>
      </c>
      <c r="C96" s="105" t="str">
        <f>IF('0) Signal List'!C96="","",'0) Signal List'!C96)</f>
        <v/>
      </c>
      <c r="D96" s="105" t="str">
        <f>IF('0) Signal List'!D96="","",'0) Signal List'!D96)</f>
        <v/>
      </c>
      <c r="E96" s="114" t="str">
        <f>IF('0) Signal List'!E96="","",'0) Signal List'!E96)</f>
        <v>pulse</v>
      </c>
      <c r="F96" s="105" t="str">
        <f>IF('0) Signal List'!F96="","",'0) Signal List'!F96)</f>
        <v>0.5 seconds</v>
      </c>
      <c r="G96" s="111" t="str">
        <f>IF('0) Signal List'!G96="","",'0) Signal List'!G96)</f>
        <v>IPP</v>
      </c>
      <c r="H96" s="610" t="str">
        <f>IF('0) Signal List'!H96="","",'0) Signal List'!H96)</f>
        <v xml:space="preserve">N/A </v>
      </c>
      <c r="I96" s="184"/>
    </row>
    <row r="97" spans="1:10" ht="14.25" customHeight="1" x14ac:dyDescent="0.2">
      <c r="A97" s="104" t="str">
        <f>IF('0) Signal List'!A97="","",'0) Signal List'!A97)</f>
        <v/>
      </c>
      <c r="B97" s="775" t="str">
        <f>IF('0) Signal List'!B97="","",'0) Signal List'!B97)</f>
        <v>Recommended Cable 15-pair Screened Cable : 15 x 2 x 0.6sqmm, Twisted-Pair ( TP).</v>
      </c>
      <c r="C97" s="776"/>
      <c r="D97" s="776"/>
      <c r="E97" s="776"/>
      <c r="F97" s="777"/>
      <c r="G97" s="111" t="str">
        <f>IF('0) Signal List'!G97="","",'0) Signal List'!G97)</f>
        <v/>
      </c>
      <c r="H97" s="164" t="str">
        <f>IF('0) Signal List'!H97="","",'0) Signal List'!H97)</f>
        <v/>
      </c>
      <c r="I97" s="184"/>
    </row>
    <row r="98" spans="1:10" ht="14.25" customHeight="1" x14ac:dyDescent="0.2">
      <c r="A98" s="104"/>
      <c r="B98" s="361"/>
      <c r="C98" s="364"/>
      <c r="D98" s="364"/>
      <c r="E98" s="364"/>
      <c r="F98" s="364"/>
      <c r="G98" s="365"/>
      <c r="H98" s="365"/>
      <c r="I98" s="184"/>
      <c r="J98" s="492"/>
    </row>
    <row r="99" spans="1:10" ht="15.75" thickBot="1" x14ac:dyDescent="0.3">
      <c r="A99" s="99" t="str">
        <f>IF('0) Signal List'!A99="","",'0) Signal List'!A99)</f>
        <v>ETIE Ref</v>
      </c>
      <c r="B99" s="122" t="str">
        <f>IF('0) Signal List'!B99="","",'0) Signal List'!B99)</f>
        <v>Digital Alarms From Networks</v>
      </c>
      <c r="C99" s="100" t="str">
        <f>IF('0) Signal List'!C99="","",'0) Signal List'!C99)</f>
        <v/>
      </c>
      <c r="D99" s="100" t="str">
        <f>IF('0) Signal List'!D99="","",'0) Signal List'!D99)</f>
        <v/>
      </c>
      <c r="E99" s="123" t="str">
        <f>IF('0) Signal List'!E99="","",'0) Signal List'!E99)</f>
        <v/>
      </c>
      <c r="F99" s="100" t="str">
        <f>IF('0) Signal List'!F99="","",'0) Signal List'!F99)</f>
        <v/>
      </c>
      <c r="G99" s="390" t="str">
        <f>IF('0) Signal List'!G99="","",'0) Signal List'!G99)</f>
        <v>Provided by</v>
      </c>
      <c r="H99" s="388" t="str">
        <f>IF('0) Signal List'!H99="","",'0) Signal List'!H99)</f>
        <v>TSO Pass-through to</v>
      </c>
      <c r="I99" s="179"/>
    </row>
    <row r="100" spans="1:10" ht="14.25" customHeight="1" thickTop="1" x14ac:dyDescent="0.2">
      <c r="A100" s="104" t="str">
        <f>IF('0) Signal List'!A100="","",'0) Signal List'!A100)</f>
        <v/>
      </c>
      <c r="B100" s="105" t="str">
        <f>IF('0) Signal List'!B100="","",'0) Signal List'!B100)</f>
        <v/>
      </c>
      <c r="C100" s="105" t="str">
        <f>IF('0) Signal List'!C100="","",'0) Signal List'!C100)</f>
        <v/>
      </c>
      <c r="D100" s="105" t="str">
        <f>IF('0) Signal List'!D100="","",'0) Signal List'!D100)</f>
        <v/>
      </c>
      <c r="E100" s="114" t="str">
        <f>IF('0) Signal List'!E100="","",'0) Signal List'!E100)</f>
        <v/>
      </c>
      <c r="F100" s="105" t="str">
        <f>IF('0) Signal List'!F100="","",'0) Signal List'!F100)</f>
        <v/>
      </c>
      <c r="G100" s="125" t="str">
        <f>IF('0) Signal List'!G100="","",'0) Signal List'!G100)</f>
        <v/>
      </c>
      <c r="H100" s="169" t="str">
        <f>IF('0) Signal List'!H100="","",'0) Signal List'!H100)</f>
        <v/>
      </c>
      <c r="I100" s="184"/>
    </row>
    <row r="101" spans="1:10" ht="14.25" customHeight="1" x14ac:dyDescent="0.2">
      <c r="A101" s="104" t="str">
        <f>IF('0) Signal List'!A101="","",'0) Signal List'!A101)</f>
        <v/>
      </c>
      <c r="B101" s="192" t="str">
        <f>IF('0) Signal List'!B101="","",'0) Signal List'!B101)</f>
        <v>Single Bit Indications</v>
      </c>
      <c r="C101" s="105" t="str">
        <f>IF('0) Signal List'!C101="","",'0) Signal List'!C101)</f>
        <v/>
      </c>
      <c r="D101" s="105" t="str">
        <f>IF('0) Signal List'!D101="","",'0) Signal List'!D101)</f>
        <v/>
      </c>
      <c r="E101" s="114" t="str">
        <f>IF('0) Signal List'!E101="","",'0) Signal List'!E101)</f>
        <v/>
      </c>
      <c r="F101" s="105" t="str">
        <f>IF('0) Signal List'!F101="","",'0) Signal List'!F101)</f>
        <v/>
      </c>
      <c r="G101" s="111" t="str">
        <f>IF('0) Signal List'!G101="","",'0) Signal List'!G101)</f>
        <v/>
      </c>
      <c r="H101" s="164" t="str">
        <f>IF('0) Signal List'!H101="","",'0) Signal List'!H101)</f>
        <v/>
      </c>
      <c r="I101" s="184"/>
    </row>
    <row r="102" spans="1:10" ht="14.25" customHeight="1" x14ac:dyDescent="0.2">
      <c r="A102" s="104" t="str">
        <f>IF('0) Signal List'!A102="","",'0) Signal List'!A102)</f>
        <v/>
      </c>
      <c r="B102" s="367" t="str">
        <f>IF('0) Signal List'!B102="","",'0) Signal List'!B102)</f>
        <v>Network Protection Signals</v>
      </c>
      <c r="C102" s="105" t="str">
        <f>IF('0) Signal List'!C102="","",'0) Signal List'!C102)</f>
        <v/>
      </c>
      <c r="D102" s="105" t="str">
        <f>IF('0) Signal List'!D102="","",'0) Signal List'!D102)</f>
        <v/>
      </c>
      <c r="E102" s="114" t="str">
        <f>IF('0) Signal List'!E102="","",'0) Signal List'!E102)</f>
        <v/>
      </c>
      <c r="F102" s="105" t="str">
        <f>IF('0) Signal List'!F102="","",'0) Signal List'!F102)</f>
        <v/>
      </c>
      <c r="G102" s="111" t="str">
        <f>IF('0) Signal List'!G102="","",'0) Signal List'!G102)</f>
        <v/>
      </c>
      <c r="H102" s="164" t="str">
        <f>IF('0) Signal List'!H102="","",'0) Signal List'!H102)</f>
        <v/>
      </c>
      <c r="I102" s="184"/>
    </row>
    <row r="103" spans="1:10" ht="14.25" customHeight="1" x14ac:dyDescent="0.2">
      <c r="A103" s="104" t="str">
        <f>IF('0) Signal List'!A103="","",'0) Signal List'!A103)</f>
        <v>N1</v>
      </c>
      <c r="B103" s="105" t="str">
        <f>IF('0) Signal List'!B103="","",'0) Signal List'!B103)</f>
        <v>ESBN Alarm 1</v>
      </c>
      <c r="C103" s="105" t="str">
        <f>IF('0) Signal List'!C103="","",'0) Signal List'!C103)</f>
        <v/>
      </c>
      <c r="D103" s="105" t="str">
        <f>IF('0) Signal List'!D103="","",'0) Signal List'!D103)</f>
        <v/>
      </c>
      <c r="E103" s="114" t="str">
        <f>IF('0) Signal List'!E103="","",'0) Signal List'!E103)</f>
        <v/>
      </c>
      <c r="F103" s="105" t="str">
        <f>IF('0) Signal List'!F103="","",'0) Signal List'!F103)</f>
        <v/>
      </c>
      <c r="G103" s="111" t="str">
        <f>IF('0) Signal List'!G103="","",'0) Signal List'!G103)</f>
        <v>ESBN</v>
      </c>
      <c r="H103" s="164" t="str">
        <f>IF('0) Signal List'!H103="","",'0) Signal List'!H103)</f>
        <v>ESBN</v>
      </c>
      <c r="I103" s="184"/>
    </row>
    <row r="104" spans="1:10" ht="14.25" customHeight="1" x14ac:dyDescent="0.2">
      <c r="A104" s="104" t="str">
        <f>IF('0) Signal List'!A104="","",'0) Signal List'!A104)</f>
        <v>N2</v>
      </c>
      <c r="B104" s="105" t="str">
        <f>IF('0) Signal List'!B104="","",'0) Signal List'!B104)</f>
        <v>ESBN Alarm 2</v>
      </c>
      <c r="C104" s="105" t="str">
        <f>IF('0) Signal List'!C104="","",'0) Signal List'!C104)</f>
        <v/>
      </c>
      <c r="D104" s="105" t="str">
        <f>IF('0) Signal List'!D104="","",'0) Signal List'!D104)</f>
        <v/>
      </c>
      <c r="E104" s="114" t="str">
        <f>IF('0) Signal List'!E104="","",'0) Signal List'!E104)</f>
        <v/>
      </c>
      <c r="F104" s="105" t="str">
        <f>IF('0) Signal List'!F104="","",'0) Signal List'!F104)</f>
        <v/>
      </c>
      <c r="G104" s="111" t="str">
        <f>IF('0) Signal List'!G104="","",'0) Signal List'!G104)</f>
        <v>ESBN</v>
      </c>
      <c r="H104" s="164" t="str">
        <f>IF('0) Signal List'!H104="","",'0) Signal List'!H104)</f>
        <v>ESBN</v>
      </c>
      <c r="I104" s="184"/>
    </row>
    <row r="105" spans="1:10" ht="14.25" customHeight="1" x14ac:dyDescent="0.2">
      <c r="A105" s="104" t="str">
        <f>IF('0) Signal List'!A105="","",'0) Signal List'!A105)</f>
        <v>N3</v>
      </c>
      <c r="B105" s="105" t="str">
        <f>IF('0) Signal List'!B105="","",'0) Signal List'!B105)</f>
        <v>ESBN Alarm 3</v>
      </c>
      <c r="C105" s="105" t="str">
        <f>IF('0) Signal List'!C105="","",'0) Signal List'!C105)</f>
        <v/>
      </c>
      <c r="D105" s="105" t="str">
        <f>IF('0) Signal List'!D105="","",'0) Signal List'!D105)</f>
        <v/>
      </c>
      <c r="E105" s="114" t="str">
        <f>IF('0) Signal List'!E105="","",'0) Signal List'!E105)</f>
        <v/>
      </c>
      <c r="F105" s="105" t="str">
        <f>IF('0) Signal List'!F105="","",'0) Signal List'!F105)</f>
        <v/>
      </c>
      <c r="G105" s="111" t="str">
        <f>IF('0) Signal List'!G105="","",'0) Signal List'!G105)</f>
        <v>ESBN</v>
      </c>
      <c r="H105" s="164" t="str">
        <f>IF('0) Signal List'!H105="","",'0) Signal List'!H105)</f>
        <v>ESBN</v>
      </c>
      <c r="I105" s="184"/>
    </row>
    <row r="106" spans="1:10" ht="14.25" customHeight="1" x14ac:dyDescent="0.2">
      <c r="A106" s="104" t="str">
        <f>IF('0) Signal List'!A106="","",'0) Signal List'!A106)</f>
        <v>N4</v>
      </c>
      <c r="B106" s="105" t="str">
        <f>IF('0) Signal List'!B106="","",'0) Signal List'!B106)</f>
        <v>ESBN Alarm 4</v>
      </c>
      <c r="C106" s="105" t="str">
        <f>IF('0) Signal List'!C106="","",'0) Signal List'!C106)</f>
        <v/>
      </c>
      <c r="D106" s="105" t="str">
        <f>IF('0) Signal List'!D106="","",'0) Signal List'!D106)</f>
        <v/>
      </c>
      <c r="E106" s="114" t="str">
        <f>IF('0) Signal List'!E106="","",'0) Signal List'!E106)</f>
        <v/>
      </c>
      <c r="F106" s="105" t="str">
        <f>IF('0) Signal List'!F106="","",'0) Signal List'!F106)</f>
        <v/>
      </c>
      <c r="G106" s="111" t="str">
        <f>IF('0) Signal List'!G106="","",'0) Signal List'!G106)</f>
        <v>ESBN</v>
      </c>
      <c r="H106" s="164" t="str">
        <f>IF('0) Signal List'!H106="","",'0) Signal List'!H106)</f>
        <v>ESBN</v>
      </c>
      <c r="I106" s="184"/>
    </row>
    <row r="107" spans="1:10" ht="14.25" customHeight="1" x14ac:dyDescent="0.2">
      <c r="A107" s="104" t="str">
        <f>IF('0) Signal List'!A107="","",'0) Signal List'!A107)</f>
        <v>N5</v>
      </c>
      <c r="B107" s="105" t="str">
        <f>IF('0) Signal List'!B107="","",'0) Signal List'!B107)</f>
        <v>ESBN Alarm 5</v>
      </c>
      <c r="C107" s="105" t="str">
        <f>IF('0) Signal List'!C107="","",'0) Signal List'!C107)</f>
        <v/>
      </c>
      <c r="D107" s="105" t="str">
        <f>IF('0) Signal List'!D107="","",'0) Signal List'!D107)</f>
        <v/>
      </c>
      <c r="E107" s="114" t="str">
        <f>IF('0) Signal List'!E107="","",'0) Signal List'!E107)</f>
        <v/>
      </c>
      <c r="F107" s="105" t="str">
        <f>IF('0) Signal List'!F107="","",'0) Signal List'!F107)</f>
        <v/>
      </c>
      <c r="G107" s="111" t="str">
        <f>IF('0) Signal List'!G107="","",'0) Signal List'!G107)</f>
        <v>ESBN</v>
      </c>
      <c r="H107" s="164" t="str">
        <f>IF('0) Signal List'!H107="","",'0) Signal List'!H107)</f>
        <v>ESBN</v>
      </c>
      <c r="I107" s="184"/>
    </row>
    <row r="108" spans="1:10" ht="14.25" customHeight="1" x14ac:dyDescent="0.2">
      <c r="A108" s="104" t="str">
        <f>IF('0) Signal List'!A108="","",'0) Signal List'!A108)</f>
        <v>N6</v>
      </c>
      <c r="B108" s="105" t="str">
        <f>IF('0) Signal List'!B108="","",'0) Signal List'!B108)</f>
        <v>ESBN Alarm 6</v>
      </c>
      <c r="C108" s="105" t="str">
        <f>IF('0) Signal List'!C108="","",'0) Signal List'!C108)</f>
        <v/>
      </c>
      <c r="D108" s="105" t="str">
        <f>IF('0) Signal List'!D108="","",'0) Signal List'!D108)</f>
        <v/>
      </c>
      <c r="E108" s="114" t="str">
        <f>IF('0) Signal List'!E108="","",'0) Signal List'!E108)</f>
        <v/>
      </c>
      <c r="F108" s="105" t="str">
        <f>IF('0) Signal List'!F108="","",'0) Signal List'!F108)</f>
        <v/>
      </c>
      <c r="G108" s="111" t="str">
        <f>IF('0) Signal List'!G108="","",'0) Signal List'!G108)</f>
        <v>ESBN</v>
      </c>
      <c r="H108" s="164" t="str">
        <f>IF('0) Signal List'!H108="","",'0) Signal List'!H108)</f>
        <v>ESBN</v>
      </c>
      <c r="I108" s="184"/>
    </row>
    <row r="109" spans="1:10" ht="14.25" customHeight="1" x14ac:dyDescent="0.2">
      <c r="A109" s="104" t="str">
        <f>IF('0) Signal List'!A109="","",'0) Signal List'!A109)</f>
        <v>N7</v>
      </c>
      <c r="B109" s="105" t="str">
        <f>IF('0) Signal List'!B109="","",'0) Signal List'!B109)</f>
        <v>ESBN Alarm 7</v>
      </c>
      <c r="C109" s="105" t="str">
        <f>IF('0) Signal List'!C109="","",'0) Signal List'!C109)</f>
        <v/>
      </c>
      <c r="D109" s="105" t="str">
        <f>IF('0) Signal List'!D109="","",'0) Signal List'!D109)</f>
        <v/>
      </c>
      <c r="E109" s="114" t="str">
        <f>IF('0) Signal List'!E109="","",'0) Signal List'!E109)</f>
        <v/>
      </c>
      <c r="F109" s="105" t="str">
        <f>IF('0) Signal List'!F109="","",'0) Signal List'!F109)</f>
        <v/>
      </c>
      <c r="G109" s="111" t="str">
        <f>IF('0) Signal List'!G109="","",'0) Signal List'!G109)</f>
        <v>ESBN</v>
      </c>
      <c r="H109" s="164" t="str">
        <f>IF('0) Signal List'!H109="","",'0) Signal List'!H109)</f>
        <v>ESBN</v>
      </c>
      <c r="I109" s="184"/>
    </row>
    <row r="110" spans="1:10" ht="14.25" customHeight="1" x14ac:dyDescent="0.2">
      <c r="A110" s="104" t="str">
        <f>IF('0) Signal List'!A110="","",'0) Signal List'!A110)</f>
        <v>N8</v>
      </c>
      <c r="B110" s="105" t="str">
        <f>IF('0) Signal List'!B110="","",'0) Signal List'!B110)</f>
        <v>ESBN Alarm 8</v>
      </c>
      <c r="C110" s="105" t="str">
        <f>IF('0) Signal List'!C110="","",'0) Signal List'!C110)</f>
        <v/>
      </c>
      <c r="D110" s="105" t="str">
        <f>IF('0) Signal List'!D110="","",'0) Signal List'!D110)</f>
        <v/>
      </c>
      <c r="E110" s="114" t="str">
        <f>IF('0) Signal List'!E110="","",'0) Signal List'!E110)</f>
        <v/>
      </c>
      <c r="F110" s="105" t="str">
        <f>IF('0) Signal List'!F110="","",'0) Signal List'!F110)</f>
        <v/>
      </c>
      <c r="G110" s="111" t="str">
        <f>IF('0) Signal List'!G110="","",'0) Signal List'!G110)</f>
        <v>ESBN</v>
      </c>
      <c r="H110" s="164" t="str">
        <f>IF('0) Signal List'!H110="","",'0) Signal List'!H110)</f>
        <v>ESBN</v>
      </c>
      <c r="I110" s="184"/>
    </row>
    <row r="111" spans="1:10" ht="14.25" customHeight="1" x14ac:dyDescent="0.2">
      <c r="A111" s="104" t="str">
        <f>IF('0) Signal List'!A111="","",'0) Signal List'!A111)</f>
        <v>N9</v>
      </c>
      <c r="B111" s="105" t="str">
        <f>IF('0) Signal List'!B111="","",'0) Signal List'!B111)</f>
        <v>ESBN Alarm 9</v>
      </c>
      <c r="C111" s="105" t="str">
        <f>IF('0) Signal List'!C111="","",'0) Signal List'!C111)</f>
        <v/>
      </c>
      <c r="D111" s="105" t="str">
        <f>IF('0) Signal List'!D111="","",'0) Signal List'!D111)</f>
        <v/>
      </c>
      <c r="E111" s="114" t="str">
        <f>IF('0) Signal List'!E111="","",'0) Signal List'!E111)</f>
        <v/>
      </c>
      <c r="F111" s="105" t="str">
        <f>IF('0) Signal List'!F111="","",'0) Signal List'!F111)</f>
        <v/>
      </c>
      <c r="G111" s="111" t="str">
        <f>IF('0) Signal List'!G111="","",'0) Signal List'!G111)</f>
        <v>ESBN</v>
      </c>
      <c r="H111" s="164" t="str">
        <f>IF('0) Signal List'!H111="","",'0) Signal List'!H111)</f>
        <v>ESBN</v>
      </c>
      <c r="I111" s="184"/>
    </row>
    <row r="112" spans="1:10" ht="14.25" customHeight="1" x14ac:dyDescent="0.2">
      <c r="A112" s="104" t="str">
        <f>IF('0) Signal List'!A112="","",'0) Signal List'!A112)</f>
        <v>N10</v>
      </c>
      <c r="B112" s="105" t="str">
        <f>IF('0) Signal List'!B112="","",'0) Signal List'!B112)</f>
        <v>ESBN Alarm 10</v>
      </c>
      <c r="C112" s="105" t="str">
        <f>IF('0) Signal List'!C112="","",'0) Signal List'!C112)</f>
        <v/>
      </c>
      <c r="D112" s="105" t="str">
        <f>IF('0) Signal List'!D112="","",'0) Signal List'!D112)</f>
        <v/>
      </c>
      <c r="E112" s="114" t="str">
        <f>IF('0) Signal List'!E112="","",'0) Signal List'!E112)</f>
        <v/>
      </c>
      <c r="F112" s="105" t="str">
        <f>IF('0) Signal List'!F112="","",'0) Signal List'!F112)</f>
        <v/>
      </c>
      <c r="G112" s="111" t="str">
        <f>IF('0) Signal List'!G112="","",'0) Signal List'!G112)</f>
        <v>ESBN</v>
      </c>
      <c r="H112" s="164" t="str">
        <f>IF('0) Signal List'!H112="","",'0) Signal List'!H112)</f>
        <v>ESBN</v>
      </c>
      <c r="I112" s="184"/>
    </row>
    <row r="113" spans="1:9" ht="14.25" customHeight="1" x14ac:dyDescent="0.2">
      <c r="A113" s="104" t="str">
        <f>IF('0) Signal List'!A113="","",'0) Signal List'!A113)</f>
        <v>N11</v>
      </c>
      <c r="B113" s="105" t="str">
        <f>IF('0) Signal List'!B113="","",'0) Signal List'!B113)</f>
        <v>ESBN Alarm 11</v>
      </c>
      <c r="C113" s="105" t="str">
        <f>IF('0) Signal List'!C113="","",'0) Signal List'!C113)</f>
        <v/>
      </c>
      <c r="D113" s="105" t="str">
        <f>IF('0) Signal List'!D113="","",'0) Signal List'!D113)</f>
        <v/>
      </c>
      <c r="E113" s="114" t="str">
        <f>IF('0) Signal List'!E113="","",'0) Signal List'!E113)</f>
        <v/>
      </c>
      <c r="F113" s="105" t="str">
        <f>IF('0) Signal List'!F113="","",'0) Signal List'!F113)</f>
        <v/>
      </c>
      <c r="G113" s="111" t="str">
        <f>IF('0) Signal List'!G113="","",'0) Signal List'!G113)</f>
        <v>ESBN</v>
      </c>
      <c r="H113" s="164" t="str">
        <f>IF('0) Signal List'!H113="","",'0) Signal List'!H113)</f>
        <v>ESBN</v>
      </c>
      <c r="I113" s="184"/>
    </row>
    <row r="114" spans="1:9" ht="14.25" customHeight="1" x14ac:dyDescent="0.2">
      <c r="A114" s="104" t="str">
        <f>IF('0) Signal List'!A114="","",'0) Signal List'!A114)</f>
        <v>N12</v>
      </c>
      <c r="B114" s="105" t="str">
        <f>IF('0) Signal List'!B114="","",'0) Signal List'!B114)</f>
        <v>ESBN Alarm 12</v>
      </c>
      <c r="C114" s="105" t="str">
        <f>IF('0) Signal List'!C114="","",'0) Signal List'!C114)</f>
        <v/>
      </c>
      <c r="D114" s="105" t="str">
        <f>IF('0) Signal List'!D114="","",'0) Signal List'!D114)</f>
        <v/>
      </c>
      <c r="E114" s="114" t="str">
        <f>IF('0) Signal List'!E114="","",'0) Signal List'!E114)</f>
        <v/>
      </c>
      <c r="F114" s="105" t="str">
        <f>IF('0) Signal List'!F114="","",'0) Signal List'!F114)</f>
        <v/>
      </c>
      <c r="G114" s="111" t="str">
        <f>IF('0) Signal List'!G114="","",'0) Signal List'!G114)</f>
        <v>ESBN</v>
      </c>
      <c r="H114" s="164" t="str">
        <f>IF('0) Signal List'!H114="","",'0) Signal List'!H114)</f>
        <v>ESBN</v>
      </c>
      <c r="I114" s="184"/>
    </row>
    <row r="115" spans="1:9" ht="14.25" customHeight="1" x14ac:dyDescent="0.2">
      <c r="A115" s="104" t="str">
        <f>IF('0) Signal List'!A115="","",'0) Signal List'!A115)</f>
        <v>N13</v>
      </c>
      <c r="B115" s="105" t="str">
        <f>IF('0) Signal List'!B115="","",'0) Signal List'!B115)</f>
        <v>ESBN Alarm 13 (24V Battery charge Fault/ Alarm)</v>
      </c>
      <c r="C115" s="105" t="str">
        <f>IF('0) Signal List'!C115="","",'0) Signal List'!C115)</f>
        <v/>
      </c>
      <c r="D115" s="105" t="str">
        <f>IF('0) Signal List'!D115="","",'0) Signal List'!D115)</f>
        <v/>
      </c>
      <c r="E115" s="114" t="str">
        <f>IF('0) Signal List'!E115="","",'0) Signal List'!E115)</f>
        <v/>
      </c>
      <c r="F115" s="105" t="str">
        <f>IF('0) Signal List'!F115="","",'0) Signal List'!F115)</f>
        <v/>
      </c>
      <c r="G115" s="111" t="str">
        <f>IF('0) Signal List'!G115="","",'0) Signal List'!G115)</f>
        <v>ESBN</v>
      </c>
      <c r="H115" s="164" t="str">
        <f>IF('0) Signal List'!H115="","",'0) Signal List'!H115)</f>
        <v>ESBN</v>
      </c>
      <c r="I115" s="184"/>
    </row>
    <row r="116" spans="1:9" ht="14.25" customHeight="1" x14ac:dyDescent="0.2">
      <c r="A116" s="104" t="str">
        <f>IF('0) Signal List'!A116="","",'0) Signal List'!A116)</f>
        <v>N14</v>
      </c>
      <c r="B116" s="105" t="str">
        <f>IF('0) Signal List'!B116="","",'0) Signal List'!B116)</f>
        <v>ESBN Alarm 14 (AC FAIL)</v>
      </c>
      <c r="C116" s="105" t="str">
        <f>IF('0) Signal List'!C116="","",'0) Signal List'!C116)</f>
        <v/>
      </c>
      <c r="D116" s="105" t="str">
        <f>IF('0) Signal List'!D116="","",'0) Signal List'!D116)</f>
        <v/>
      </c>
      <c r="E116" s="114" t="str">
        <f>IF('0) Signal List'!E116="","",'0) Signal List'!E116)</f>
        <v/>
      </c>
      <c r="F116" s="105" t="str">
        <f>IF('0) Signal List'!F116="","",'0) Signal List'!F116)</f>
        <v/>
      </c>
      <c r="G116" s="111" t="str">
        <f>IF('0) Signal List'!G116="","",'0) Signal List'!G116)</f>
        <v>IPP</v>
      </c>
      <c r="H116" s="164" t="str">
        <f>IF('0) Signal List'!H116="","",'0) Signal List'!H116)</f>
        <v>ESBN</v>
      </c>
      <c r="I116" s="184"/>
    </row>
    <row r="117" spans="1:9" ht="14.25" customHeight="1" x14ac:dyDescent="0.2">
      <c r="A117" s="104" t="str">
        <f>IF('0) Signal List'!A117="","",'0) Signal List'!A117)</f>
        <v>N15</v>
      </c>
      <c r="B117" s="105" t="str">
        <f>IF('0) Signal List'!B117="","",'0) Signal List'!B117)</f>
        <v>ESBN Alarm 15 (G10 protection trip)</v>
      </c>
      <c r="C117" s="105" t="str">
        <f>IF('0) Signal List'!C117="","",'0) Signal List'!C117)</f>
        <v/>
      </c>
      <c r="D117" s="105" t="str">
        <f>IF('0) Signal List'!D117="","",'0) Signal List'!D117)</f>
        <v/>
      </c>
      <c r="E117" s="114" t="str">
        <f>IF('0) Signal List'!E117="","",'0) Signal List'!E117)</f>
        <v/>
      </c>
      <c r="F117" s="105" t="str">
        <f>IF('0) Signal List'!F117="","",'0) Signal List'!F117)</f>
        <v/>
      </c>
      <c r="G117" s="111" t="str">
        <f>IF('0) Signal List'!G117="","",'0) Signal List'!G117)</f>
        <v>IPP</v>
      </c>
      <c r="H117" s="164" t="str">
        <f>IF('0) Signal List'!H117="","",'0) Signal List'!H117)</f>
        <v>ESBN</v>
      </c>
      <c r="I117" s="184"/>
    </row>
    <row r="118" spans="1:9" ht="14.25" customHeight="1" x14ac:dyDescent="0.2">
      <c r="A118" s="104" t="str">
        <f>IF('0) Signal List'!A118="","",'0) Signal List'!A118)</f>
        <v>N16</v>
      </c>
      <c r="B118" s="105" t="str">
        <f>IF('0) Signal List'!B118="","",'0) Signal List'!B118)</f>
        <v>ESBN Alarm 16 (Customer traffo protection trip)</v>
      </c>
      <c r="C118" s="105" t="str">
        <f>IF('0) Signal List'!C118="","",'0) Signal List'!C118)</f>
        <v/>
      </c>
      <c r="D118" s="105" t="str">
        <f>IF('0) Signal List'!D118="","",'0) Signal List'!D118)</f>
        <v/>
      </c>
      <c r="E118" s="114" t="str">
        <f>IF('0) Signal List'!E118="","",'0) Signal List'!E118)</f>
        <v/>
      </c>
      <c r="F118" s="105" t="str">
        <f>IF('0) Signal List'!F118="","",'0) Signal List'!F118)</f>
        <v/>
      </c>
      <c r="G118" s="111" t="str">
        <f>IF('0) Signal List'!G118="","",'0) Signal List'!G118)</f>
        <v>IPP</v>
      </c>
      <c r="H118" s="164" t="str">
        <f>IF('0) Signal List'!H118="","",'0) Signal List'!H118)</f>
        <v>ESBN</v>
      </c>
      <c r="I118" s="184"/>
    </row>
    <row r="119" spans="1:9" ht="14.25" customHeight="1" x14ac:dyDescent="0.2">
      <c r="A119" s="104" t="str">
        <f>IF('0) Signal List'!A119="","",'0) Signal List'!A119)</f>
        <v>N17</v>
      </c>
      <c r="B119" s="105" t="str">
        <f>IF('0) Signal List'!B119="","",'0) Signal List'!B119)</f>
        <v>ESBN Alarm 17 (Fire Alarm for ESB Room)</v>
      </c>
      <c r="C119" s="105" t="str">
        <f>IF('0) Signal List'!C119="","",'0) Signal List'!C119)</f>
        <v/>
      </c>
      <c r="D119" s="105" t="str">
        <f>IF('0) Signal List'!D119="","",'0) Signal List'!D119)</f>
        <v/>
      </c>
      <c r="E119" s="114" t="str">
        <f>IF('0) Signal List'!E119="","",'0) Signal List'!E119)</f>
        <v/>
      </c>
      <c r="F119" s="105" t="str">
        <f>IF('0) Signal List'!F119="","",'0) Signal List'!F119)</f>
        <v/>
      </c>
      <c r="G119" s="111" t="str">
        <f>IF('0) Signal List'!G119="","",'0) Signal List'!G119)</f>
        <v>IPP</v>
      </c>
      <c r="H119" s="365" t="str">
        <f>IF('0) Signal List'!H119="","",'0) Signal List'!H119)</f>
        <v>ESBN</v>
      </c>
      <c r="I119" s="184"/>
    </row>
    <row r="120" spans="1:9" ht="14.25" customHeight="1" x14ac:dyDescent="0.2">
      <c r="A120" s="104" t="str">
        <f>IF('0) Signal List'!A120="","",'0) Signal List'!A120)</f>
        <v>N18</v>
      </c>
      <c r="B120" s="105" t="str">
        <f>IF('0) Signal List'!B120="","",'0) Signal List'!B120)</f>
        <v>ESBN Alarm 18 (Intruder Alarm for ESB Room)</v>
      </c>
      <c r="C120" s="105" t="str">
        <f>IF('0) Signal List'!C120="","",'0) Signal List'!C120)</f>
        <v/>
      </c>
      <c r="D120" s="105" t="str">
        <f>IF('0) Signal List'!D120="","",'0) Signal List'!D120)</f>
        <v/>
      </c>
      <c r="E120" s="114" t="str">
        <f>IF('0) Signal List'!E120="","",'0) Signal List'!E120)</f>
        <v/>
      </c>
      <c r="F120" s="105" t="str">
        <f>IF('0) Signal List'!F120="","",'0) Signal List'!F120)</f>
        <v/>
      </c>
      <c r="G120" s="111" t="str">
        <f>IF('0) Signal List'!G120="","",'0) Signal List'!G120)</f>
        <v>IPP</v>
      </c>
      <c r="H120" s="365" t="str">
        <f>IF('0) Signal List'!H120="","",'0) Signal List'!H120)</f>
        <v>ESBN</v>
      </c>
      <c r="I120" s="184"/>
    </row>
    <row r="121" spans="1:9" ht="14.25" customHeight="1" x14ac:dyDescent="0.2">
      <c r="A121" s="104" t="str">
        <f>IF('0) Signal List'!A121="","",'0) Signal List'!A121)</f>
        <v/>
      </c>
      <c r="B121" s="105" t="str">
        <f>IF('0) Signal List'!B121="","",'0) Signal List'!B121)</f>
        <v/>
      </c>
      <c r="C121" s="105" t="str">
        <f>IF('0) Signal List'!C121="","",'0) Signal List'!C121)</f>
        <v/>
      </c>
      <c r="D121" s="105" t="str">
        <f>IF('0) Signal List'!D121="","",'0) Signal List'!D121)</f>
        <v/>
      </c>
      <c r="E121" s="114" t="str">
        <f>IF('0) Signal List'!E121="","",'0) Signal List'!E121)</f>
        <v/>
      </c>
      <c r="F121" s="105" t="str">
        <f>IF('0) Signal List'!F121="","",'0) Signal List'!F121)</f>
        <v/>
      </c>
      <c r="G121" s="111" t="str">
        <f>IF('0) Signal List'!G121="","",'0) Signal List'!G121)</f>
        <v/>
      </c>
      <c r="H121" s="164" t="str">
        <f>IF('0) Signal List'!H121="","",'0) Signal List'!H121)</f>
        <v/>
      </c>
      <c r="I121" s="184"/>
    </row>
    <row r="122" spans="1:9" ht="14.25" customHeight="1" x14ac:dyDescent="0.25">
      <c r="A122" s="104" t="str">
        <f>IF('0) Signal List'!A122="","",'0) Signal List'!A122)</f>
        <v/>
      </c>
      <c r="B122" s="843" t="str">
        <f>IF('0) Signal List'!B122="","",'0) Signal List'!B122)</f>
        <v>Recommended cable 15-pair cable, 15 x 2 x 0.6sqmm, TP, stranded, external sheath</v>
      </c>
      <c r="C122" s="841"/>
      <c r="D122" s="841"/>
      <c r="E122" s="841"/>
      <c r="F122" s="105" t="str">
        <f>IF('0) Signal List'!F122="","",'0) Signal List'!F122)</f>
        <v/>
      </c>
      <c r="G122" s="110" t="str">
        <f>IF('0) Signal List'!G122="","",'0) Signal List'!G122)</f>
        <v/>
      </c>
      <c r="H122" s="163" t="str">
        <f>IF('0) Signal List'!H122="","",'0) Signal List'!H122)</f>
        <v/>
      </c>
      <c r="I122" s="184"/>
    </row>
    <row r="123" spans="1:9" ht="14.25" customHeight="1" x14ac:dyDescent="0.25">
      <c r="A123" s="104" t="str">
        <f>IF('0) Signal List'!A123="","",'0) Signal List'!A123)</f>
        <v/>
      </c>
      <c r="B123" s="105" t="str">
        <f>IF('0) Signal List'!B123="","",'0) Signal List'!B123)</f>
        <v/>
      </c>
      <c r="C123" s="105" t="str">
        <f>IF('0) Signal List'!C123="","",'0) Signal List'!C123)</f>
        <v/>
      </c>
      <c r="D123" s="105" t="str">
        <f>IF('0) Signal List'!D123="","",'0) Signal List'!D123)</f>
        <v/>
      </c>
      <c r="E123" s="106" t="str">
        <f>IF('0) Signal List'!E123="","",'0) Signal List'!E123)</f>
        <v/>
      </c>
      <c r="F123" s="105" t="str">
        <f>IF('0) Signal List'!F123="","",'0) Signal List'!F123)</f>
        <v/>
      </c>
      <c r="G123" s="110" t="str">
        <f>IF('0) Signal List'!G123="","",'0) Signal List'!G123)</f>
        <v/>
      </c>
      <c r="H123" s="163" t="str">
        <f>IF('0) Signal List'!H123="","",'0) Signal List'!H123)</f>
        <v/>
      </c>
      <c r="I123" s="184"/>
    </row>
    <row r="124" spans="1:9" ht="15.75" thickBot="1" x14ac:dyDescent="0.3">
      <c r="A124" s="99" t="str">
        <f>IF('0) Signal List'!A124="","",'0) Signal List'!A124)</f>
        <v>ETIE Ref</v>
      </c>
      <c r="B124" s="100" t="str">
        <f>IF('0) Signal List'!B124="","",'0) Signal List'!B124)</f>
        <v>Analogue Output Signals (from EirGrid)</v>
      </c>
      <c r="C124" s="101" t="str">
        <f>IF('0) Signal List'!C124="","",'0) Signal List'!C124)</f>
        <v/>
      </c>
      <c r="D124" s="101" t="str">
        <f>IF('0) Signal List'!D124="","",'0) Signal List'!D124)</f>
        <v/>
      </c>
      <c r="E124" s="102" t="str">
        <f>IF('0) Signal List'!E124="","",'0) Signal List'!E124)</f>
        <v/>
      </c>
      <c r="F124" s="101" t="str">
        <f>IF('0) Signal List'!F124="","",'0) Signal List'!F124)</f>
        <v/>
      </c>
      <c r="G124" s="103" t="str">
        <f>IF('0) Signal List'!G124="","",'0) Signal List'!G124)</f>
        <v>Provided to</v>
      </c>
      <c r="H124" s="157" t="str">
        <f>IF('0) Signal List'!H124="","",'0) Signal List'!H124)</f>
        <v>TSO Pass-through to</v>
      </c>
      <c r="I124" s="178"/>
    </row>
    <row r="125" spans="1:9" ht="14.25" customHeight="1" thickTop="1" x14ac:dyDescent="0.25">
      <c r="A125" s="127" t="str">
        <f>IF('0) Signal List'!A125="","",'0) Signal List'!A125)</f>
        <v/>
      </c>
      <c r="B125" s="105" t="str">
        <f>IF('0) Signal List'!B125="","",'0) Signal List'!B125)</f>
        <v/>
      </c>
      <c r="C125" s="105" t="str">
        <f>IF('0) Signal List'!C125="","",'0) Signal List'!C125)</f>
        <v/>
      </c>
      <c r="D125" s="105" t="str">
        <f>IF('0) Signal List'!D125="","",'0) Signal List'!D125)</f>
        <v/>
      </c>
      <c r="E125" s="106" t="str">
        <f>IF('0) Signal List'!E125="","",'0) Signal List'!E125)</f>
        <v/>
      </c>
      <c r="F125" s="105" t="str">
        <f>IF('0) Signal List'!F125="","",'0) Signal List'!F125)</f>
        <v/>
      </c>
      <c r="G125" s="107" t="str">
        <f>IF('0) Signal List'!G125="","",'0) Signal List'!G125)</f>
        <v/>
      </c>
      <c r="H125" s="159" t="str">
        <f>IF('0) Signal List'!H125="","",'0) Signal List'!H125)</f>
        <v/>
      </c>
      <c r="I125" s="184"/>
    </row>
    <row r="126" spans="1:9" ht="14.25" customHeight="1" x14ac:dyDescent="0.25">
      <c r="A126" s="118" t="str">
        <f>IF('0) Signal List'!A126="","",'0) Signal List'!A126)</f>
        <v/>
      </c>
      <c r="B126" s="366" t="str">
        <f>IF('0) Signal List'!B126="","",'0) Signal List'!B126)</f>
        <v>Analogue Output Signals from EirGrid to WTG System</v>
      </c>
      <c r="C126" s="105" t="str">
        <f>IF('0) Signal List'!C126="","",'0) Signal List'!C126)</f>
        <v/>
      </c>
      <c r="D126" s="105" t="str">
        <f>IF('0) Signal List'!D126="","",'0) Signal List'!D126)</f>
        <v/>
      </c>
      <c r="E126" s="106" t="str">
        <f>IF('0) Signal List'!E126="","",'0) Signal List'!E126)</f>
        <v/>
      </c>
      <c r="F126" s="105" t="str">
        <f>IF('0) Signal List'!F126="","",'0) Signal List'!F126)</f>
        <v/>
      </c>
      <c r="G126" s="110" t="str">
        <f>IF('0) Signal List'!G126="","",'0) Signal List'!G126)</f>
        <v/>
      </c>
      <c r="H126" s="163" t="str">
        <f>IF('0) Signal List'!H126="","",'0) Signal List'!H126)</f>
        <v/>
      </c>
      <c r="I126" s="184"/>
    </row>
    <row r="127" spans="1:9" ht="14.25" customHeight="1" x14ac:dyDescent="0.2">
      <c r="A127" s="104" t="str">
        <f>IF('0) Signal List'!A127="","",'0) Signal List'!A127)</f>
        <v>G1</v>
      </c>
      <c r="B127" s="161" t="str">
        <f>IF('0) Signal List'!B127="","",'0) Signal List'!B127)</f>
        <v>Analogue Output Active Power Control Setpoint</v>
      </c>
      <c r="C127" s="121" t="str">
        <f>IF('0) Signal List'!C127="","",'0) Signal List'!C127)</f>
        <v>4 - 20</v>
      </c>
      <c r="D127" s="105" t="str">
        <f>IF('0) Signal List'!D127="","",'0) Signal List'!D127)</f>
        <v>mA</v>
      </c>
      <c r="E127" s="106" t="e">
        <f>IF('0) Signal List'!E127="","",'0) Signal List'!E127)</f>
        <v>#VALUE!</v>
      </c>
      <c r="F127" s="105" t="str">
        <f>IF('0) Signal List'!F127="","",'0) Signal List'!F127)</f>
        <v>MW</v>
      </c>
      <c r="G127" s="111" t="str">
        <f>IF('0) Signal List'!G127="","",'0) Signal List'!G127)</f>
        <v>IPP</v>
      </c>
      <c r="H127" s="164" t="str">
        <f>IF('0) Signal List'!H127="","",'0) Signal List'!H127)</f>
        <v xml:space="preserve">N/A </v>
      </c>
      <c r="I127" s="184"/>
    </row>
    <row r="128" spans="1:9" ht="14.25" customHeight="1" x14ac:dyDescent="0.2">
      <c r="A128" s="104" t="str">
        <f>IF('0) Signal List'!A128="","",'0) Signal List'!A128)</f>
        <v>G2</v>
      </c>
      <c r="B128" s="161" t="str">
        <f>IF('0) Signal List'!B128="","",'0) Signal List'!B128)</f>
        <v>Frequency Droop Setting</v>
      </c>
      <c r="C128" s="121" t="str">
        <f>IF('0) Signal List'!C128="","",'0) Signal List'!C128)</f>
        <v>4 - 20</v>
      </c>
      <c r="D128" s="105" t="str">
        <f>IF('0) Signal List'!D128="","",'0) Signal List'!D128)</f>
        <v>mA</v>
      </c>
      <c r="E128" s="106" t="str">
        <f>IF('0) Signal List'!E128="","",'0) Signal List'!E128)</f>
        <v xml:space="preserve"> 0-12</v>
      </c>
      <c r="F128" s="105" t="str">
        <f>IF('0) Signal List'!F128="","",'0) Signal List'!F128)</f>
        <v>%</v>
      </c>
      <c r="G128" s="111" t="str">
        <f>IF('0) Signal List'!G128="","",'0) Signal List'!G128)</f>
        <v>IPP</v>
      </c>
      <c r="H128" s="610" t="str">
        <f>IF('0) Signal List'!H128="","",'0) Signal List'!H128)</f>
        <v xml:space="preserve">N/A </v>
      </c>
      <c r="I128" s="184"/>
    </row>
    <row r="129" spans="1:9" ht="14.25" customHeight="1" x14ac:dyDescent="0.25">
      <c r="A129" s="118" t="str">
        <f>IF('0) Signal List'!A129="","",'0) Signal List'!A129)</f>
        <v/>
      </c>
      <c r="B129" s="843" t="str">
        <f>IF('0) Signal List'!B129="","",'0) Signal List'!B129)</f>
        <v>Recommended cable 5-pair cable: 5 x 2 x 0.6sqmm TP, stranded, individually screened pairs. Screens to be terminated by IPP.</v>
      </c>
      <c r="C129" s="841"/>
      <c r="D129" s="841"/>
      <c r="E129" s="841"/>
      <c r="F129" s="777"/>
      <c r="G129" s="110" t="str">
        <f>IF('0) Signal List'!G129="","",'0) Signal List'!G129)</f>
        <v/>
      </c>
      <c r="H129" s="163" t="str">
        <f>IF('0) Signal List'!H129="","",'0) Signal List'!H129)</f>
        <v/>
      </c>
      <c r="I129" s="184"/>
    </row>
    <row r="130" spans="1:9" ht="14.25" customHeight="1" thickBot="1" x14ac:dyDescent="0.3">
      <c r="A130" s="193" t="str">
        <f>IF('0) Signal List'!A130="","",'0) Signal List'!A130)</f>
        <v/>
      </c>
      <c r="B130" s="134" t="str">
        <f>IF('0) Signal List'!B130="","",'0) Signal List'!B130)</f>
        <v/>
      </c>
      <c r="C130" s="134" t="str">
        <f>IF('0) Signal List'!C130="","",'0) Signal List'!C130)</f>
        <v/>
      </c>
      <c r="D130" s="134" t="str">
        <f>IF('0) Signal List'!D130="","",'0) Signal List'!D130)</f>
        <v/>
      </c>
      <c r="E130" s="195" t="str">
        <f>IF('0) Signal List'!E130="","",'0) Signal List'!E130)</f>
        <v/>
      </c>
      <c r="F130" s="134" t="str">
        <f>IF('0) Signal List'!F130="","",'0) Signal List'!F130)</f>
        <v/>
      </c>
      <c r="G130" s="137" t="str">
        <f>IF('0) Signal List'!G130="","",'0) Signal List'!G130)</f>
        <v/>
      </c>
      <c r="H130" s="196" t="str">
        <f>IF('0) Signal List'!H130="","",'0) Signal List'!H130)</f>
        <v/>
      </c>
      <c r="I130" s="184"/>
    </row>
    <row r="131" spans="1:9" ht="14.25" customHeight="1" thickBot="1" x14ac:dyDescent="0.3">
      <c r="A131" s="424"/>
      <c r="B131" s="105"/>
      <c r="C131" s="105"/>
      <c r="D131" s="105"/>
      <c r="E131" s="114"/>
      <c r="F131" s="105"/>
      <c r="G131" s="425"/>
      <c r="H131" s="425"/>
      <c r="I131" s="256"/>
    </row>
    <row r="132" spans="1:9" ht="14.25" customHeight="1" x14ac:dyDescent="0.25">
      <c r="A132" s="424"/>
      <c r="B132" s="864" t="s">
        <v>444</v>
      </c>
      <c r="C132" s="891"/>
      <c r="D132" s="891"/>
      <c r="E132" s="891"/>
      <c r="F132" s="891"/>
      <c r="G132" s="865"/>
      <c r="H132" s="425"/>
      <c r="I132" s="256"/>
    </row>
    <row r="133" spans="1:9" ht="14.25" customHeight="1" x14ac:dyDescent="0.25">
      <c r="A133" s="424"/>
      <c r="B133" s="866"/>
      <c r="C133" s="892"/>
      <c r="D133" s="892"/>
      <c r="E133" s="892"/>
      <c r="F133" s="892"/>
      <c r="G133" s="867"/>
      <c r="H133" s="425"/>
      <c r="I133" s="256"/>
    </row>
    <row r="134" spans="1:9" ht="14.25" customHeight="1" thickBot="1" x14ac:dyDescent="0.3">
      <c r="A134" s="424"/>
      <c r="B134" s="868"/>
      <c r="C134" s="893"/>
      <c r="D134" s="893"/>
      <c r="E134" s="893"/>
      <c r="F134" s="893"/>
      <c r="G134" s="869"/>
      <c r="H134" s="425"/>
      <c r="I134" s="256"/>
    </row>
    <row r="135" spans="1:9" ht="14.25" customHeight="1" x14ac:dyDescent="0.25">
      <c r="A135" s="424"/>
      <c r="B135" s="882"/>
      <c r="C135" s="883"/>
      <c r="D135" s="883"/>
      <c r="E135" s="883"/>
      <c r="F135" s="883"/>
      <c r="G135" s="884"/>
      <c r="H135" s="425"/>
      <c r="I135" s="256"/>
    </row>
    <row r="136" spans="1:9" ht="14.25" customHeight="1" x14ac:dyDescent="0.25">
      <c r="A136" s="424"/>
      <c r="B136" s="885"/>
      <c r="C136" s="886"/>
      <c r="D136" s="886"/>
      <c r="E136" s="886"/>
      <c r="F136" s="886"/>
      <c r="G136" s="887"/>
      <c r="H136" s="425"/>
      <c r="I136" s="256"/>
    </row>
    <row r="137" spans="1:9" ht="14.25" customHeight="1" x14ac:dyDescent="0.25">
      <c r="A137" s="424"/>
      <c r="B137" s="885"/>
      <c r="C137" s="886"/>
      <c r="D137" s="886"/>
      <c r="E137" s="886"/>
      <c r="F137" s="886"/>
      <c r="G137" s="887"/>
      <c r="H137" s="425"/>
      <c r="I137" s="256"/>
    </row>
    <row r="138" spans="1:9" ht="14.25" customHeight="1" x14ac:dyDescent="0.25">
      <c r="A138" s="424"/>
      <c r="B138" s="885"/>
      <c r="C138" s="886"/>
      <c r="D138" s="886"/>
      <c r="E138" s="886"/>
      <c r="F138" s="886"/>
      <c r="G138" s="887"/>
      <c r="H138" s="425"/>
      <c r="I138" s="256"/>
    </row>
    <row r="139" spans="1:9" ht="14.25" customHeight="1" x14ac:dyDescent="0.25">
      <c r="A139" s="424"/>
      <c r="B139" s="885"/>
      <c r="C139" s="886"/>
      <c r="D139" s="886"/>
      <c r="E139" s="886"/>
      <c r="F139" s="886"/>
      <c r="G139" s="887"/>
      <c r="H139" s="425"/>
      <c r="I139" s="256"/>
    </row>
    <row r="140" spans="1:9" ht="14.25" customHeight="1" thickBot="1" x14ac:dyDescent="0.3">
      <c r="A140" s="424"/>
      <c r="B140" s="888"/>
      <c r="C140" s="889"/>
      <c r="D140" s="889"/>
      <c r="E140" s="889"/>
      <c r="F140" s="889"/>
      <c r="G140" s="890"/>
      <c r="H140" s="425"/>
      <c r="I140" s="256"/>
    </row>
    <row r="141" spans="1:9" ht="14.25" customHeight="1" thickBot="1" x14ac:dyDescent="0.3">
      <c r="A141" s="424"/>
      <c r="B141" s="105"/>
      <c r="C141" s="105"/>
      <c r="D141" s="105"/>
      <c r="E141" s="114"/>
      <c r="F141" s="105"/>
      <c r="G141" s="425"/>
      <c r="H141" s="425"/>
      <c r="I141" s="256"/>
    </row>
    <row r="142" spans="1:9" ht="42" customHeight="1" thickBot="1" x14ac:dyDescent="0.35">
      <c r="A142" s="830" t="s">
        <v>406</v>
      </c>
      <c r="B142" s="831"/>
      <c r="C142" s="831"/>
      <c r="D142" s="832"/>
      <c r="E142" s="850" t="s">
        <v>276</v>
      </c>
      <c r="F142" s="851"/>
      <c r="G142" s="852"/>
      <c r="H142" s="426" t="s">
        <v>316</v>
      </c>
      <c r="I142" s="427" t="str">
        <f>'1a) Inst.Info &amp; Contact Details'!E14</f>
        <v>ESBTS Team</v>
      </c>
    </row>
    <row r="143" spans="1:9" ht="25.5" customHeight="1" thickBot="1" x14ac:dyDescent="0.35">
      <c r="A143" s="833"/>
      <c r="B143" s="834"/>
      <c r="C143" s="834"/>
      <c r="D143" s="835"/>
      <c r="E143" s="853"/>
      <c r="F143" s="854"/>
      <c r="G143" s="855"/>
      <c r="H143" s="143" t="s">
        <v>175</v>
      </c>
      <c r="I143" s="427"/>
    </row>
    <row r="144" spans="1:9" ht="24" customHeight="1" thickBot="1" x14ac:dyDescent="0.35">
      <c r="A144" s="836"/>
      <c r="B144" s="837"/>
      <c r="C144" s="837"/>
      <c r="D144" s="838"/>
      <c r="E144" s="856"/>
      <c r="F144" s="857"/>
      <c r="G144" s="858"/>
      <c r="H144" s="175" t="s">
        <v>176</v>
      </c>
      <c r="I144" s="427"/>
    </row>
    <row r="145" spans="1:8" ht="14.25" customHeight="1" x14ac:dyDescent="0.2">
      <c r="A145" t="str">
        <f>IF('0) Signal List'!A135="","",'0) Signal List'!A135)</f>
        <v/>
      </c>
      <c r="B145" s="315"/>
      <c r="C145" s="35" t="str">
        <f>IF('0) Signal List'!C135="","",'0) Signal List'!C135)</f>
        <v/>
      </c>
      <c r="D145" s="35" t="str">
        <f>IF('0) Signal List'!D135="","",'0) Signal List'!D135)</f>
        <v/>
      </c>
      <c r="E145" s="28" t="str">
        <f>IF('0) Signal List'!E135="","",'0) Signal List'!E135)</f>
        <v/>
      </c>
      <c r="F145" s="35" t="str">
        <f>IF('0) Signal List'!F135="","",'0) Signal List'!F135)</f>
        <v/>
      </c>
      <c r="G145" s="15" t="str">
        <f>IF('0) Signal List'!G135="","",'0) Signal List'!G135)</f>
        <v/>
      </c>
      <c r="H145" s="15" t="str">
        <f>IF('0) Signal List'!H135="","",'0) Signal List'!H135)</f>
        <v/>
      </c>
    </row>
    <row r="146" spans="1:8" ht="14.25" customHeight="1" x14ac:dyDescent="0.2">
      <c r="A146" s="303"/>
      <c r="B146" s="879" t="s">
        <v>318</v>
      </c>
      <c r="C146" s="303"/>
      <c r="D146" s="881" t="s">
        <v>428</v>
      </c>
      <c r="E146" s="765"/>
      <c r="F146" s="765"/>
      <c r="G146" s="765"/>
      <c r="H146" s="756"/>
    </row>
    <row r="147" spans="1:8" ht="14.25" customHeight="1" x14ac:dyDescent="0.2">
      <c r="A147" s="303"/>
      <c r="B147" s="880"/>
      <c r="C147" s="303"/>
      <c r="D147" s="756"/>
      <c r="E147" s="756"/>
      <c r="F147" s="756"/>
      <c r="G147" s="756"/>
      <c r="H147" s="756"/>
    </row>
    <row r="148" spans="1:8" ht="14.25" customHeight="1" x14ac:dyDescent="0.2">
      <c r="A148" s="303"/>
      <c r="B148" s="880"/>
      <c r="C148" s="303"/>
      <c r="D148" s="756"/>
      <c r="E148" s="756"/>
      <c r="F148" s="756"/>
      <c r="G148" s="756"/>
      <c r="H148" s="756"/>
    </row>
    <row r="149" spans="1:8" ht="14.25" customHeight="1" x14ac:dyDescent="0.2">
      <c r="A149" s="4" t="str">
        <f>IF('0) Signal List'!A139="","",'0) Signal List'!A139)</f>
        <v/>
      </c>
      <c r="B149" s="35" t="str">
        <f>IF('0) Signal List'!B139="","",'0) Signal List'!B139)</f>
        <v/>
      </c>
      <c r="C149" s="35" t="str">
        <f>IF('0) Signal List'!C139="","",'0) Signal List'!C139)</f>
        <v/>
      </c>
      <c r="D149" s="35" t="str">
        <f>IF('0) Signal List'!D139="","",'0) Signal List'!D139)</f>
        <v/>
      </c>
      <c r="E149" s="28" t="str">
        <f>IF('0) Signal List'!E139="","",'0) Signal List'!E139)</f>
        <v/>
      </c>
      <c r="F149" s="35" t="str">
        <f>IF('0) Signal List'!F139="","",'0) Signal List'!F139)</f>
        <v/>
      </c>
      <c r="G149" s="15" t="str">
        <f>IF('0) Signal List'!G139="","",'0) Signal List'!G139)</f>
        <v/>
      </c>
      <c r="H149" s="15" t="str">
        <f>IF('0) Signal List'!H139="","",'0) Signal List'!H139)</f>
        <v/>
      </c>
    </row>
    <row r="150" spans="1:8" x14ac:dyDescent="0.2">
      <c r="A150" s="4" t="str">
        <f>IF('0) Signal List'!A140="","",'0) Signal List'!A140)</f>
        <v/>
      </c>
      <c r="B150" s="314"/>
      <c r="C150" s="35" t="str">
        <f>IF('0) Signal List'!C140="","",'0) Signal List'!C140)</f>
        <v/>
      </c>
      <c r="D150" s="35" t="str">
        <f>IF('0) Signal List'!D140="","",'0) Signal List'!D140)</f>
        <v/>
      </c>
      <c r="E150" s="28" t="str">
        <f>IF('0) Signal List'!E140="","",'0) Signal List'!E140)</f>
        <v/>
      </c>
      <c r="F150" s="35" t="str">
        <f>IF('0) Signal List'!F140="","",'0) Signal List'!F140)</f>
        <v/>
      </c>
      <c r="G150" s="15" t="str">
        <f>IF('0) Signal List'!G140="","",'0) Signal List'!G140)</f>
        <v/>
      </c>
      <c r="H150" s="15" t="str">
        <f>IF('0) Signal List'!H140="","",'0) Signal List'!H140)</f>
        <v/>
      </c>
    </row>
    <row r="151" spans="1:8" x14ac:dyDescent="0.2">
      <c r="A151" s="4" t="str">
        <f>IF('0) Signal List'!A141="","",'0) Signal List'!A141)</f>
        <v/>
      </c>
      <c r="B151" s="315"/>
      <c r="C151" s="35" t="str">
        <f>IF('0) Signal List'!C141="","",'0) Signal List'!C141)</f>
        <v/>
      </c>
      <c r="D151" s="35" t="str">
        <f>IF('0) Signal List'!D141="","",'0) Signal List'!D141)</f>
        <v/>
      </c>
      <c r="E151" s="28" t="str">
        <f>IF('0) Signal List'!E141="","",'0) Signal List'!E141)</f>
        <v/>
      </c>
      <c r="F151" s="35" t="str">
        <f>IF('0) Signal List'!F141="","",'0) Signal List'!F141)</f>
        <v/>
      </c>
      <c r="G151" s="15" t="str">
        <f>IF('0) Signal List'!G141="","",'0) Signal List'!G141)</f>
        <v/>
      </c>
      <c r="H151" s="15" t="str">
        <f>IF('0) Signal List'!H141="","",'0) Signal List'!H141)</f>
        <v/>
      </c>
    </row>
    <row r="152" spans="1:8" x14ac:dyDescent="0.2">
      <c r="A152" s="4" t="str">
        <f>IF('0) Signal List'!A142="","",'0) Signal List'!A142)</f>
        <v/>
      </c>
      <c r="B152" s="315"/>
      <c r="C152" s="35" t="str">
        <f>IF('0) Signal List'!C142="","",'0) Signal List'!C142)</f>
        <v/>
      </c>
      <c r="D152" s="35" t="str">
        <f>IF('0) Signal List'!D142="","",'0) Signal List'!D142)</f>
        <v/>
      </c>
      <c r="E152" s="28" t="str">
        <f>IF('0) Signal List'!E142="","",'0) Signal List'!E142)</f>
        <v/>
      </c>
      <c r="F152" s="35" t="str">
        <f>IF('0) Signal List'!F142="","",'0) Signal List'!F142)</f>
        <v/>
      </c>
      <c r="G152" s="15" t="str">
        <f>IF('0) Signal List'!G142="","",'0) Signal List'!G142)</f>
        <v/>
      </c>
      <c r="H152" s="15" t="str">
        <f>IF('0) Signal List'!H142="","",'0) Signal List'!H142)</f>
        <v/>
      </c>
    </row>
    <row r="153" spans="1:8" x14ac:dyDescent="0.2">
      <c r="A153" s="4" t="str">
        <f>IF('0) Signal List'!A143="","",'0) Signal List'!A143)</f>
        <v/>
      </c>
      <c r="B153" s="35" t="str">
        <f>IF('0) Signal List'!B143="","",'0) Signal List'!B143)</f>
        <v/>
      </c>
      <c r="C153" s="35" t="str">
        <f>IF('0) Signal List'!C143="","",'0) Signal List'!C143)</f>
        <v/>
      </c>
      <c r="D153" s="35" t="str">
        <f>IF('0) Signal List'!D143="","",'0) Signal List'!D143)</f>
        <v/>
      </c>
      <c r="E153" s="28" t="str">
        <f>IF('0) Signal List'!E143="","",'0) Signal List'!E143)</f>
        <v/>
      </c>
      <c r="F153" s="35" t="str">
        <f>IF('0) Signal List'!F143="","",'0) Signal List'!F143)</f>
        <v/>
      </c>
      <c r="G153" s="15" t="str">
        <f>IF('0) Signal List'!G143="","",'0) Signal List'!G143)</f>
        <v/>
      </c>
      <c r="H153" s="15" t="str">
        <f>IF('0) Signal List'!H143="","",'0) Signal List'!H143)</f>
        <v/>
      </c>
    </row>
    <row r="154" spans="1:8" x14ac:dyDescent="0.2">
      <c r="A154" s="4" t="str">
        <f>IF('0) Signal List'!A144="","",'0) Signal List'!A144)</f>
        <v/>
      </c>
      <c r="B154" s="35" t="str">
        <f>IF('0) Signal List'!B144="","",'0) Signal List'!B144)</f>
        <v/>
      </c>
      <c r="C154" s="35" t="str">
        <f>IF('0) Signal List'!C144="","",'0) Signal List'!C144)</f>
        <v/>
      </c>
      <c r="D154" s="35" t="str">
        <f>IF('0) Signal List'!D144="","",'0) Signal List'!D144)</f>
        <v/>
      </c>
      <c r="E154" s="28" t="str">
        <f>IF('0) Signal List'!E144="","",'0) Signal List'!E144)</f>
        <v/>
      </c>
      <c r="F154" s="35" t="str">
        <f>IF('0) Signal List'!F144="","",'0) Signal List'!F144)</f>
        <v/>
      </c>
      <c r="G154" s="15" t="str">
        <f>IF('0) Signal List'!G144="","",'0) Signal List'!G144)</f>
        <v/>
      </c>
      <c r="H154" s="15" t="str">
        <f>IF('0) Signal List'!H144="","",'0) Signal List'!H144)</f>
        <v/>
      </c>
    </row>
    <row r="155" spans="1:8" x14ac:dyDescent="0.2">
      <c r="A155" s="4" t="str">
        <f>IF('0) Signal List'!A145="","",'0) Signal List'!A145)</f>
        <v/>
      </c>
      <c r="B155" s="35" t="str">
        <f>IF('0) Signal List'!B145="","",'0) Signal List'!B145)</f>
        <v/>
      </c>
      <c r="C155" s="35" t="str">
        <f>IF('0) Signal List'!C145="","",'0) Signal List'!C145)</f>
        <v/>
      </c>
      <c r="D155" s="35" t="str">
        <f>IF('0) Signal List'!D145="","",'0) Signal List'!D145)</f>
        <v/>
      </c>
      <c r="E155" s="28" t="str">
        <f>IF('0) Signal List'!E145="","",'0) Signal List'!E145)</f>
        <v/>
      </c>
      <c r="F155" s="35" t="str">
        <f>IF('0) Signal List'!F145="","",'0) Signal List'!F145)</f>
        <v/>
      </c>
      <c r="G155" s="15" t="str">
        <f>IF('0) Signal List'!G145="","",'0) Signal List'!G145)</f>
        <v/>
      </c>
      <c r="H155" s="15" t="str">
        <f>IF('0) Signal List'!H145="","",'0) Signal List'!H145)</f>
        <v/>
      </c>
    </row>
    <row r="156" spans="1:8" x14ac:dyDescent="0.2">
      <c r="A156" s="4" t="str">
        <f>IF('0) Signal List'!A146="","",'0) Signal List'!A146)</f>
        <v/>
      </c>
      <c r="B156" s="35" t="str">
        <f>IF('0) Signal List'!B146="","",'0) Signal List'!B146)</f>
        <v/>
      </c>
      <c r="C156" s="35" t="str">
        <f>IF('0) Signal List'!C146="","",'0) Signal List'!C146)</f>
        <v/>
      </c>
      <c r="D156" s="35" t="str">
        <f>IF('0) Signal List'!D146="","",'0) Signal List'!D146)</f>
        <v/>
      </c>
      <c r="E156" s="28" t="str">
        <f>IF('0) Signal List'!E146="","",'0) Signal List'!E146)</f>
        <v/>
      </c>
      <c r="F156" s="35" t="str">
        <f>IF('0) Signal List'!F146="","",'0) Signal List'!F146)</f>
        <v/>
      </c>
      <c r="G156" s="15" t="str">
        <f>IF('0) Signal List'!G146="","",'0) Signal List'!G146)</f>
        <v/>
      </c>
      <c r="H156" s="15" t="str">
        <f>IF('0) Signal List'!H146="","",'0) Signal List'!H146)</f>
        <v/>
      </c>
    </row>
    <row r="157" spans="1:8" x14ac:dyDescent="0.2">
      <c r="A157" s="4" t="str">
        <f>IF('0) Signal List'!A147="","",'0) Signal List'!A147)</f>
        <v/>
      </c>
      <c r="B157" s="35" t="str">
        <f>IF('0) Signal List'!B147="","",'0) Signal List'!B147)</f>
        <v/>
      </c>
      <c r="C157" s="35" t="str">
        <f>IF('0) Signal List'!C147="","",'0) Signal List'!C147)</f>
        <v/>
      </c>
      <c r="D157" s="35" t="str">
        <f>IF('0) Signal List'!D147="","",'0) Signal List'!D147)</f>
        <v/>
      </c>
      <c r="E157" s="28" t="str">
        <f>IF('0) Signal List'!E147="","",'0) Signal List'!E147)</f>
        <v/>
      </c>
      <c r="F157" s="35" t="str">
        <f>IF('0) Signal List'!F147="","",'0) Signal List'!F147)</f>
        <v/>
      </c>
      <c r="G157" s="15" t="str">
        <f>IF('0) Signal List'!G147="","",'0) Signal List'!G147)</f>
        <v/>
      </c>
      <c r="H157" s="15" t="str">
        <f>IF('0) Signal List'!H147="","",'0) Signal List'!H147)</f>
        <v/>
      </c>
    </row>
    <row r="158" spans="1:8" x14ac:dyDescent="0.2">
      <c r="A158" s="4" t="str">
        <f>IF('0) Signal List'!A148="","",'0) Signal List'!A148)</f>
        <v/>
      </c>
      <c r="B158" s="35" t="str">
        <f>IF('0) Signal List'!B148="","",'0) Signal List'!B148)</f>
        <v/>
      </c>
      <c r="C158" s="35" t="str">
        <f>IF('0) Signal List'!C148="","",'0) Signal List'!C148)</f>
        <v/>
      </c>
      <c r="D158" s="35" t="str">
        <f>IF('0) Signal List'!D148="","",'0) Signal List'!D148)</f>
        <v/>
      </c>
      <c r="E158" s="28" t="str">
        <f>IF('0) Signal List'!E148="","",'0) Signal List'!E148)</f>
        <v/>
      </c>
      <c r="F158" s="35" t="str">
        <f>IF('0) Signal List'!F148="","",'0) Signal List'!F148)</f>
        <v/>
      </c>
      <c r="G158" s="15" t="str">
        <f>IF('0) Signal List'!G148="","",'0) Signal List'!G148)</f>
        <v/>
      </c>
      <c r="H158" s="15" t="str">
        <f>IF('0) Signal List'!H148="","",'0) Signal List'!H148)</f>
        <v/>
      </c>
    </row>
    <row r="159" spans="1:8" x14ac:dyDescent="0.2">
      <c r="A159" s="4" t="str">
        <f>IF('0) Signal List'!A149="","",'0) Signal List'!A149)</f>
        <v/>
      </c>
      <c r="B159" s="35" t="str">
        <f>IF('0) Signal List'!B149="","",'0) Signal List'!B149)</f>
        <v/>
      </c>
      <c r="C159" s="35" t="str">
        <f>IF('0) Signal List'!C149="","",'0) Signal List'!C149)</f>
        <v/>
      </c>
      <c r="D159" s="35" t="str">
        <f>IF('0) Signal List'!D149="","",'0) Signal List'!D149)</f>
        <v/>
      </c>
      <c r="E159" s="28" t="str">
        <f>IF('0) Signal List'!E149="","",'0) Signal List'!E149)</f>
        <v/>
      </c>
      <c r="F159" s="35" t="str">
        <f>IF('0) Signal List'!F149="","",'0) Signal List'!F149)</f>
        <v/>
      </c>
      <c r="G159" s="15" t="str">
        <f>IF('0) Signal List'!G149="","",'0) Signal List'!G149)</f>
        <v/>
      </c>
      <c r="H159" s="15" t="str">
        <f>IF('0) Signal List'!H149="","",'0) Signal List'!H149)</f>
        <v/>
      </c>
    </row>
    <row r="160" spans="1:8" x14ac:dyDescent="0.2">
      <c r="A160" s="4" t="str">
        <f>IF('0) Signal List'!A150="","",'0) Signal List'!A150)</f>
        <v/>
      </c>
      <c r="B160" s="35" t="str">
        <f>IF('0) Signal List'!B150="","",'0) Signal List'!B150)</f>
        <v/>
      </c>
      <c r="C160" s="35" t="str">
        <f>IF('0) Signal List'!C150="","",'0) Signal List'!C150)</f>
        <v/>
      </c>
      <c r="D160" s="35" t="str">
        <f>IF('0) Signal List'!D150="","",'0) Signal List'!D150)</f>
        <v/>
      </c>
      <c r="E160" s="28" t="str">
        <f>IF('0) Signal List'!E150="","",'0) Signal List'!E150)</f>
        <v/>
      </c>
      <c r="F160" s="35" t="str">
        <f>IF('0) Signal List'!F150="","",'0) Signal List'!F150)</f>
        <v/>
      </c>
      <c r="G160" s="15" t="str">
        <f>IF('0) Signal List'!G150="","",'0) Signal List'!G150)</f>
        <v/>
      </c>
      <c r="H160" s="15" t="str">
        <f>IF('0) Signal List'!H150="","",'0) Signal List'!H150)</f>
        <v/>
      </c>
    </row>
    <row r="161" spans="1:8" x14ac:dyDescent="0.2">
      <c r="A161" s="4" t="str">
        <f>IF('0) Signal List'!A151="","",'0) Signal List'!A151)</f>
        <v/>
      </c>
      <c r="B161" s="35" t="str">
        <f>IF('0) Signal List'!B151="","",'0) Signal List'!B151)</f>
        <v/>
      </c>
      <c r="C161" s="35" t="str">
        <f>IF('0) Signal List'!C151="","",'0) Signal List'!C151)</f>
        <v/>
      </c>
      <c r="D161" s="35" t="str">
        <f>IF('0) Signal List'!D151="","",'0) Signal List'!D151)</f>
        <v/>
      </c>
      <c r="E161" s="28" t="str">
        <f>IF('0) Signal List'!E151="","",'0) Signal List'!E151)</f>
        <v/>
      </c>
      <c r="F161" s="35" t="str">
        <f>IF('0) Signal List'!F151="","",'0) Signal List'!F151)</f>
        <v/>
      </c>
      <c r="G161" s="15" t="str">
        <f>IF('0) Signal List'!G151="","",'0) Signal List'!G151)</f>
        <v/>
      </c>
      <c r="H161" s="15" t="str">
        <f>IF('0) Signal List'!H151="","",'0) Signal List'!H151)</f>
        <v/>
      </c>
    </row>
    <row r="162" spans="1:8" x14ac:dyDescent="0.2">
      <c r="A162" s="4" t="str">
        <f>IF('0) Signal List'!A152="","",'0) Signal List'!A152)</f>
        <v/>
      </c>
      <c r="B162" s="35" t="str">
        <f>IF('0) Signal List'!B152="","",'0) Signal List'!B152)</f>
        <v/>
      </c>
      <c r="C162" s="35" t="str">
        <f>IF('0) Signal List'!C152="","",'0) Signal List'!C152)</f>
        <v/>
      </c>
      <c r="D162" s="35" t="str">
        <f>IF('0) Signal List'!D152="","",'0) Signal List'!D152)</f>
        <v/>
      </c>
      <c r="E162" s="28" t="str">
        <f>IF('0) Signal List'!E152="","",'0) Signal List'!E152)</f>
        <v/>
      </c>
      <c r="F162" s="35" t="str">
        <f>IF('0) Signal List'!F152="","",'0) Signal List'!F152)</f>
        <v/>
      </c>
      <c r="G162" s="15" t="str">
        <f>IF('0) Signal List'!G152="","",'0) Signal List'!G152)</f>
        <v/>
      </c>
      <c r="H162" s="15" t="str">
        <f>IF('0) Signal List'!H152="","",'0) Signal List'!H152)</f>
        <v/>
      </c>
    </row>
    <row r="163" spans="1:8" x14ac:dyDescent="0.2">
      <c r="A163" s="4" t="str">
        <f>IF('0) Signal List'!A153="","",'0) Signal List'!A153)</f>
        <v/>
      </c>
      <c r="B163" s="35" t="str">
        <f>IF('0) Signal List'!B153="","",'0) Signal List'!B153)</f>
        <v/>
      </c>
      <c r="C163" s="35" t="str">
        <f>IF('0) Signal List'!C153="","",'0) Signal List'!C153)</f>
        <v/>
      </c>
      <c r="D163" s="35" t="str">
        <f>IF('0) Signal List'!D153="","",'0) Signal List'!D153)</f>
        <v/>
      </c>
      <c r="E163" s="28" t="str">
        <f>IF('0) Signal List'!E153="","",'0) Signal List'!E153)</f>
        <v/>
      </c>
      <c r="F163" s="35" t="str">
        <f>IF('0) Signal List'!F153="","",'0) Signal List'!F153)</f>
        <v/>
      </c>
      <c r="G163" s="15" t="str">
        <f>IF('0) Signal List'!G153="","",'0) Signal List'!G153)</f>
        <v/>
      </c>
      <c r="H163" s="15" t="str">
        <f>IF('0) Signal List'!H153="","",'0) Signal List'!H153)</f>
        <v/>
      </c>
    </row>
    <row r="164" spans="1:8" x14ac:dyDescent="0.2">
      <c r="A164" s="4" t="str">
        <f>IF('0) Signal List'!A154="","",'0) Signal List'!A154)</f>
        <v/>
      </c>
      <c r="B164" s="35" t="str">
        <f>IF('0) Signal List'!B154="","",'0) Signal List'!B154)</f>
        <v/>
      </c>
      <c r="C164" s="35" t="str">
        <f>IF('0) Signal List'!C154="","",'0) Signal List'!C154)</f>
        <v/>
      </c>
      <c r="D164" s="35" t="str">
        <f>IF('0) Signal List'!D154="","",'0) Signal List'!D154)</f>
        <v/>
      </c>
      <c r="E164" s="28" t="str">
        <f>IF('0) Signal List'!E154="","",'0) Signal List'!E154)</f>
        <v/>
      </c>
      <c r="F164" s="35" t="str">
        <f>IF('0) Signal List'!F154="","",'0) Signal List'!F154)</f>
        <v/>
      </c>
      <c r="G164" s="15" t="str">
        <f>IF('0) Signal List'!G154="","",'0) Signal List'!G154)</f>
        <v/>
      </c>
      <c r="H164" s="15" t="str">
        <f>IF('0) Signal List'!H154="","",'0) Signal List'!H154)</f>
        <v/>
      </c>
    </row>
    <row r="165" spans="1:8" x14ac:dyDescent="0.2">
      <c r="A165" s="4" t="str">
        <f>IF('0) Signal List'!A155="","",'0) Signal List'!A155)</f>
        <v/>
      </c>
      <c r="B165" s="35" t="str">
        <f>IF('0) Signal List'!B155="","",'0) Signal List'!B155)</f>
        <v/>
      </c>
      <c r="C165" s="35" t="str">
        <f>IF('0) Signal List'!C155="","",'0) Signal List'!C155)</f>
        <v/>
      </c>
      <c r="D165" s="35" t="str">
        <f>IF('0) Signal List'!D155="","",'0) Signal List'!D155)</f>
        <v/>
      </c>
      <c r="E165" s="28" t="str">
        <f>IF('0) Signal List'!E155="","",'0) Signal List'!E155)</f>
        <v/>
      </c>
      <c r="F165" s="35" t="str">
        <f>IF('0) Signal List'!F155="","",'0) Signal List'!F155)</f>
        <v/>
      </c>
      <c r="G165" s="15" t="str">
        <f>IF('0) Signal List'!G155="","",'0) Signal List'!G155)</f>
        <v/>
      </c>
      <c r="H165" s="15" t="str">
        <f>IF('0) Signal List'!H155="","",'0) Signal List'!H155)</f>
        <v/>
      </c>
    </row>
    <row r="166" spans="1:8" x14ac:dyDescent="0.2">
      <c r="A166" s="4" t="str">
        <f>IF('0) Signal List'!A156="","",'0) Signal List'!A156)</f>
        <v/>
      </c>
      <c r="B166" s="35" t="str">
        <f>IF('0) Signal List'!B156="","",'0) Signal List'!B156)</f>
        <v/>
      </c>
      <c r="C166" s="35" t="str">
        <f>IF('0) Signal List'!C156="","",'0) Signal List'!C156)</f>
        <v/>
      </c>
      <c r="D166" s="35" t="str">
        <f>IF('0) Signal List'!D156="","",'0) Signal List'!D156)</f>
        <v/>
      </c>
      <c r="E166" s="28" t="str">
        <f>IF('0) Signal List'!E156="","",'0) Signal List'!E156)</f>
        <v/>
      </c>
      <c r="F166" s="35" t="str">
        <f>IF('0) Signal List'!F156="","",'0) Signal List'!F156)</f>
        <v/>
      </c>
      <c r="G166" s="15" t="str">
        <f>IF('0) Signal List'!G156="","",'0) Signal List'!G156)</f>
        <v/>
      </c>
      <c r="H166" s="15" t="str">
        <f>IF('0) Signal List'!H156="","",'0) Signal List'!H156)</f>
        <v/>
      </c>
    </row>
    <row r="167" spans="1:8" x14ac:dyDescent="0.2">
      <c r="A167" s="4" t="str">
        <f>IF('0) Signal List'!A157="","",'0) Signal List'!A157)</f>
        <v/>
      </c>
      <c r="B167" s="35" t="str">
        <f>IF('0) Signal List'!B157="","",'0) Signal List'!B157)</f>
        <v/>
      </c>
      <c r="C167" s="35" t="str">
        <f>IF('0) Signal List'!C157="","",'0) Signal List'!C157)</f>
        <v/>
      </c>
      <c r="D167" s="35" t="str">
        <f>IF('0) Signal List'!D157="","",'0) Signal List'!D157)</f>
        <v/>
      </c>
      <c r="E167" s="28" t="str">
        <f>IF('0) Signal List'!E157="","",'0) Signal List'!E157)</f>
        <v/>
      </c>
      <c r="F167" s="35" t="str">
        <f>IF('0) Signal List'!F157="","",'0) Signal List'!F157)</f>
        <v/>
      </c>
      <c r="G167" s="15" t="str">
        <f>IF('0) Signal List'!G157="","",'0) Signal List'!G157)</f>
        <v/>
      </c>
      <c r="H167" s="15" t="str">
        <f>IF('0) Signal List'!H157="","",'0) Signal List'!H157)</f>
        <v/>
      </c>
    </row>
    <row r="168" spans="1:8" x14ac:dyDescent="0.2">
      <c r="A168" s="4" t="str">
        <f>IF('0) Signal List'!A158="","",'0) Signal List'!A158)</f>
        <v/>
      </c>
      <c r="B168" s="35" t="str">
        <f>IF('0) Signal List'!B158="","",'0) Signal List'!B158)</f>
        <v/>
      </c>
      <c r="C168" s="35" t="str">
        <f>IF('0) Signal List'!C158="","",'0) Signal List'!C158)</f>
        <v/>
      </c>
      <c r="D168" s="35" t="str">
        <f>IF('0) Signal List'!D158="","",'0) Signal List'!D158)</f>
        <v/>
      </c>
      <c r="E168" s="28" t="str">
        <f>IF('0) Signal List'!E158="","",'0) Signal List'!E158)</f>
        <v/>
      </c>
      <c r="F168" s="35" t="str">
        <f>IF('0) Signal List'!F158="","",'0) Signal List'!F158)</f>
        <v/>
      </c>
      <c r="G168" s="15" t="str">
        <f>IF('0) Signal List'!G158="","",'0) Signal List'!G158)</f>
        <v/>
      </c>
      <c r="H168" s="15" t="str">
        <f>IF('0) Signal List'!H158="","",'0) Signal List'!H158)</f>
        <v/>
      </c>
    </row>
    <row r="169" spans="1:8" x14ac:dyDescent="0.2">
      <c r="A169" s="4" t="str">
        <f>IF('0) Signal List'!A159="","",'0) Signal List'!A159)</f>
        <v/>
      </c>
      <c r="B169" s="35" t="str">
        <f>IF('0) Signal List'!B159="","",'0) Signal List'!B159)</f>
        <v/>
      </c>
      <c r="C169" s="35" t="str">
        <f>IF('0) Signal List'!C159="","",'0) Signal List'!C159)</f>
        <v/>
      </c>
      <c r="D169" s="35" t="str">
        <f>IF('0) Signal List'!D159="","",'0) Signal List'!D159)</f>
        <v/>
      </c>
      <c r="E169" s="28" t="str">
        <f>IF('0) Signal List'!E159="","",'0) Signal List'!E159)</f>
        <v/>
      </c>
      <c r="F169" s="35" t="str">
        <f>IF('0) Signal List'!F159="","",'0) Signal List'!F159)</f>
        <v/>
      </c>
      <c r="G169" s="15" t="str">
        <f>IF('0) Signal List'!G159="","",'0) Signal List'!G159)</f>
        <v/>
      </c>
      <c r="H169" s="15" t="str">
        <f>IF('0) Signal List'!H159="","",'0) Signal List'!H159)</f>
        <v/>
      </c>
    </row>
    <row r="170" spans="1:8" x14ac:dyDescent="0.2">
      <c r="A170" s="4" t="str">
        <f>IF('0) Signal List'!A160="","",'0) Signal List'!A160)</f>
        <v/>
      </c>
      <c r="B170" s="35" t="str">
        <f>IF('0) Signal List'!B160="","",'0) Signal List'!B160)</f>
        <v/>
      </c>
      <c r="C170" s="35" t="str">
        <f>IF('0) Signal List'!C160="","",'0) Signal List'!C160)</f>
        <v/>
      </c>
      <c r="D170" s="35" t="str">
        <f>IF('0) Signal List'!D160="","",'0) Signal List'!D160)</f>
        <v/>
      </c>
      <c r="E170" s="28" t="str">
        <f>IF('0) Signal List'!E160="","",'0) Signal List'!E160)</f>
        <v/>
      </c>
      <c r="F170" s="35" t="str">
        <f>IF('0) Signal List'!F160="","",'0) Signal List'!F160)</f>
        <v/>
      </c>
      <c r="G170" s="15" t="str">
        <f>IF('0) Signal List'!G160="","",'0) Signal List'!G160)</f>
        <v/>
      </c>
      <c r="H170" s="15" t="str">
        <f>IF('0) Signal List'!H160="","",'0) Signal List'!H160)</f>
        <v/>
      </c>
    </row>
    <row r="171" spans="1:8" x14ac:dyDescent="0.2">
      <c r="A171" s="4" t="str">
        <f>IF('0) Signal List'!A161="","",'0) Signal List'!A161)</f>
        <v/>
      </c>
      <c r="B171" s="35" t="str">
        <f>IF('0) Signal List'!B161="","",'0) Signal List'!B161)</f>
        <v/>
      </c>
      <c r="C171" s="35" t="str">
        <f>IF('0) Signal List'!C161="","",'0) Signal List'!C161)</f>
        <v/>
      </c>
      <c r="D171" s="35" t="str">
        <f>IF('0) Signal List'!D161="","",'0) Signal List'!D161)</f>
        <v/>
      </c>
      <c r="E171" s="28" t="str">
        <f>IF('0) Signal List'!E161="","",'0) Signal List'!E161)</f>
        <v/>
      </c>
      <c r="F171" s="35" t="str">
        <f>IF('0) Signal List'!F161="","",'0) Signal List'!F161)</f>
        <v/>
      </c>
      <c r="G171" s="15" t="str">
        <f>IF('0) Signal List'!G161="","",'0) Signal List'!G161)</f>
        <v/>
      </c>
      <c r="H171" s="15" t="str">
        <f>IF('0) Signal List'!H161="","",'0) Signal List'!H161)</f>
        <v/>
      </c>
    </row>
  </sheetData>
  <customSheetViews>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1"/>
      <headerFooter>
        <oddHeader>&amp;L&amp;G&amp;C&amp;24ESBTS Completion Certificate</oddHeader>
        <oddFooter>&amp;L&amp;14EirGrid Confidential - &amp;F&amp;R&amp;14Page &amp;P
&amp;D</oddFooter>
      </headerFooter>
    </customSheetView>
  </customSheetViews>
  <mergeCells count="15">
    <mergeCell ref="A142:D144"/>
    <mergeCell ref="E142:G144"/>
    <mergeCell ref="B146:B148"/>
    <mergeCell ref="D146:H148"/>
    <mergeCell ref="C76:F76"/>
    <mergeCell ref="B129:F129"/>
    <mergeCell ref="B135:G140"/>
    <mergeCell ref="B132:G134"/>
    <mergeCell ref="A1:B1"/>
    <mergeCell ref="A2:H2"/>
    <mergeCell ref="B122:E122"/>
    <mergeCell ref="B42:E42"/>
    <mergeCell ref="C7:F7"/>
    <mergeCell ref="B72:F72"/>
    <mergeCell ref="B97:F97"/>
  </mergeCells>
  <printOptions horizontalCentered="1" verticalCentered="1"/>
  <pageMargins left="0.23622047244094491" right="0.23622047244094491" top="0.74803149606299213" bottom="0.74803149606299213" header="0.31496062992125984" footer="0.31496062992125984"/>
  <pageSetup paperSize="8" scale="48" orientation="portrait" r:id="rId2"/>
  <headerFooter>
    <oddHeader>&amp;L&amp;G&amp;C&amp;24ESBTS Completion Certificate</oddHeader>
    <oddFooter>&amp;L&amp;14EirGrid Confidential - &amp;F&amp;R&amp;14Page &amp;P
&amp;D</oddFooter>
  </headerFooter>
  <legacyDrawing r:id="rId3"/>
  <legacyDrawingHF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1"/>
  <sheetViews>
    <sheetView view="pageBreakPreview" zoomScaleNormal="85" zoomScaleSheetLayoutView="100" workbookViewId="0">
      <selection activeCell="A17" sqref="A17"/>
    </sheetView>
  </sheetViews>
  <sheetFormatPr defaultRowHeight="12.75" x14ac:dyDescent="0.2"/>
  <cols>
    <col min="1" max="1" width="43.5703125" style="4" customWidth="1"/>
    <col min="2" max="2" width="46.140625" style="35" customWidth="1"/>
    <col min="3" max="3" width="10.28515625" style="35" customWidth="1"/>
    <col min="4" max="4" width="9.140625" style="35"/>
    <col min="5" max="5" width="12" style="28" bestFit="1" customWidth="1"/>
    <col min="6" max="6" width="11.28515625" style="35" bestFit="1" customWidth="1"/>
    <col min="7" max="7" width="13.5703125" style="15" customWidth="1"/>
    <col min="8" max="8" width="32.42578125" style="15" customWidth="1"/>
    <col min="9" max="9" width="47.5703125" style="23" customWidth="1"/>
    <col min="10" max="16384" width="9.140625" style="23"/>
  </cols>
  <sheetData>
    <row r="1" spans="1:8" s="11" customFormat="1" ht="26.25" x14ac:dyDescent="0.4">
      <c r="A1" s="828" t="str">
        <f>IF('0) Signal List'!A1="","",'0) Signal List'!A1)</f>
        <v xml:space="preserve">WINDFARM NAME </v>
      </c>
      <c r="B1" s="829" t="str">
        <f>IF('0) Signal List'!B1="","",'0) Signal List'!B1)</f>
        <v/>
      </c>
      <c r="C1" s="10" t="str">
        <f>IF('0) Signal List'!C1="","",'0) Signal List'!C1)</f>
        <v>Type</v>
      </c>
      <c r="D1" s="10" t="str">
        <f>IF('0) Signal List'!D1="","",'0) Signal List'!D1)</f>
        <v>B</v>
      </c>
      <c r="E1" s="9" t="str">
        <f>'0) Signal List'!E1</f>
        <v>XX</v>
      </c>
      <c r="F1" s="10" t="str">
        <f>IF('0) Signal List'!F1="","",'0) Signal List'!F1)</f>
        <v>MW</v>
      </c>
      <c r="G1" s="9" t="str">
        <f>'0) Signal List'!G1</f>
        <v>v0.2</v>
      </c>
      <c r="H1" s="322"/>
    </row>
    <row r="2" spans="1:8" ht="26.25" x14ac:dyDescent="0.4">
      <c r="A2" s="876" t="str">
        <f>IF('0) Signal List'!A2="","",'0) Signal List'!A2)</f>
        <v>EirGrid Signals, Command &amp; Control Specification (Ref: DCC11.5)</v>
      </c>
      <c r="B2" s="776"/>
      <c r="C2" s="776"/>
      <c r="D2" s="776"/>
      <c r="E2" s="776"/>
      <c r="F2" s="776"/>
      <c r="G2" s="776"/>
      <c r="H2" s="323"/>
    </row>
    <row r="3" spans="1:8" ht="33.75" x14ac:dyDescent="0.5">
      <c r="A3" s="304" t="s">
        <v>243</v>
      </c>
      <c r="B3" s="305"/>
      <c r="C3" s="305"/>
      <c r="D3" s="305"/>
      <c r="E3" s="305"/>
      <c r="F3" s="305"/>
      <c r="G3" s="82"/>
      <c r="H3" s="323"/>
    </row>
    <row r="4" spans="1:8" ht="13.5" thickBot="1" x14ac:dyDescent="0.25">
      <c r="A4" s="7" t="str">
        <f>IF('0) Signal List'!A156="","",'0) Signal List'!A156)</f>
        <v/>
      </c>
      <c r="B4" s="23" t="str">
        <f>IF('0) Signal List'!B156="","",'0) Signal List'!B156)</f>
        <v/>
      </c>
      <c r="C4" s="23" t="str">
        <f>IF('0) Signal List'!C132="","",'0) Signal List'!C132)</f>
        <v/>
      </c>
      <c r="D4" s="23" t="str">
        <f>IF('0) Signal List'!D132="","",'0) Signal List'!D132)</f>
        <v/>
      </c>
      <c r="E4" s="3" t="str">
        <f>IF('0) Signal List'!E132="","",'0) Signal List'!E132)</f>
        <v/>
      </c>
      <c r="F4" s="23" t="str">
        <f>IF('0) Signal List'!F132="","",'0) Signal List'!F132)</f>
        <v/>
      </c>
      <c r="G4" s="152"/>
      <c r="H4" s="323"/>
    </row>
    <row r="5" spans="1:8" ht="26.25" x14ac:dyDescent="0.4">
      <c r="A5" s="324"/>
      <c r="B5" s="176" t="s">
        <v>231</v>
      </c>
      <c r="C5" s="23" t="str">
        <f>IF('0) Signal List'!C133="","",'0) Signal List'!C133)</f>
        <v/>
      </c>
      <c r="D5" s="23" t="str">
        <f>IF('0) Signal List'!D133="","",'0) Signal List'!D133)</f>
        <v/>
      </c>
      <c r="E5" s="3" t="str">
        <f>IF('0) Signal List'!E133="","",'0) Signal List'!E133)</f>
        <v/>
      </c>
      <c r="F5" s="23" t="str">
        <f>IF('0) Signal List'!F133="","",'0) Signal List'!F133)</f>
        <v/>
      </c>
      <c r="G5" s="152"/>
      <c r="H5" s="323"/>
    </row>
    <row r="6" spans="1:8" x14ac:dyDescent="0.2">
      <c r="A6" s="250"/>
      <c r="B6" s="188" t="s">
        <v>174</v>
      </c>
      <c r="C6" s="23" t="str">
        <f>IF('0) Signal List'!C134="","",'0) Signal List'!C134)</f>
        <v/>
      </c>
      <c r="D6" s="23" t="str">
        <f>IF('0) Signal List'!D134="","",'0) Signal List'!D134)</f>
        <v/>
      </c>
      <c r="E6" s="3" t="str">
        <f>IF('0) Signal List'!E134="","",'0) Signal List'!E134)</f>
        <v/>
      </c>
      <c r="F6" s="23" t="str">
        <f>IF('0) Signal List'!F134="","",'0) Signal List'!F134)</f>
        <v/>
      </c>
      <c r="G6" s="152"/>
      <c r="H6" s="323"/>
    </row>
    <row r="7" spans="1:8" ht="34.5" thickBot="1" x14ac:dyDescent="0.55000000000000004">
      <c r="A7" s="325"/>
      <c r="B7" s="306"/>
      <c r="C7" s="23" t="str">
        <f>IF('0) Signal List'!C135="","",'0) Signal List'!C135)</f>
        <v/>
      </c>
      <c r="D7" s="23" t="str">
        <f>IF('0) Signal List'!D135="","",'0) Signal List'!D135)</f>
        <v/>
      </c>
      <c r="E7" s="3" t="str">
        <f>IF('0) Signal List'!E135="","",'0) Signal List'!E135)</f>
        <v/>
      </c>
      <c r="F7" s="23" t="str">
        <f>IF('0) Signal List'!F135="","",'0) Signal List'!F135)</f>
        <v/>
      </c>
      <c r="G7" s="15" t="str">
        <f>IF('0) Signal List'!G135="","",'0) Signal List'!G135)</f>
        <v/>
      </c>
      <c r="H7" s="323"/>
    </row>
    <row r="8" spans="1:8" ht="15" x14ac:dyDescent="0.2">
      <c r="A8" s="316" t="s">
        <v>411</v>
      </c>
      <c r="B8" s="317"/>
      <c r="C8" s="23" t="str">
        <f>IF('0) Signal List'!C136="","",'0) Signal List'!C136)</f>
        <v/>
      </c>
      <c r="D8" s="23" t="str">
        <f>IF('0) Signal List'!D136="","",'0) Signal List'!D136)</f>
        <v/>
      </c>
      <c r="E8" s="3" t="str">
        <f>IF('0) Signal List'!E136="","",'0) Signal List'!E136)</f>
        <v/>
      </c>
      <c r="F8" s="23" t="str">
        <f>IF('0) Signal List'!F136="","",'0) Signal List'!F136)</f>
        <v/>
      </c>
      <c r="G8" s="15" t="str">
        <f>IF('0) Signal List'!G136="","",'0) Signal List'!G136)</f>
        <v/>
      </c>
      <c r="H8" s="323"/>
    </row>
    <row r="9" spans="1:8" ht="15" x14ac:dyDescent="0.2">
      <c r="A9" s="318" t="s">
        <v>412</v>
      </c>
      <c r="B9" s="66"/>
      <c r="C9" s="23" t="str">
        <f>IF('0) Signal List'!C137="","",'0) Signal List'!C137)</f>
        <v/>
      </c>
      <c r="D9" s="23" t="str">
        <f>IF('0) Signal List'!D137="","",'0) Signal List'!D137)</f>
        <v/>
      </c>
      <c r="E9" s="3" t="str">
        <f>IF('0) Signal List'!E137="","",'0) Signal List'!E137)</f>
        <v/>
      </c>
      <c r="F9" s="23" t="str">
        <f>IF('0) Signal List'!F137="","",'0) Signal List'!F137)</f>
        <v/>
      </c>
      <c r="G9" s="15" t="str">
        <f>IF('0) Signal List'!G137="","",'0) Signal List'!G137)</f>
        <v/>
      </c>
      <c r="H9" s="323"/>
    </row>
    <row r="10" spans="1:8" ht="15" x14ac:dyDescent="0.2">
      <c r="A10" s="318" t="s">
        <v>413</v>
      </c>
      <c r="B10" s="66"/>
      <c r="C10" s="23" t="str">
        <f>IF('0) Signal List'!C138="","",'0) Signal List'!C138)</f>
        <v/>
      </c>
      <c r="D10" s="23" t="str">
        <f>IF('0) Signal List'!D138="","",'0) Signal List'!D138)</f>
        <v/>
      </c>
      <c r="E10" s="3" t="str">
        <f>IF('0) Signal List'!E138="","",'0) Signal List'!E138)</f>
        <v/>
      </c>
      <c r="F10" s="23" t="str">
        <f>IF('0) Signal List'!F138="","",'0) Signal List'!F138)</f>
        <v/>
      </c>
      <c r="G10" s="15" t="str">
        <f>IF('0) Signal List'!G138="","",'0) Signal List'!G138)</f>
        <v/>
      </c>
      <c r="H10" s="323"/>
    </row>
    <row r="11" spans="1:8" ht="15" x14ac:dyDescent="0.2">
      <c r="A11" s="318" t="s">
        <v>414</v>
      </c>
      <c r="B11" s="319"/>
      <c r="C11" s="23" t="str">
        <f>IF('0) Signal List'!C139="","",'0) Signal List'!C139)</f>
        <v/>
      </c>
      <c r="D11" s="23" t="str">
        <f>IF('0) Signal List'!D139="","",'0) Signal List'!D139)</f>
        <v/>
      </c>
      <c r="E11" s="3" t="str">
        <f>IF('0) Signal List'!E139="","",'0) Signal List'!E139)</f>
        <v/>
      </c>
      <c r="F11" s="23" t="str">
        <f>IF('0) Signal List'!F139="","",'0) Signal List'!F139)</f>
        <v/>
      </c>
      <c r="G11" s="15" t="str">
        <f>IF('0) Signal List'!G139="","",'0) Signal List'!G139)</f>
        <v/>
      </c>
      <c r="H11" s="323"/>
    </row>
    <row r="12" spans="1:8" ht="15" x14ac:dyDescent="0.2">
      <c r="A12" s="318" t="s">
        <v>415</v>
      </c>
      <c r="B12" s="66"/>
      <c r="C12" s="23" t="str">
        <f>IF('0) Signal List'!C140="","",'0) Signal List'!C140)</f>
        <v/>
      </c>
      <c r="D12" s="23" t="str">
        <f>IF('0) Signal List'!D140="","",'0) Signal List'!D140)</f>
        <v/>
      </c>
      <c r="E12" s="3" t="str">
        <f>IF('0) Signal List'!E140="","",'0) Signal List'!E140)</f>
        <v/>
      </c>
      <c r="F12" s="23" t="str">
        <f>IF('0) Signal List'!F140="","",'0) Signal List'!F140)</f>
        <v/>
      </c>
      <c r="G12" s="15" t="str">
        <f>IF('0) Signal List'!G140="","",'0) Signal List'!G140)</f>
        <v/>
      </c>
      <c r="H12" s="323"/>
    </row>
    <row r="13" spans="1:8" ht="15.75" x14ac:dyDescent="0.25">
      <c r="A13" s="320" t="s">
        <v>416</v>
      </c>
      <c r="B13" s="66"/>
      <c r="C13" s="23" t="str">
        <f>IF('0) Signal List'!C141="","",'0) Signal List'!C141)</f>
        <v/>
      </c>
      <c r="D13" s="23" t="str">
        <f>IF('0) Signal List'!D141="","",'0) Signal List'!D141)</f>
        <v/>
      </c>
      <c r="E13" s="3" t="str">
        <f>IF('0) Signal List'!E141="","",'0) Signal List'!E141)</f>
        <v/>
      </c>
      <c r="F13" s="23" t="str">
        <f>IF('0) Signal List'!F141="","",'0) Signal List'!F141)</f>
        <v/>
      </c>
      <c r="G13" s="15" t="str">
        <f>IF('0) Signal List'!G141="","",'0) Signal List'!G141)</f>
        <v/>
      </c>
      <c r="H13" s="323"/>
    </row>
    <row r="14" spans="1:8" ht="15" x14ac:dyDescent="0.2">
      <c r="A14" s="318" t="s">
        <v>417</v>
      </c>
      <c r="B14" s="66"/>
      <c r="C14" s="23" t="str">
        <f>IF('0) Signal List'!C142="","",'0) Signal List'!C142)</f>
        <v/>
      </c>
      <c r="D14" s="23" t="str">
        <f>IF('0) Signal List'!D142="","",'0) Signal List'!D142)</f>
        <v/>
      </c>
      <c r="E14" s="3" t="str">
        <f>IF('0) Signal List'!E142="","",'0) Signal List'!E142)</f>
        <v/>
      </c>
      <c r="F14" s="23" t="str">
        <f>IF('0) Signal List'!F142="","",'0) Signal List'!F142)</f>
        <v/>
      </c>
      <c r="G14" s="15" t="str">
        <f>IF('0) Signal List'!G142="","",'0) Signal List'!G142)</f>
        <v/>
      </c>
      <c r="H14" s="323"/>
    </row>
    <row r="15" spans="1:8" ht="15" x14ac:dyDescent="0.2">
      <c r="A15" s="318" t="s">
        <v>418</v>
      </c>
      <c r="B15" s="66"/>
      <c r="C15" s="23" t="str">
        <f>IF('0) Signal List'!C143="","",'0) Signal List'!C143)</f>
        <v/>
      </c>
      <c r="D15" s="23" t="str">
        <f>IF('0) Signal List'!D143="","",'0) Signal List'!D143)</f>
        <v/>
      </c>
      <c r="E15" s="3" t="str">
        <f>IF('0) Signal List'!E143="","",'0) Signal List'!E143)</f>
        <v/>
      </c>
      <c r="F15" s="23" t="str">
        <f>IF('0) Signal List'!F143="","",'0) Signal List'!F143)</f>
        <v/>
      </c>
      <c r="G15" s="15" t="str">
        <f>IF('0) Signal List'!G143="","",'0) Signal List'!G143)</f>
        <v/>
      </c>
      <c r="H15" s="323"/>
    </row>
    <row r="16" spans="1:8" ht="15" x14ac:dyDescent="0.2">
      <c r="A16" s="318" t="s">
        <v>419</v>
      </c>
      <c r="B16" s="66"/>
      <c r="C16" s="23" t="str">
        <f>IF('0) Signal List'!C144="","",'0) Signal List'!C144)</f>
        <v/>
      </c>
      <c r="D16" s="23" t="str">
        <f>IF('0) Signal List'!D144="","",'0) Signal List'!D144)</f>
        <v/>
      </c>
      <c r="E16" s="3" t="str">
        <f>IF('0) Signal List'!E144="","",'0) Signal List'!E144)</f>
        <v/>
      </c>
      <c r="F16" s="23" t="str">
        <f>IF('0) Signal List'!F144="","",'0) Signal List'!F144)</f>
        <v/>
      </c>
      <c r="G16" s="15" t="str">
        <f>IF('0) Signal List'!G144="","",'0) Signal List'!G144)</f>
        <v/>
      </c>
      <c r="H16" s="323"/>
    </row>
    <row r="17" spans="1:8" ht="15" x14ac:dyDescent="0.2">
      <c r="A17" s="318" t="s">
        <v>420</v>
      </c>
      <c r="B17" s="66"/>
      <c r="C17" s="23" t="str">
        <f>IF('0) Signal List'!C145="","",'0) Signal List'!C145)</f>
        <v/>
      </c>
      <c r="D17" s="23" t="str">
        <f>IF('0) Signal List'!D145="","",'0) Signal List'!D145)</f>
        <v/>
      </c>
      <c r="E17" s="3" t="str">
        <f>IF('0) Signal List'!E145="","",'0) Signal List'!E145)</f>
        <v/>
      </c>
      <c r="F17" s="23" t="str">
        <f>IF('0) Signal List'!F145="","",'0) Signal List'!F145)</f>
        <v/>
      </c>
      <c r="G17" s="15" t="str">
        <f>IF('0) Signal List'!G145="","",'0) Signal List'!G145)</f>
        <v/>
      </c>
      <c r="H17" s="323"/>
    </row>
    <row r="18" spans="1:8" ht="15" x14ac:dyDescent="0.2">
      <c r="A18" s="318" t="s">
        <v>421</v>
      </c>
      <c r="B18" s="66"/>
      <c r="C18" s="23" t="str">
        <f>IF('0) Signal List'!C146="","",'0) Signal List'!C146)</f>
        <v/>
      </c>
      <c r="D18" s="23" t="str">
        <f>IF('0) Signal List'!D146="","",'0) Signal List'!D146)</f>
        <v/>
      </c>
      <c r="E18" s="3" t="str">
        <f>IF('0) Signal List'!E146="","",'0) Signal List'!E146)</f>
        <v/>
      </c>
      <c r="F18" s="23" t="str">
        <f>IF('0) Signal List'!F146="","",'0) Signal List'!F146)</f>
        <v/>
      </c>
      <c r="G18" s="15" t="str">
        <f>IF('0) Signal List'!G146="","",'0) Signal List'!G146)</f>
        <v/>
      </c>
      <c r="H18" s="323"/>
    </row>
    <row r="19" spans="1:8" ht="15" x14ac:dyDescent="0.2">
      <c r="A19" s="318" t="s">
        <v>422</v>
      </c>
      <c r="B19" s="66"/>
      <c r="C19" s="23" t="str">
        <f>IF('0) Signal List'!C147="","",'0) Signal List'!C147)</f>
        <v/>
      </c>
      <c r="D19" s="23" t="str">
        <f>IF('0) Signal List'!D147="","",'0) Signal List'!D147)</f>
        <v/>
      </c>
      <c r="E19" s="3" t="str">
        <f>IF('0) Signal List'!E147="","",'0) Signal List'!E147)</f>
        <v/>
      </c>
      <c r="F19" s="23" t="str">
        <f>IF('0) Signal List'!F147="","",'0) Signal List'!F147)</f>
        <v/>
      </c>
      <c r="G19" s="15" t="str">
        <f>IF('0) Signal List'!G147="","",'0) Signal List'!G147)</f>
        <v/>
      </c>
      <c r="H19" s="323"/>
    </row>
    <row r="20" spans="1:8" ht="15" x14ac:dyDescent="0.2">
      <c r="A20" s="318" t="s">
        <v>423</v>
      </c>
      <c r="B20" s="66"/>
      <c r="C20" s="23" t="str">
        <f>IF('0) Signal List'!C148="","",'0) Signal List'!C148)</f>
        <v/>
      </c>
      <c r="D20" s="23" t="str">
        <f>IF('0) Signal List'!D148="","",'0) Signal List'!D148)</f>
        <v/>
      </c>
      <c r="E20" s="3" t="str">
        <f>IF('0) Signal List'!E148="","",'0) Signal List'!E148)</f>
        <v/>
      </c>
      <c r="F20" s="23" t="str">
        <f>IF('0) Signal List'!F148="","",'0) Signal List'!F148)</f>
        <v/>
      </c>
      <c r="G20" s="15" t="str">
        <f>IF('0) Signal List'!G148="","",'0) Signal List'!G148)</f>
        <v/>
      </c>
      <c r="H20" s="323"/>
    </row>
    <row r="21" spans="1:8" ht="15" x14ac:dyDescent="0.2">
      <c r="A21" s="318" t="s">
        <v>424</v>
      </c>
      <c r="B21" s="66"/>
      <c r="C21" s="23" t="str">
        <f>IF('0) Signal List'!C149="","",'0) Signal List'!C149)</f>
        <v/>
      </c>
      <c r="D21" s="23" t="str">
        <f>IF('0) Signal List'!D149="","",'0) Signal List'!D149)</f>
        <v/>
      </c>
      <c r="E21" s="3" t="str">
        <f>IF('0) Signal List'!E149="","",'0) Signal List'!E149)</f>
        <v/>
      </c>
      <c r="F21" s="23" t="str">
        <f>IF('0) Signal List'!F149="","",'0) Signal List'!F149)</f>
        <v/>
      </c>
      <c r="G21" s="15" t="str">
        <f>IF('0) Signal List'!G149="","",'0) Signal List'!G149)</f>
        <v/>
      </c>
      <c r="H21" s="323"/>
    </row>
    <row r="22" spans="1:8" ht="15" x14ac:dyDescent="0.2">
      <c r="A22" s="318" t="s">
        <v>425</v>
      </c>
      <c r="B22" s="66"/>
      <c r="C22" s="23" t="str">
        <f>IF('0) Signal List'!C150="","",'0) Signal List'!C150)</f>
        <v/>
      </c>
      <c r="D22" s="23" t="str">
        <f>IF('0) Signal List'!D150="","",'0) Signal List'!D150)</f>
        <v/>
      </c>
      <c r="E22" s="3" t="str">
        <f>IF('0) Signal List'!E150="","",'0) Signal List'!E150)</f>
        <v/>
      </c>
      <c r="F22" s="23" t="str">
        <f>IF('0) Signal List'!F150="","",'0) Signal List'!F150)</f>
        <v/>
      </c>
      <c r="G22" s="15" t="str">
        <f>IF('0) Signal List'!G150="","",'0) Signal List'!G150)</f>
        <v/>
      </c>
      <c r="H22" s="323"/>
    </row>
    <row r="23" spans="1:8" ht="15" x14ac:dyDescent="0.2">
      <c r="A23" s="318" t="s">
        <v>426</v>
      </c>
      <c r="B23" s="66"/>
      <c r="C23" s="23" t="str">
        <f>IF('0) Signal List'!C151="","",'0) Signal List'!C151)</f>
        <v/>
      </c>
      <c r="D23" s="23" t="str">
        <f>IF('0) Signal List'!D151="","",'0) Signal List'!D151)</f>
        <v/>
      </c>
      <c r="E23" s="3" t="str">
        <f>IF('0) Signal List'!E151="","",'0) Signal List'!E151)</f>
        <v/>
      </c>
      <c r="F23" s="23" t="str">
        <f>IF('0) Signal List'!F151="","",'0) Signal List'!F151)</f>
        <v/>
      </c>
      <c r="G23" s="15" t="str">
        <f>IF('0) Signal List'!G151="","",'0) Signal List'!G151)</f>
        <v/>
      </c>
      <c r="H23" s="323"/>
    </row>
    <row r="24" spans="1:8" ht="15" x14ac:dyDescent="0.2">
      <c r="A24" s="321" t="s">
        <v>427</v>
      </c>
      <c r="B24" s="66"/>
      <c r="C24" s="23" t="str">
        <f>IF('0) Signal List'!C152="","",'0) Signal List'!C152)</f>
        <v/>
      </c>
      <c r="D24" s="23" t="str">
        <f>IF('0) Signal List'!D152="","",'0) Signal List'!D152)</f>
        <v/>
      </c>
      <c r="E24" s="3" t="str">
        <f>IF('0) Signal List'!E152="","",'0) Signal List'!E152)</f>
        <v/>
      </c>
      <c r="F24" s="23" t="str">
        <f>IF('0) Signal List'!F152="","",'0) Signal List'!F152)</f>
        <v/>
      </c>
      <c r="G24" s="15" t="str">
        <f>IF('0) Signal List'!G152="","",'0) Signal List'!G152)</f>
        <v/>
      </c>
      <c r="H24" s="323"/>
    </row>
    <row r="25" spans="1:8" s="83" customFormat="1" ht="15.75" thickBot="1" x14ac:dyDescent="0.25">
      <c r="A25" s="318" t="s">
        <v>469</v>
      </c>
      <c r="B25" s="66"/>
      <c r="E25" s="85"/>
      <c r="G25" s="15"/>
      <c r="H25" s="323"/>
    </row>
    <row r="26" spans="1:8" ht="21" thickBot="1" x14ac:dyDescent="0.35">
      <c r="A26" s="98" t="s">
        <v>179</v>
      </c>
      <c r="B26" s="311"/>
      <c r="C26" s="23" t="str">
        <f>IF('0) Signal List'!C156="","",'0) Signal List'!C156)</f>
        <v/>
      </c>
      <c r="D26" s="23" t="str">
        <f>IF('0) Signal List'!D156="","",'0) Signal List'!D156)</f>
        <v/>
      </c>
      <c r="E26" s="3" t="str">
        <f>IF('0) Signal List'!E156="","",'0) Signal List'!E156)</f>
        <v/>
      </c>
      <c r="F26" s="23" t="str">
        <f>IF('0) Signal List'!F156="","",'0) Signal List'!F156)</f>
        <v/>
      </c>
      <c r="G26" s="15" t="str">
        <f>IF('0) Signal List'!G156="","",'0) Signal List'!G156)</f>
        <v/>
      </c>
      <c r="H26" s="323" t="str">
        <f>IF('0) Signal List'!H156="","",'0) Signal List'!H156)</f>
        <v/>
      </c>
    </row>
    <row r="27" spans="1:8" ht="21" thickBot="1" x14ac:dyDescent="0.35">
      <c r="A27" s="98" t="s">
        <v>180</v>
      </c>
      <c r="B27" s="309"/>
      <c r="C27" s="23" t="str">
        <f>IF('0) Signal List'!C157="","",'0) Signal List'!C157)</f>
        <v/>
      </c>
      <c r="D27" s="23" t="str">
        <f>IF('0) Signal List'!D157="","",'0) Signal List'!D157)</f>
        <v/>
      </c>
      <c r="E27" s="3" t="str">
        <f>IF('0) Signal List'!E157="","",'0) Signal List'!E157)</f>
        <v/>
      </c>
      <c r="F27" s="23" t="str">
        <f>IF('0) Signal List'!F157="","",'0) Signal List'!F157)</f>
        <v/>
      </c>
      <c r="G27" s="15" t="str">
        <f>IF('0) Signal List'!G157="","",'0) Signal List'!G157)</f>
        <v/>
      </c>
      <c r="H27" s="323" t="str">
        <f>IF('0) Signal List'!H157="","",'0) Signal List'!H157)</f>
        <v/>
      </c>
    </row>
    <row r="28" spans="1:8" ht="21" thickBot="1" x14ac:dyDescent="0.35">
      <c r="A28" s="187" t="s">
        <v>176</v>
      </c>
      <c r="B28" s="310"/>
      <c r="C28" s="23" t="str">
        <f>IF('0) Signal List'!C158="","",'0) Signal List'!C158)</f>
        <v/>
      </c>
      <c r="D28" s="23" t="str">
        <f>IF('0) Signal List'!D158="","",'0) Signal List'!D158)</f>
        <v/>
      </c>
      <c r="E28" s="3" t="str">
        <f>IF('0) Signal List'!E158="","",'0) Signal List'!E158)</f>
        <v/>
      </c>
      <c r="F28" s="23" t="str">
        <f>IF('0) Signal List'!F158="","",'0) Signal List'!F158)</f>
        <v/>
      </c>
      <c r="G28" s="15" t="str">
        <f>IF('0) Signal List'!G158="","",'0) Signal List'!G158)</f>
        <v/>
      </c>
      <c r="H28" s="323" t="str">
        <f>IF('0) Signal List'!H158="","",'0) Signal List'!H158)</f>
        <v/>
      </c>
    </row>
    <row r="29" spans="1:8" x14ac:dyDescent="0.2">
      <c r="A29" s="326" t="str">
        <f>IF('0) Signal List'!H155="","",'0) Signal List'!H155)</f>
        <v/>
      </c>
      <c r="B29" s="23"/>
      <c r="C29" s="23" t="str">
        <f>IF('0) Signal List'!C159="","",'0) Signal List'!C159)</f>
        <v/>
      </c>
      <c r="D29" s="23" t="str">
        <f>IF('0) Signal List'!D159="","",'0) Signal List'!D159)</f>
        <v/>
      </c>
      <c r="E29" s="3" t="str">
        <f>IF('0) Signal List'!E159="","",'0) Signal List'!E159)</f>
        <v/>
      </c>
      <c r="F29" s="23" t="str">
        <f>IF('0) Signal List'!F159="","",'0) Signal List'!F159)</f>
        <v/>
      </c>
      <c r="G29" s="15" t="str">
        <f>IF('0) Signal List'!G159="","",'0) Signal List'!G159)</f>
        <v/>
      </c>
      <c r="H29" s="323" t="str">
        <f>IF('0) Signal List'!H159="","",'0) Signal List'!H159)</f>
        <v/>
      </c>
    </row>
    <row r="30" spans="1:8" ht="13.5" thickBot="1" x14ac:dyDescent="0.25">
      <c r="A30" s="327"/>
      <c r="B30" s="26"/>
      <c r="C30" s="26" t="str">
        <f>IF('0) Signal List'!C160="","",'0) Signal List'!C160)</f>
        <v/>
      </c>
      <c r="D30" s="26" t="str">
        <f>IF('0) Signal List'!D160="","",'0) Signal List'!D160)</f>
        <v/>
      </c>
      <c r="E30" s="27" t="str">
        <f>IF('0) Signal List'!E160="","",'0) Signal List'!E160)</f>
        <v/>
      </c>
      <c r="F30" s="26" t="str">
        <f>IF('0) Signal List'!F160="","",'0) Signal List'!F160)</f>
        <v/>
      </c>
      <c r="G30" s="328" t="str">
        <f>IF('0) Signal List'!G160="","",'0) Signal List'!G160)</f>
        <v/>
      </c>
      <c r="H30" s="329" t="str">
        <f>IF('0) Signal List'!H160="","",'0) Signal List'!H160)</f>
        <v/>
      </c>
    </row>
    <row r="31" spans="1:8" ht="12.75" customHeight="1" x14ac:dyDescent="0.2">
      <c r="C31" s="35" t="str">
        <f>IF('0) Signal List'!C161="","",'0) Signal List'!C161)</f>
        <v/>
      </c>
      <c r="D31" s="35" t="str">
        <f>IF('0) Signal List'!D161="","",'0) Signal List'!D161)</f>
        <v/>
      </c>
      <c r="E31" s="28" t="str">
        <f>IF('0) Signal List'!E161="","",'0) Signal List'!E161)</f>
        <v/>
      </c>
      <c r="F31" s="35" t="str">
        <f>IF('0) Signal List'!F161="","",'0) Signal List'!F161)</f>
        <v/>
      </c>
      <c r="G31" s="15" t="str">
        <f>IF('0) Signal List'!G161="","",'0) Signal List'!G161)</f>
        <v/>
      </c>
      <c r="H31" s="15" t="str">
        <f>IF('0) Signal List'!H161="","",'0) Signal List'!H161)</f>
        <v/>
      </c>
    </row>
  </sheetData>
  <customSheetViews>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1"/>
      <headerFooter alignWithMargins="0">
        <oddHeader>&amp;L&amp;G&amp;C&amp;24EMS Database Setup Certificate</oddHeader>
        <oddFooter>&amp;L&amp;14EirGrid Confidential - &amp;F&amp;R&amp;14Page &amp;P
&amp;D</oddFooter>
      </headerFooter>
    </customSheetView>
  </customSheetViews>
  <mergeCells count="2">
    <mergeCell ref="A2:G2"/>
    <mergeCell ref="A1:B1"/>
  </mergeCells>
  <printOptions horizontalCentered="1" verticalCentered="1"/>
  <pageMargins left="0.23622047244094491" right="0.23622047244094491" top="0" bottom="0" header="0.31496062992125984" footer="0.31496062992125984"/>
  <pageSetup paperSize="9" scale="80" orientation="landscape" r:id="rId2"/>
  <headerFooter alignWithMargins="0">
    <oddHeader>&amp;L&amp;G&amp;C&amp;24EMS Database Setup Certificate</oddHeader>
    <oddFooter>&amp;L&amp;14EirGrid Confidential - &amp;F&amp;R&amp;14Page &amp;P
&amp;D</oddFooter>
  </headerFooter>
  <drawing r:id="rId3"/>
  <legacyDrawing r:id="rId4"/>
  <legacyDrawingHF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C000"/>
    <pageSetUpPr fitToPage="1"/>
  </sheetPr>
  <dimension ref="A1:L160"/>
  <sheetViews>
    <sheetView view="pageBreakPreview" zoomScale="70" zoomScaleNormal="85" zoomScaleSheetLayoutView="70" zoomScalePageLayoutView="25" workbookViewId="0">
      <selection activeCell="F128" sqref="F128"/>
    </sheetView>
  </sheetViews>
  <sheetFormatPr defaultRowHeight="12.75" x14ac:dyDescent="0.2"/>
  <cols>
    <col min="1" max="1" width="16.28515625" style="4" customWidth="1"/>
    <col min="2" max="2" width="51.5703125" style="35" customWidth="1"/>
    <col min="3" max="3" width="10.28515625" style="35" customWidth="1"/>
    <col min="4" max="4" width="9.140625" style="35"/>
    <col min="5" max="5" width="12" style="28" bestFit="1" customWidth="1"/>
    <col min="6" max="6" width="19.140625" style="35" customWidth="1"/>
    <col min="7" max="7" width="13.5703125" style="15" customWidth="1"/>
    <col min="8" max="8" width="25.7109375" style="15" customWidth="1"/>
    <col min="9" max="9" width="21.42578125" style="23" customWidth="1"/>
    <col min="10" max="10" width="13" style="23" customWidth="1"/>
    <col min="11" max="11" width="9.140625" style="23"/>
    <col min="12" max="12" width="14.42578125" style="23" customWidth="1"/>
    <col min="13" max="16384" width="9.140625" style="23"/>
  </cols>
  <sheetData>
    <row r="1" spans="1:12" s="11" customFormat="1" ht="51.75" customHeight="1" x14ac:dyDescent="0.35">
      <c r="A1" s="897" t="str">
        <f>IF('0) Signal List'!A1="","",'0) Signal List'!A1)</f>
        <v xml:space="preserve">WINDFARM NAME </v>
      </c>
      <c r="B1" s="898" t="str">
        <f>IF('0) Signal List'!B1="","",'0) Signal List'!B1)</f>
        <v/>
      </c>
      <c r="C1" s="312" t="str">
        <f>IF('0) Signal List'!C1="","",'0) Signal List'!C1)</f>
        <v>Type</v>
      </c>
      <c r="D1" s="312" t="str">
        <f>IF('0) Signal List'!D1="","",'0) Signal List'!D1)</f>
        <v>B</v>
      </c>
      <c r="E1" s="313" t="str">
        <f>'0) Signal List'!E1</f>
        <v>XX</v>
      </c>
      <c r="F1" s="312" t="str">
        <f>IF('0) Signal List'!F1="","",'0) Signal List'!F1)</f>
        <v>MW</v>
      </c>
      <c r="G1" s="313" t="str">
        <f>IF('0) Signal List'!G1="","",'0) Signal List'!G1)</f>
        <v>v0.2</v>
      </c>
      <c r="H1" s="313"/>
      <c r="I1" s="894" t="s">
        <v>405</v>
      </c>
      <c r="J1" s="895"/>
      <c r="K1" s="895"/>
      <c r="L1" s="896"/>
    </row>
    <row r="2" spans="1:12" ht="26.25" x14ac:dyDescent="0.4">
      <c r="A2" s="876" t="str">
        <f>IF('0) Signal List'!A2="","",'0) Signal List'!A2)</f>
        <v>EirGrid Signals, Command &amp; Control Specification (Ref: DCC11.5)</v>
      </c>
      <c r="B2" s="877" t="str">
        <f>IF('0) Signal List'!B2="","",'0) Signal List'!B2)</f>
        <v/>
      </c>
      <c r="C2" s="877" t="str">
        <f>IF('0) Signal List'!C2="","",'0) Signal List'!C2)</f>
        <v/>
      </c>
      <c r="D2" s="877" t="str">
        <f>IF('0) Signal List'!D2="","",'0) Signal List'!D2)</f>
        <v/>
      </c>
      <c r="E2" s="877" t="str">
        <f>IF('0) Signal List'!E2="","",'0) Signal List'!E2)</f>
        <v/>
      </c>
      <c r="F2" s="877" t="str">
        <f>IF('0) Signal List'!F2="","",'0) Signal List'!F2)</f>
        <v/>
      </c>
      <c r="G2" s="776"/>
      <c r="H2" s="776"/>
      <c r="I2" s="207" t="s">
        <v>181</v>
      </c>
      <c r="J2" s="140" t="s">
        <v>182</v>
      </c>
      <c r="K2" s="140" t="s">
        <v>183</v>
      </c>
      <c r="L2" s="141" t="s">
        <v>184</v>
      </c>
    </row>
    <row r="3" spans="1:12" ht="33.75" x14ac:dyDescent="0.5">
      <c r="A3" s="304" t="s">
        <v>408</v>
      </c>
      <c r="B3" s="81"/>
      <c r="C3" s="81"/>
      <c r="D3" s="81"/>
      <c r="E3" s="81"/>
      <c r="F3" s="81"/>
      <c r="G3" s="82"/>
      <c r="H3" s="82"/>
      <c r="I3" s="151"/>
      <c r="J3" s="152"/>
      <c r="K3" s="152"/>
      <c r="L3" s="153"/>
    </row>
    <row r="4" spans="1:12" x14ac:dyDescent="0.2">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52"/>
      <c r="J4" s="152"/>
      <c r="K4" s="152"/>
      <c r="L4" s="153"/>
    </row>
    <row r="5" spans="1:12" ht="15.75" thickBot="1" x14ac:dyDescent="0.3">
      <c r="A5" s="99" t="str">
        <f>IF('0) Signal List'!A5="","",'0) Signal List'!A5)</f>
        <v>ETIE Ref</v>
      </c>
      <c r="B5" s="100" t="str">
        <f>IF('0) Signal List'!B5="","",'0) Signal List'!B5)</f>
        <v>Digital Input Signals (signals sent to EirGrid)</v>
      </c>
      <c r="C5" s="101" t="str">
        <f>IF('0) Signal List'!C5="","",'0) Signal List'!C5)</f>
        <v/>
      </c>
      <c r="D5" s="101" t="str">
        <f>IF('0) Signal List'!D5="","",'0) Signal List'!D5)</f>
        <v/>
      </c>
      <c r="E5" s="102" t="str">
        <f>IF('0) Signal List'!E5="","",'0) Signal List'!E5)</f>
        <v/>
      </c>
      <c r="F5" s="101" t="str">
        <f>IF('0) Signal List'!F5="","",'0) Signal List'!F5)</f>
        <v/>
      </c>
      <c r="G5" s="103" t="str">
        <f>IF('0) Signal List'!G5="","",'0) Signal List'!G5)</f>
        <v>Provided by</v>
      </c>
      <c r="H5" s="157" t="str">
        <f>IF('0) Signal List'!H5="","",'0) Signal List'!H5)</f>
        <v>TSO Pass-through to</v>
      </c>
      <c r="I5" s="174"/>
      <c r="J5" s="379"/>
      <c r="K5" s="379"/>
      <c r="L5" s="380"/>
    </row>
    <row r="6" spans="1:12" ht="14.25" customHeight="1" thickTop="1" x14ac:dyDescent="0.25">
      <c r="A6" s="372" t="str">
        <f>IF('0) Signal List'!A6="","",'0) Signal List'!A6)</f>
        <v/>
      </c>
      <c r="B6" s="373" t="str">
        <f>IF('0) Signal List'!B6="","",'0) Signal List'!B6)</f>
        <v/>
      </c>
      <c r="C6" s="374" t="str">
        <f>IF('0) Signal List'!C6="","",'0) Signal List'!C6)</f>
        <v/>
      </c>
      <c r="D6" s="374" t="str">
        <f>IF('0) Signal List'!D6="","",'0) Signal List'!D6)</f>
        <v/>
      </c>
      <c r="E6" s="375" t="str">
        <f>IF('0) Signal List'!E6="","",'0) Signal List'!E6)</f>
        <v/>
      </c>
      <c r="F6" s="374" t="str">
        <f>IF('0) Signal List'!F6="","",'0) Signal List'!F6)</f>
        <v/>
      </c>
      <c r="G6" s="107" t="str">
        <f>IF('0) Signal List'!G6="","",'0) Signal List'!G6)</f>
        <v/>
      </c>
      <c r="H6" s="159" t="str">
        <f>IF('0) Signal List'!H6="","",'0) Signal List'!H6)</f>
        <v/>
      </c>
      <c r="I6" s="378"/>
      <c r="J6" s="376"/>
      <c r="K6" s="376"/>
      <c r="L6" s="377"/>
    </row>
    <row r="7" spans="1:12" ht="14.25" customHeight="1" x14ac:dyDescent="0.25">
      <c r="A7" s="104" t="str">
        <f>IF('0) Signal List'!A7="","",'0) Signal List'!A7)</f>
        <v/>
      </c>
      <c r="B7" s="109" t="str">
        <f>IF('0) Signal List'!B7="","",'0) Signal List'!B7)</f>
        <v>Double Point Status Indications</v>
      </c>
      <c r="C7" s="840" t="str">
        <f>IF('0) Signal List'!C7="","",'0) Signal List'!C7)</f>
        <v>(each individual input identified separately for clarity)</v>
      </c>
      <c r="D7" s="776"/>
      <c r="E7" s="776"/>
      <c r="F7" s="777"/>
      <c r="G7" s="110" t="str">
        <f>IF('0) Signal List'!G7="","",'0) Signal List'!G7)</f>
        <v/>
      </c>
      <c r="H7" s="163" t="str">
        <f>IF('0) Signal List'!H7="","",'0) Signal List'!H7)</f>
        <v/>
      </c>
      <c r="I7" s="160"/>
      <c r="J7" s="161"/>
      <c r="K7" s="161"/>
      <c r="L7" s="162"/>
    </row>
    <row r="8" spans="1:12" ht="14.25" customHeight="1" x14ac:dyDescent="0.25">
      <c r="A8" s="104" t="str">
        <f>IF('0) Signal List'!A8="","",'0) Signal List'!A8)</f>
        <v/>
      </c>
      <c r="B8" s="366" t="str">
        <f>IF('0) Signal List'!B8="","",'0) Signal List'!B8)</f>
        <v>Digital Input Signals from Sub Station to EirGrid</v>
      </c>
      <c r="C8" s="105" t="str">
        <f>IF('0) Signal List'!C8="","",'0) Signal List'!C8)</f>
        <v/>
      </c>
      <c r="D8" s="105" t="str">
        <f>IF('0) Signal List'!D8="","",'0) Signal List'!D8)</f>
        <v/>
      </c>
      <c r="E8" s="106" t="str">
        <f>IF('0) Signal List'!E8="","",'0) Signal List'!E8)</f>
        <v/>
      </c>
      <c r="F8" s="105" t="str">
        <f>IF('0) Signal List'!F8="","",'0) Signal List'!F8)</f>
        <v/>
      </c>
      <c r="G8" s="110" t="str">
        <f>IF('0) Signal List'!G8="","",'0) Signal List'!G8)</f>
        <v/>
      </c>
      <c r="H8" s="163"/>
      <c r="I8" s="160"/>
      <c r="J8" s="161"/>
      <c r="K8" s="161"/>
      <c r="L8" s="162"/>
    </row>
    <row r="9" spans="1:12" ht="14.25" customHeight="1" x14ac:dyDescent="0.35">
      <c r="A9" s="104" t="str">
        <f>IF('0) Signal List'!A9="","",'0) Signal List'!A9)</f>
        <v>A1</v>
      </c>
      <c r="B9" s="161" t="str">
        <f>IF('0) Signal List'!B9="","",'0) Signal List'!B9)</f>
        <v>ESBN 20 kV interface switch (Nulec Recloser)</v>
      </c>
      <c r="C9" s="105" t="str">
        <f>IF('0) Signal List'!C9="","",'0) Signal List'!C9)</f>
        <v/>
      </c>
      <c r="D9" s="105" t="str">
        <f>IF('0) Signal List'!D9="","",'0) Signal List'!D9)</f>
        <v>open</v>
      </c>
      <c r="E9" s="106" t="str">
        <f>IF('0) Signal List'!E9="","",'0) Signal List'!E9)</f>
        <v/>
      </c>
      <c r="F9" s="105" t="str">
        <f>IF('0) Signal List'!F9="","",'0) Signal List'!F9)</f>
        <v/>
      </c>
      <c r="G9" s="111" t="str">
        <f>IF('0) Signal List'!G9="","",'0) Signal List'!G9)</f>
        <v>ESBN</v>
      </c>
      <c r="H9" s="164" t="str">
        <f>IF('0) Signal List'!H9="","",'0) Signal List'!H9)</f>
        <v>ESBN</v>
      </c>
      <c r="I9" s="165" t="s">
        <v>277</v>
      </c>
      <c r="J9" s="166"/>
      <c r="K9" s="166"/>
      <c r="L9" s="167"/>
    </row>
    <row r="10" spans="1:12" ht="14.25" customHeight="1" x14ac:dyDescent="0.35">
      <c r="A10" s="104" t="str">
        <f>IF('0) Signal List'!A10="","",'0) Signal List'!A10)</f>
        <v>A2</v>
      </c>
      <c r="B10" s="105" t="str">
        <f>IF('0) Signal List'!B10="","",'0) Signal List'!B10)</f>
        <v>ESBN 20 kV interface switch (Nulec Recloser)</v>
      </c>
      <c r="C10" s="105" t="str">
        <f>IF('0) Signal List'!C10="","",'0) Signal List'!C10)</f>
        <v/>
      </c>
      <c r="D10" s="105" t="str">
        <f>IF('0) Signal List'!D10="","",'0) Signal List'!D10)</f>
        <v>closed</v>
      </c>
      <c r="E10" s="106" t="str">
        <f>IF('0) Signal List'!E10="","",'0) Signal List'!E10)</f>
        <v/>
      </c>
      <c r="F10" s="105" t="str">
        <f>IF('0) Signal List'!F10="","",'0) Signal List'!F10)</f>
        <v/>
      </c>
      <c r="G10" s="111" t="str">
        <f>IF('0) Signal List'!G10="","",'0) Signal List'!G10)</f>
        <v>ESBN</v>
      </c>
      <c r="H10" s="164" t="str">
        <f>IF('0) Signal List'!H10="","",'0) Signal List'!H10)</f>
        <v>ESBN</v>
      </c>
      <c r="I10" s="165" t="s">
        <v>277</v>
      </c>
      <c r="J10" s="166"/>
      <c r="K10" s="166"/>
      <c r="L10" s="167"/>
    </row>
    <row r="11" spans="1:12" ht="14.25" customHeight="1" x14ac:dyDescent="0.35">
      <c r="A11" s="104" t="str">
        <f>IF('0) Signal List'!A11="","",'0) Signal List'!A11)</f>
        <v>A3</v>
      </c>
      <c r="B11" s="105" t="str">
        <f>IF('0) Signal List'!B11="","",'0) Signal List'!B11)</f>
        <v>WINDFARM NAME  T421 IPP 20 kV CB</v>
      </c>
      <c r="C11" s="105" t="str">
        <f>IF('0) Signal List'!C11="","",'0) Signal List'!C11)</f>
        <v/>
      </c>
      <c r="D11" s="105" t="str">
        <f>IF('0) Signal List'!D11="","",'0) Signal List'!D11)</f>
        <v>open</v>
      </c>
      <c r="E11" s="106" t="str">
        <f>IF('0) Signal List'!E11="","",'0) Signal List'!E11)</f>
        <v/>
      </c>
      <c r="F11" s="105" t="str">
        <f>IF('0) Signal List'!F11="","",'0) Signal List'!F11)</f>
        <v/>
      </c>
      <c r="G11" s="111" t="str">
        <f>IF('0) Signal List'!G11="","",'0) Signal List'!G11)</f>
        <v>IPP</v>
      </c>
      <c r="H11" s="164" t="str">
        <f>IF('0) Signal List'!H11="","",'0) Signal List'!H11)</f>
        <v>ESBN</v>
      </c>
      <c r="I11" s="165" t="s">
        <v>277</v>
      </c>
      <c r="J11" s="166"/>
      <c r="K11" s="166"/>
      <c r="L11" s="167"/>
    </row>
    <row r="12" spans="1:12" ht="14.25" customHeight="1" x14ac:dyDescent="0.35">
      <c r="A12" s="104" t="str">
        <f>IF('0) Signal List'!A12="","",'0) Signal List'!A12)</f>
        <v>A4</v>
      </c>
      <c r="B12" s="105" t="str">
        <f>IF('0) Signal List'!B12="","",'0) Signal List'!B12)</f>
        <v>WINDFARM NAME  T421 IPP 20 kV CB</v>
      </c>
      <c r="C12" s="105" t="str">
        <f>IF('0) Signal List'!C12="","",'0) Signal List'!C12)</f>
        <v/>
      </c>
      <c r="D12" s="105" t="str">
        <f>IF('0) Signal List'!D12="","",'0) Signal List'!D12)</f>
        <v>closed</v>
      </c>
      <c r="E12" s="106" t="str">
        <f>IF('0) Signal List'!E12="","",'0) Signal List'!E12)</f>
        <v/>
      </c>
      <c r="F12" s="105" t="str">
        <f>IF('0) Signal List'!F12="","",'0) Signal List'!F12)</f>
        <v/>
      </c>
      <c r="G12" s="111" t="str">
        <f>IF('0) Signal List'!G12="","",'0) Signal List'!G12)</f>
        <v>IPP</v>
      </c>
      <c r="H12" s="164" t="str">
        <f>IF('0) Signal List'!H12="","",'0) Signal List'!H12)</f>
        <v>ESBN</v>
      </c>
      <c r="I12" s="165" t="s">
        <v>277</v>
      </c>
      <c r="J12" s="166"/>
      <c r="K12" s="166"/>
      <c r="L12" s="167"/>
    </row>
    <row r="13" spans="1:12" ht="14.25" customHeight="1" x14ac:dyDescent="0.35">
      <c r="A13" s="104" t="str">
        <f>IF('0) Signal List'!A13="","",'0) Signal List'!A13)</f>
        <v>A5</v>
      </c>
      <c r="B13" s="105" t="str">
        <f>IF('0) Signal List'!B13="","",'0) Signal List'!B13)</f>
        <v>WINDFARM NAME  Feeder 1 20 kV CB</v>
      </c>
      <c r="C13" s="105" t="str">
        <f>IF('0) Signal List'!C13="","",'0) Signal List'!C13)</f>
        <v/>
      </c>
      <c r="D13" s="105" t="str">
        <f>IF('0) Signal List'!D13="","",'0) Signal List'!D13)</f>
        <v>open</v>
      </c>
      <c r="E13" s="106" t="str">
        <f>IF('0) Signal List'!E13="","",'0) Signal List'!E13)</f>
        <v/>
      </c>
      <c r="F13" s="105" t="str">
        <f>IF('0) Signal List'!F13="","",'0) Signal List'!F13)</f>
        <v/>
      </c>
      <c r="G13" s="111" t="str">
        <f>IF('0) Signal List'!G13="","",'0) Signal List'!G13)</f>
        <v>IPP</v>
      </c>
      <c r="H13" s="164" t="str">
        <f>IF('0) Signal List'!H13="","",'0) Signal List'!H13)</f>
        <v>ESBN</v>
      </c>
      <c r="I13" s="165" t="s">
        <v>277</v>
      </c>
      <c r="J13" s="166"/>
      <c r="K13" s="166"/>
      <c r="L13" s="167"/>
    </row>
    <row r="14" spans="1:12" ht="14.25" customHeight="1" x14ac:dyDescent="0.35">
      <c r="A14" s="104" t="str">
        <f>IF('0) Signal List'!A14="","",'0) Signal List'!A14)</f>
        <v>A6</v>
      </c>
      <c r="B14" s="105" t="str">
        <f>IF('0) Signal List'!B14="","",'0) Signal List'!B14)</f>
        <v>WINDFARM NAME  Feeder 1 20 kV CB</v>
      </c>
      <c r="C14" s="105" t="str">
        <f>IF('0) Signal List'!C14="","",'0) Signal List'!C14)</f>
        <v/>
      </c>
      <c r="D14" s="105" t="str">
        <f>IF('0) Signal List'!D14="","",'0) Signal List'!D14)</f>
        <v>closed</v>
      </c>
      <c r="E14" s="106" t="str">
        <f>IF('0) Signal List'!E14="","",'0) Signal List'!E14)</f>
        <v/>
      </c>
      <c r="F14" s="105" t="str">
        <f>IF('0) Signal List'!F14="","",'0) Signal List'!F14)</f>
        <v/>
      </c>
      <c r="G14" s="111" t="str">
        <f>IF('0) Signal List'!G14="","",'0) Signal List'!G14)</f>
        <v>IPP</v>
      </c>
      <c r="H14" s="164" t="str">
        <f>IF('0) Signal List'!H14="","",'0) Signal List'!H14)</f>
        <v>ESBN</v>
      </c>
      <c r="I14" s="165" t="s">
        <v>277</v>
      </c>
      <c r="J14" s="166"/>
      <c r="K14" s="166"/>
      <c r="L14" s="167"/>
    </row>
    <row r="15" spans="1:12" ht="14.25" customHeight="1" x14ac:dyDescent="0.35">
      <c r="A15" s="104" t="str">
        <f>IF('0) Signal List'!A15="","",'0) Signal List'!A15)</f>
        <v>A7</v>
      </c>
      <c r="B15" s="105" t="str">
        <f>IF('0) Signal List'!B15="","",'0) Signal List'!B15)</f>
        <v>WINDFARM NAME  Feeder 2 20 kV CB</v>
      </c>
      <c r="C15" s="105" t="str">
        <f>IF('0) Signal List'!C15="","",'0) Signal List'!C15)</f>
        <v/>
      </c>
      <c r="D15" s="105" t="str">
        <f>IF('0) Signal List'!D15="","",'0) Signal List'!D15)</f>
        <v>open</v>
      </c>
      <c r="E15" s="106" t="str">
        <f>IF('0) Signal List'!E15="","",'0) Signal List'!E15)</f>
        <v/>
      </c>
      <c r="F15" s="105" t="str">
        <f>IF('0) Signal List'!F15="","",'0) Signal List'!F15)</f>
        <v/>
      </c>
      <c r="G15" s="111" t="str">
        <f>IF('0) Signal List'!G15="","",'0) Signal List'!G15)</f>
        <v>IPP</v>
      </c>
      <c r="H15" s="164" t="str">
        <f>IF('0) Signal List'!H15="","",'0) Signal List'!H15)</f>
        <v>ESBN</v>
      </c>
      <c r="I15" s="165" t="s">
        <v>277</v>
      </c>
      <c r="J15" s="166"/>
      <c r="K15" s="166"/>
      <c r="L15" s="167"/>
    </row>
    <row r="16" spans="1:12" ht="14.25" customHeight="1" x14ac:dyDescent="0.35">
      <c r="A16" s="104" t="str">
        <f>IF('0) Signal List'!A16="","",'0) Signal List'!A16)</f>
        <v>A8</v>
      </c>
      <c r="B16" s="105" t="str">
        <f>IF('0) Signal List'!B16="","",'0) Signal List'!B16)</f>
        <v>WINDFARM NAME  Feeder 2 20 kV CB</v>
      </c>
      <c r="C16" s="105" t="str">
        <f>IF('0) Signal List'!C16="","",'0) Signal List'!C16)</f>
        <v/>
      </c>
      <c r="D16" s="105" t="str">
        <f>IF('0) Signal List'!D16="","",'0) Signal List'!D16)</f>
        <v>closed</v>
      </c>
      <c r="E16" s="106" t="str">
        <f>IF('0) Signal List'!E16="","",'0) Signal List'!E16)</f>
        <v/>
      </c>
      <c r="F16" s="105" t="str">
        <f>IF('0) Signal List'!F16="","",'0) Signal List'!F16)</f>
        <v/>
      </c>
      <c r="G16" s="111" t="str">
        <f>IF('0) Signal List'!G16="","",'0) Signal List'!G16)</f>
        <v>IPP</v>
      </c>
      <c r="H16" s="164" t="str">
        <f>IF('0) Signal List'!H16="","",'0) Signal List'!H16)</f>
        <v>ESBN</v>
      </c>
      <c r="I16" s="165" t="s">
        <v>277</v>
      </c>
      <c r="J16" s="166"/>
      <c r="K16" s="166"/>
      <c r="L16" s="167"/>
    </row>
    <row r="17" spans="1:12" ht="14.25" customHeight="1" x14ac:dyDescent="0.35">
      <c r="A17" s="104" t="str">
        <f>IF('0) Signal List'!A17="","",'0) Signal List'!A17)</f>
        <v>A9</v>
      </c>
      <c r="B17" s="105" t="str">
        <f>IF('0) Signal List'!B17="","",'0) Signal List'!B17)</f>
        <v>WINDFARM NAME  Feeder 3 20 kV CB</v>
      </c>
      <c r="C17" s="105" t="str">
        <f>IF('0) Signal List'!C17="","",'0) Signal List'!C17)</f>
        <v/>
      </c>
      <c r="D17" s="105" t="str">
        <f>IF('0) Signal List'!D17="","",'0) Signal List'!D17)</f>
        <v>open</v>
      </c>
      <c r="E17" s="106" t="str">
        <f>IF('0) Signal List'!E17="","",'0) Signal List'!E17)</f>
        <v/>
      </c>
      <c r="F17" s="105" t="str">
        <f>IF('0) Signal List'!F17="","",'0) Signal List'!F17)</f>
        <v/>
      </c>
      <c r="G17" s="111" t="str">
        <f>IF('0) Signal List'!G17="","",'0) Signal List'!G17)</f>
        <v>IPP</v>
      </c>
      <c r="H17" s="164" t="str">
        <f>IF('0) Signal List'!H17="","",'0) Signal List'!H17)</f>
        <v>ESBN</v>
      </c>
      <c r="I17" s="165" t="s">
        <v>277</v>
      </c>
      <c r="J17" s="166"/>
      <c r="K17" s="166"/>
      <c r="L17" s="167"/>
    </row>
    <row r="18" spans="1:12" ht="14.25" customHeight="1" x14ac:dyDescent="0.35">
      <c r="A18" s="104" t="str">
        <f>IF('0) Signal List'!A18="","",'0) Signal List'!A18)</f>
        <v>A10</v>
      </c>
      <c r="B18" s="105" t="str">
        <f>IF('0) Signal List'!B18="","",'0) Signal List'!B18)</f>
        <v>WINDFARM NAME  Feeder 3 20 kV CB</v>
      </c>
      <c r="C18" s="105" t="str">
        <f>IF('0) Signal List'!C18="","",'0) Signal List'!C18)</f>
        <v/>
      </c>
      <c r="D18" s="105" t="str">
        <f>IF('0) Signal List'!D18="","",'0) Signal List'!D18)</f>
        <v>closed</v>
      </c>
      <c r="E18" s="106" t="str">
        <f>IF('0) Signal List'!E18="","",'0) Signal List'!E18)</f>
        <v/>
      </c>
      <c r="F18" s="105" t="str">
        <f>IF('0) Signal List'!F18="","",'0) Signal List'!F18)</f>
        <v/>
      </c>
      <c r="G18" s="111" t="str">
        <f>IF('0) Signal List'!G18="","",'0) Signal List'!G18)</f>
        <v>IPP</v>
      </c>
      <c r="H18" s="164" t="str">
        <f>IF('0) Signal List'!H18="","",'0) Signal List'!H18)</f>
        <v>ESBN</v>
      </c>
      <c r="I18" s="165" t="s">
        <v>277</v>
      </c>
      <c r="J18" s="166"/>
      <c r="K18" s="166"/>
      <c r="L18" s="167"/>
    </row>
    <row r="19" spans="1:12" ht="14.25" customHeight="1" x14ac:dyDescent="0.35">
      <c r="A19" s="104" t="str">
        <f>IF('0) Signal List'!A19="","",'0) Signal List'!A19)</f>
        <v>A11</v>
      </c>
      <c r="B19" s="105" t="str">
        <f>IF('0) Signal List'!B19="","",'0) Signal List'!B19)</f>
        <v>WINDFARM NAME  Feeder 4 20 kV CB</v>
      </c>
      <c r="C19" s="105" t="str">
        <f>IF('0) Signal List'!C19="","",'0) Signal List'!C19)</f>
        <v/>
      </c>
      <c r="D19" s="105" t="str">
        <f>IF('0) Signal List'!D19="","",'0) Signal List'!D19)</f>
        <v>open</v>
      </c>
      <c r="E19" s="106" t="str">
        <f>IF('0) Signal List'!E19="","",'0) Signal List'!E19)</f>
        <v/>
      </c>
      <c r="F19" s="105" t="str">
        <f>IF('0) Signal List'!F19="","",'0) Signal List'!F19)</f>
        <v/>
      </c>
      <c r="G19" s="111" t="str">
        <f>IF('0) Signal List'!G19="","",'0) Signal List'!G19)</f>
        <v>IPP</v>
      </c>
      <c r="H19" s="164" t="str">
        <f>IF('0) Signal List'!H19="","",'0) Signal List'!H19)</f>
        <v>ESBN</v>
      </c>
      <c r="I19" s="165" t="s">
        <v>277</v>
      </c>
      <c r="J19" s="166"/>
      <c r="K19" s="166"/>
      <c r="L19" s="167"/>
    </row>
    <row r="20" spans="1:12" ht="14.25" customHeight="1" x14ac:dyDescent="0.35">
      <c r="A20" s="104" t="str">
        <f>IF('0) Signal List'!A20="","",'0) Signal List'!A20)</f>
        <v>A12</v>
      </c>
      <c r="B20" s="105" t="str">
        <f>IF('0) Signal List'!B20="","",'0) Signal List'!B20)</f>
        <v>WINDFARM NAME  Feeder 4 20 kV CB</v>
      </c>
      <c r="C20" s="105" t="str">
        <f>IF('0) Signal List'!C20="","",'0) Signal List'!C20)</f>
        <v/>
      </c>
      <c r="D20" s="105" t="str">
        <f>IF('0) Signal List'!D20="","",'0) Signal List'!D20)</f>
        <v>closed</v>
      </c>
      <c r="E20" s="106" t="str">
        <f>IF('0) Signal List'!E20="","",'0) Signal List'!E20)</f>
        <v/>
      </c>
      <c r="F20" s="105" t="str">
        <f>IF('0) Signal List'!F20="","",'0) Signal List'!F20)</f>
        <v/>
      </c>
      <c r="G20" s="111" t="str">
        <f>IF('0) Signal List'!G20="","",'0) Signal List'!G20)</f>
        <v>IPP</v>
      </c>
      <c r="H20" s="164" t="str">
        <f>IF('0) Signal List'!H20="","",'0) Signal List'!H20)</f>
        <v>ESBN</v>
      </c>
      <c r="I20" s="165" t="s">
        <v>277</v>
      </c>
      <c r="J20" s="166"/>
      <c r="K20" s="166"/>
      <c r="L20" s="167"/>
    </row>
    <row r="21" spans="1:12" ht="14.25" customHeight="1" x14ac:dyDescent="0.35">
      <c r="A21" s="104" t="str">
        <f>IF('0) Signal List'!A21="","",'0) Signal List'!A21)</f>
        <v>A13</v>
      </c>
      <c r="B21" s="105" t="str">
        <f>IF('0) Signal List'!B21="","",'0) Signal List'!B21)</f>
        <v>TSO Dispatch Control Enable Switch</v>
      </c>
      <c r="C21" s="105" t="str">
        <f>IF('0) Signal List'!C21="","",'0) Signal List'!C21)</f>
        <v/>
      </c>
      <c r="D21" s="105" t="str">
        <f>IF('0) Signal List'!D21="","",'0) Signal List'!D21)</f>
        <v>off</v>
      </c>
      <c r="E21" s="106" t="str">
        <f>IF('0) Signal List'!E21="","",'0) Signal List'!E21)</f>
        <v/>
      </c>
      <c r="F21" s="105" t="str">
        <f>IF('0) Signal List'!F21="","",'0) Signal List'!F21)</f>
        <v/>
      </c>
      <c r="G21" s="111" t="str">
        <f>IF('0) Signal List'!G21="","",'0) Signal List'!G21)</f>
        <v>IPP</v>
      </c>
      <c r="H21" s="164" t="str">
        <f>IF('0) Signal List'!H21="","",'0) Signal List'!H21)</f>
        <v xml:space="preserve">N/A </v>
      </c>
      <c r="I21" s="165" t="s">
        <v>277</v>
      </c>
      <c r="J21" s="166"/>
      <c r="K21" s="166"/>
      <c r="L21" s="167"/>
    </row>
    <row r="22" spans="1:12" ht="14.25" customHeight="1" x14ac:dyDescent="0.35">
      <c r="A22" s="104" t="str">
        <f>IF('0) Signal List'!A22="","",'0) Signal List'!A22)</f>
        <v>A14</v>
      </c>
      <c r="B22" s="105" t="str">
        <f>IF('0) Signal List'!B22="","",'0) Signal List'!B22)</f>
        <v>TSO Dispatch Control Enable Switch</v>
      </c>
      <c r="C22" s="105" t="str">
        <f>IF('0) Signal List'!C22="","",'0) Signal List'!C22)</f>
        <v/>
      </c>
      <c r="D22" s="105" t="str">
        <f>IF('0) Signal List'!D22="","",'0) Signal List'!D22)</f>
        <v>on</v>
      </c>
      <c r="E22" s="106" t="str">
        <f>IF('0) Signal List'!E22="","",'0) Signal List'!E22)</f>
        <v/>
      </c>
      <c r="F22" s="105" t="str">
        <f>IF('0) Signal List'!F22="","",'0) Signal List'!F22)</f>
        <v/>
      </c>
      <c r="G22" s="111" t="str">
        <f>IF('0) Signal List'!G22="","",'0) Signal List'!G22)</f>
        <v>IPP</v>
      </c>
      <c r="H22" s="164" t="str">
        <f>IF('0) Signal List'!H22="","",'0) Signal List'!H22)</f>
        <v xml:space="preserve">N/A </v>
      </c>
      <c r="I22" s="165" t="s">
        <v>277</v>
      </c>
      <c r="J22" s="166"/>
      <c r="K22" s="166"/>
      <c r="L22" s="167"/>
    </row>
    <row r="23" spans="1:12" ht="14.25" customHeight="1" x14ac:dyDescent="0.35">
      <c r="A23" s="104" t="str">
        <f>IF('0) Signal List'!A23="","",'0) Signal List'!A23)</f>
        <v>A15</v>
      </c>
      <c r="B23" s="105" t="str">
        <f>IF('0) Signal List'!B23="","",'0) Signal List'!B23)</f>
        <v>Dispatch Fail Market Command Lamp - IPP Panel</v>
      </c>
      <c r="C23" s="105" t="str">
        <f>IF('0) Signal List'!C23="","",'0) Signal List'!C23)</f>
        <v/>
      </c>
      <c r="D23" s="105" t="str">
        <f>IF('0) Signal List'!D23="","",'0) Signal List'!D23)</f>
        <v>off</v>
      </c>
      <c r="E23" s="106" t="str">
        <f>IF('0) Signal List'!E23="","",'0) Signal List'!E23)</f>
        <v/>
      </c>
      <c r="F23" s="105" t="str">
        <f>IF('0) Signal List'!F23="","",'0) Signal List'!F23)</f>
        <v/>
      </c>
      <c r="G23" s="111" t="str">
        <f>IF('0) Signal List'!G23="","",'0) Signal List'!G23)</f>
        <v>IPP</v>
      </c>
      <c r="H23" s="164" t="str">
        <f>IF('0) Signal List'!H23="","",'0) Signal List'!H23)</f>
        <v>ESBN</v>
      </c>
      <c r="I23" s="165" t="s">
        <v>277</v>
      </c>
      <c r="J23" s="166"/>
      <c r="K23" s="166"/>
      <c r="L23" s="167"/>
    </row>
    <row r="24" spans="1:12" ht="14.25" customHeight="1" x14ac:dyDescent="0.35">
      <c r="A24" s="104" t="str">
        <f>IF('0) Signal List'!A24="","",'0) Signal List'!A24)</f>
        <v>A16</v>
      </c>
      <c r="B24" s="161" t="str">
        <f>IF('0) Signal List'!B24="","",'0) Signal List'!B24)</f>
        <v>Dispatch Fail Market Command Lamp - IPP Panel</v>
      </c>
      <c r="C24" s="112" t="str">
        <f>IF('0) Signal List'!C24="","",'0) Signal List'!C24)</f>
        <v/>
      </c>
      <c r="D24" s="113" t="str">
        <f>IF('0) Signal List'!D24="","",'0) Signal List'!D24)</f>
        <v>on</v>
      </c>
      <c r="E24" s="114" t="str">
        <f>IF('0) Signal List'!E24="","",'0) Signal List'!E24)</f>
        <v/>
      </c>
      <c r="F24" s="105" t="str">
        <f>IF('0) Signal List'!F24="","",'0) Signal List'!F24)</f>
        <v/>
      </c>
      <c r="G24" s="111" t="str">
        <f>IF('0) Signal List'!G24="","",'0) Signal List'!G24)</f>
        <v>IPP</v>
      </c>
      <c r="H24" s="164" t="str">
        <f>IF('0) Signal List'!H24="","",'0) Signal List'!H24)</f>
        <v>ESBN</v>
      </c>
      <c r="I24" s="165" t="s">
        <v>277</v>
      </c>
      <c r="J24" s="166"/>
      <c r="K24" s="166"/>
      <c r="L24" s="167"/>
    </row>
    <row r="25" spans="1:12" ht="14.25" customHeight="1" x14ac:dyDescent="0.35">
      <c r="A25" s="104" t="str">
        <f>IF('0) Signal List'!A25="","",'0) Signal List'!A25)</f>
        <v>A17</v>
      </c>
      <c r="B25" s="105" t="str">
        <f>IF('0) Signal List'!B25="","",'0) Signal List'!B25)</f>
        <v>Blue Alert Lamp - IPP Panel</v>
      </c>
      <c r="C25" s="105" t="str">
        <f>IF('0) Signal List'!C25="","",'0) Signal List'!C25)</f>
        <v/>
      </c>
      <c r="D25" s="105" t="str">
        <f>IF('0) Signal List'!D25="","",'0) Signal List'!D25)</f>
        <v>off</v>
      </c>
      <c r="E25" s="106" t="str">
        <f>IF('0) Signal List'!E25="","",'0) Signal List'!E25)</f>
        <v/>
      </c>
      <c r="F25" s="105" t="str">
        <f>IF('0) Signal List'!F25="","",'0) Signal List'!F25)</f>
        <v/>
      </c>
      <c r="G25" s="111" t="str">
        <f>IF('0) Signal List'!G25="","",'0) Signal List'!G25)</f>
        <v>IPP</v>
      </c>
      <c r="H25" s="421" t="str">
        <f>IF('0) Signal List'!H25="","",'0) Signal List'!H25)</f>
        <v>ESBN</v>
      </c>
      <c r="I25" s="165" t="s">
        <v>277</v>
      </c>
      <c r="J25" s="166"/>
      <c r="K25" s="166"/>
      <c r="L25" s="167"/>
    </row>
    <row r="26" spans="1:12" ht="14.25" customHeight="1" x14ac:dyDescent="0.35">
      <c r="A26" s="104" t="str">
        <f>IF('0) Signal List'!A26="","",'0) Signal List'!A26)</f>
        <v>A18</v>
      </c>
      <c r="B26" s="161" t="str">
        <f>IF('0) Signal List'!B26="","",'0) Signal List'!B26)</f>
        <v>Blue Alert Lamp - IPP Panel</v>
      </c>
      <c r="C26" s="112" t="str">
        <f>IF('0) Signal List'!C26="","",'0) Signal List'!C26)</f>
        <v/>
      </c>
      <c r="D26" s="422" t="str">
        <f>IF('0) Signal List'!D26="","",'0) Signal List'!D26)</f>
        <v>on</v>
      </c>
      <c r="E26" s="114" t="str">
        <f>IF('0) Signal List'!E26="","",'0) Signal List'!E26)</f>
        <v/>
      </c>
      <c r="F26" s="105" t="str">
        <f>IF('0) Signal List'!F26="","",'0) Signal List'!F26)</f>
        <v/>
      </c>
      <c r="G26" s="111" t="str">
        <f>IF('0) Signal List'!G26="","",'0) Signal List'!G26)</f>
        <v>IPP</v>
      </c>
      <c r="H26" s="421" t="str">
        <f>IF('0) Signal List'!H26="","",'0) Signal List'!H26)</f>
        <v>ESBN</v>
      </c>
      <c r="I26" s="165" t="s">
        <v>277</v>
      </c>
      <c r="J26" s="166"/>
      <c r="K26" s="166"/>
      <c r="L26" s="167"/>
    </row>
    <row r="27" spans="1:12" ht="14.25" customHeight="1" x14ac:dyDescent="0.35">
      <c r="A27" s="104" t="str">
        <f>IF('0) Signal List'!A27="","",'0) Signal List'!A27)</f>
        <v>A19</v>
      </c>
      <c r="B27" s="161" t="str">
        <f>IF('0) Signal List'!B27="","",'0) Signal List'!B27)</f>
        <v>ESB SCADA Remote Control Switch</v>
      </c>
      <c r="C27" s="112" t="str">
        <f>IF('0) Signal List'!C27="","",'0) Signal List'!C27)</f>
        <v/>
      </c>
      <c r="D27" s="113" t="str">
        <f>IF('0) Signal List'!D27="","",'0) Signal List'!D27)</f>
        <v>off</v>
      </c>
      <c r="E27" s="114" t="str">
        <f>IF('0) Signal List'!E27="","",'0) Signal List'!E27)</f>
        <v/>
      </c>
      <c r="F27" s="105" t="str">
        <f>IF('0) Signal List'!F27="","",'0) Signal List'!F27)</f>
        <v/>
      </c>
      <c r="G27" s="111" t="str">
        <f>IF('0) Signal List'!G27="","",'0) Signal List'!G27)</f>
        <v>ESBN</v>
      </c>
      <c r="H27" s="164" t="str">
        <f>IF('0) Signal List'!H27="","",'0) Signal List'!H27)</f>
        <v>ESBN</v>
      </c>
      <c r="I27" s="165" t="s">
        <v>277</v>
      </c>
      <c r="J27" s="166"/>
      <c r="K27" s="166"/>
      <c r="L27" s="167"/>
    </row>
    <row r="28" spans="1:12" ht="14.25" customHeight="1" x14ac:dyDescent="0.35">
      <c r="A28" s="104" t="str">
        <f>IF('0) Signal List'!A28="","",'0) Signal List'!A28)</f>
        <v>A20</v>
      </c>
      <c r="B28" s="105" t="str">
        <f>IF('0) Signal List'!B28="","",'0) Signal List'!B28)</f>
        <v>ESB SCADA Remote Control Switch</v>
      </c>
      <c r="C28" s="105" t="str">
        <f>IF('0) Signal List'!C28="","",'0) Signal List'!C28)</f>
        <v/>
      </c>
      <c r="D28" s="105" t="str">
        <f>IF('0) Signal List'!D28="","",'0) Signal List'!D28)</f>
        <v>on</v>
      </c>
      <c r="E28" s="106" t="str">
        <f>IF('0) Signal List'!E28="","",'0) Signal List'!E28)</f>
        <v/>
      </c>
      <c r="F28" s="105" t="str">
        <f>IF('0) Signal List'!F28="","",'0) Signal List'!F28)</f>
        <v/>
      </c>
      <c r="G28" s="111" t="str">
        <f>IF('0) Signal List'!G28="","",'0) Signal List'!G28)</f>
        <v>ESBN</v>
      </c>
      <c r="H28" s="164" t="str">
        <f>IF('0) Signal List'!H28="","",'0) Signal List'!H28)</f>
        <v>ESBN</v>
      </c>
      <c r="I28" s="165" t="s">
        <v>277</v>
      </c>
      <c r="J28" s="166"/>
      <c r="K28" s="166"/>
      <c r="L28" s="167"/>
    </row>
    <row r="29" spans="1:12" ht="14.25" customHeight="1" x14ac:dyDescent="0.35">
      <c r="A29" s="104" t="str">
        <f>IF('0) Signal List'!A29="","",'0) Signal List'!A29)</f>
        <v>A21</v>
      </c>
      <c r="B29" s="105" t="str">
        <f>IF('0) Signal List'!B29="","",'0) Signal List'!B29)</f>
        <v>Reactive Device &gt;5 Mvar 1</v>
      </c>
      <c r="C29" s="105" t="str">
        <f>IF('0) Signal List'!C29="","",'0) Signal List'!C29)</f>
        <v/>
      </c>
      <c r="D29" s="105" t="str">
        <f>IF('0) Signal List'!D29="","",'0) Signal List'!D29)</f>
        <v>off</v>
      </c>
      <c r="E29" s="106" t="str">
        <f>IF('0) Signal List'!E29="","",'0) Signal List'!E29)</f>
        <v/>
      </c>
      <c r="F29" s="105" t="str">
        <f>IF('0) Signal List'!F29="","",'0) Signal List'!F29)</f>
        <v/>
      </c>
      <c r="G29" s="111" t="str">
        <f>IF('0) Signal List'!G29="","",'0) Signal List'!G29)</f>
        <v>IPP</v>
      </c>
      <c r="H29" s="164" t="str">
        <f>IF('0) Signal List'!H29="","",'0) Signal List'!H29)</f>
        <v>ESBN</v>
      </c>
      <c r="I29" s="165" t="s">
        <v>277</v>
      </c>
      <c r="J29" s="166"/>
      <c r="K29" s="166"/>
      <c r="L29" s="167"/>
    </row>
    <row r="30" spans="1:12" ht="14.25" customHeight="1" x14ac:dyDescent="0.35">
      <c r="A30" s="104" t="str">
        <f>IF('0) Signal List'!A30="","",'0) Signal List'!A30)</f>
        <v>A22</v>
      </c>
      <c r="B30" s="105" t="str">
        <f>IF('0) Signal List'!B30="","",'0) Signal List'!B30)</f>
        <v>Reactive Device &gt;5 Mvar 1</v>
      </c>
      <c r="C30" s="105" t="str">
        <f>IF('0) Signal List'!C30="","",'0) Signal List'!C30)</f>
        <v/>
      </c>
      <c r="D30" s="105" t="str">
        <f>IF('0) Signal List'!D30="","",'0) Signal List'!D30)</f>
        <v>on</v>
      </c>
      <c r="E30" s="106" t="str">
        <f>IF('0) Signal List'!E30="","",'0) Signal List'!E30)</f>
        <v/>
      </c>
      <c r="F30" s="105" t="str">
        <f>IF('0) Signal List'!F30="","",'0) Signal List'!F30)</f>
        <v/>
      </c>
      <c r="G30" s="111" t="str">
        <f>IF('0) Signal List'!G30="","",'0) Signal List'!G30)</f>
        <v>IPP</v>
      </c>
      <c r="H30" s="164" t="str">
        <f>IF('0) Signal List'!H30="","",'0) Signal List'!H30)</f>
        <v>ESBN</v>
      </c>
      <c r="I30" s="165" t="s">
        <v>277</v>
      </c>
      <c r="J30" s="166"/>
      <c r="K30" s="166"/>
      <c r="L30" s="167"/>
    </row>
    <row r="31" spans="1:12" ht="14.25" customHeight="1" x14ac:dyDescent="0.35">
      <c r="A31" s="104" t="str">
        <f>IF('0) Signal List'!A31="","",'0) Signal List'!A31)</f>
        <v>A23</v>
      </c>
      <c r="B31" s="105" t="str">
        <f>IF('0) Signal List'!B31="","",'0) Signal List'!B31)</f>
        <v>Reactive Device &gt;5 Mvar N</v>
      </c>
      <c r="C31" s="105" t="str">
        <f>IF('0) Signal List'!C31="","",'0) Signal List'!C31)</f>
        <v/>
      </c>
      <c r="D31" s="105" t="str">
        <f>IF('0) Signal List'!D31="","",'0) Signal List'!D31)</f>
        <v>off</v>
      </c>
      <c r="E31" s="106" t="str">
        <f>IF('0) Signal List'!E31="","",'0) Signal List'!E31)</f>
        <v/>
      </c>
      <c r="F31" s="105" t="str">
        <f>IF('0) Signal List'!F31="","",'0) Signal List'!F31)</f>
        <v/>
      </c>
      <c r="G31" s="111" t="str">
        <f>IF('0) Signal List'!G31="","",'0) Signal List'!G31)</f>
        <v>IPP</v>
      </c>
      <c r="H31" s="428" t="str">
        <f>IF('0) Signal List'!H31="","",'0) Signal List'!H31)</f>
        <v>ESBN</v>
      </c>
      <c r="I31" s="165" t="s">
        <v>277</v>
      </c>
      <c r="J31" s="166"/>
      <c r="K31" s="166"/>
      <c r="L31" s="167"/>
    </row>
    <row r="32" spans="1:12" ht="14.25" customHeight="1" x14ac:dyDescent="0.35">
      <c r="A32" s="104" t="str">
        <f>IF('0) Signal List'!A32="","",'0) Signal List'!A32)</f>
        <v>A24</v>
      </c>
      <c r="B32" s="105" t="str">
        <f>IF('0) Signal List'!B32="","",'0) Signal List'!B32)</f>
        <v>Reactive Device &gt;5 Mvar N</v>
      </c>
      <c r="C32" s="105" t="str">
        <f>IF('0) Signal List'!C32="","",'0) Signal List'!C32)</f>
        <v/>
      </c>
      <c r="D32" s="105" t="str">
        <f>IF('0) Signal List'!D32="","",'0) Signal List'!D32)</f>
        <v>on</v>
      </c>
      <c r="E32" s="106" t="str">
        <f>IF('0) Signal List'!E32="","",'0) Signal List'!E32)</f>
        <v/>
      </c>
      <c r="F32" s="105" t="str">
        <f>IF('0) Signal List'!F32="","",'0) Signal List'!F32)</f>
        <v/>
      </c>
      <c r="G32" s="111" t="str">
        <f>IF('0) Signal List'!G32="","",'0) Signal List'!G32)</f>
        <v>IPP</v>
      </c>
      <c r="H32" s="428" t="str">
        <f>IF('0) Signal List'!H32="","",'0) Signal List'!H32)</f>
        <v>ESBN</v>
      </c>
      <c r="I32" s="165" t="s">
        <v>277</v>
      </c>
      <c r="J32" s="166"/>
      <c r="K32" s="166"/>
      <c r="L32" s="167"/>
    </row>
    <row r="33" spans="1:12" ht="14.25" customHeight="1" x14ac:dyDescent="0.2">
      <c r="A33" s="104" t="str">
        <f>IF('0) Signal List'!A33="","",'0) Signal List'!A33)</f>
        <v/>
      </c>
      <c r="B33" s="105" t="str">
        <f>IF('0) Signal List'!B33="","",'0) Signal List'!B33)</f>
        <v/>
      </c>
      <c r="C33" s="105" t="str">
        <f>IF('0) Signal List'!C33="","",'0) Signal List'!C33)</f>
        <v/>
      </c>
      <c r="D33" s="105" t="str">
        <f>IF('0) Signal List'!D33="","",'0) Signal List'!D33)</f>
        <v/>
      </c>
      <c r="E33" s="106" t="str">
        <f>IF('0) Signal List'!E33="","",'0) Signal List'!E33)</f>
        <v/>
      </c>
      <c r="F33" s="105" t="str">
        <f>IF('0) Signal List'!F33="","",'0) Signal List'!F33)</f>
        <v/>
      </c>
      <c r="G33" s="111" t="str">
        <f>IF('0) Signal List'!G33="","",'0) Signal List'!G33)</f>
        <v/>
      </c>
      <c r="H33" s="164" t="str">
        <f>IF('0) Signal List'!H33="","",'0) Signal List'!H33)</f>
        <v/>
      </c>
      <c r="I33" s="160"/>
      <c r="J33" s="161"/>
      <c r="K33" s="161"/>
      <c r="L33" s="162"/>
    </row>
    <row r="34" spans="1:12" ht="14.25" customHeight="1" x14ac:dyDescent="0.25">
      <c r="A34" s="104" t="str">
        <f>IF('0) Signal List'!A34="","",'0) Signal List'!A34)</f>
        <v/>
      </c>
      <c r="B34" s="366" t="str">
        <f>IF('0) Signal List'!B34="","",'0) Signal List'!B34)</f>
        <v>Digital Input Signals from WTG  System to EirGrid</v>
      </c>
      <c r="C34" s="112" t="str">
        <f>IF('0) Signal List'!C34="","",'0) Signal List'!C34)</f>
        <v/>
      </c>
      <c r="D34" s="113" t="str">
        <f>IF('0) Signal List'!D34="","",'0) Signal List'!D34)</f>
        <v/>
      </c>
      <c r="E34" s="114" t="str">
        <f>IF('0) Signal List'!E34="","",'0) Signal List'!E34)</f>
        <v/>
      </c>
      <c r="F34" s="105" t="str">
        <f>IF('0) Signal List'!F34="","",'0) Signal List'!F34)</f>
        <v/>
      </c>
      <c r="G34" s="110" t="str">
        <f>IF('0) Signal List'!G34="","",'0) Signal List'!G34)</f>
        <v/>
      </c>
      <c r="H34" s="163" t="str">
        <f>IF('0) Signal List'!H34="","",'0) Signal List'!H34)</f>
        <v/>
      </c>
      <c r="I34" s="160"/>
      <c r="J34" s="161"/>
      <c r="K34" s="161"/>
      <c r="L34" s="162"/>
    </row>
    <row r="35" spans="1:12" ht="14.25" customHeight="1" x14ac:dyDescent="0.35">
      <c r="A35" s="104" t="str">
        <f>IF('0) Signal List'!A35="","",'0) Signal List'!A35)</f>
        <v>B1</v>
      </c>
      <c r="B35" s="105" t="str">
        <f>IF('0) Signal List'!B35="","",'0) Signal List'!B35)</f>
        <v>Active Power Control facility status (feedback)</v>
      </c>
      <c r="C35" s="105" t="str">
        <f>IF('0) Signal List'!C35="","",'0) Signal List'!C35)</f>
        <v/>
      </c>
      <c r="D35" s="105" t="str">
        <f>IF('0) Signal List'!D35="","",'0) Signal List'!D35)</f>
        <v>off</v>
      </c>
      <c r="E35" s="106" t="str">
        <f>IF('0) Signal List'!E35="","",'0) Signal List'!E35)</f>
        <v/>
      </c>
      <c r="F35" s="105" t="str">
        <f>IF('0) Signal List'!F35="","",'0) Signal List'!F35)</f>
        <v/>
      </c>
      <c r="G35" s="111" t="str">
        <f>IF('0) Signal List'!G35="","",'0) Signal List'!G35)</f>
        <v>IPP</v>
      </c>
      <c r="H35" s="330" t="str">
        <f>IF('0) Signal List'!H35="","",'0) Signal List'!H35)</f>
        <v xml:space="preserve">N/A </v>
      </c>
      <c r="I35" s="165" t="s">
        <v>278</v>
      </c>
      <c r="J35" s="166"/>
      <c r="K35" s="166"/>
      <c r="L35" s="167"/>
    </row>
    <row r="36" spans="1:12" ht="14.25" customHeight="1" x14ac:dyDescent="0.35">
      <c r="A36" s="104" t="str">
        <f>IF('0) Signal List'!A36="","",'0) Signal List'!A36)</f>
        <v>B2</v>
      </c>
      <c r="B36" s="161" t="str">
        <f>IF('0) Signal List'!B36="","",'0) Signal List'!B36)</f>
        <v>Active Power Control facility status (feedback)</v>
      </c>
      <c r="C36" s="105" t="str">
        <f>IF('0) Signal List'!C36="","",'0) Signal List'!C36)</f>
        <v/>
      </c>
      <c r="D36" s="105" t="str">
        <f>IF('0) Signal List'!D36="","",'0) Signal List'!D36)</f>
        <v>on</v>
      </c>
      <c r="E36" s="106" t="str">
        <f>IF('0) Signal List'!E36="","",'0) Signal List'!E36)</f>
        <v/>
      </c>
      <c r="F36" s="105" t="str">
        <f>IF('0) Signal List'!F36="","",'0) Signal List'!F36)</f>
        <v/>
      </c>
      <c r="G36" s="111" t="str">
        <f>IF('0) Signal List'!G36="","",'0) Signal List'!G36)</f>
        <v>IPP</v>
      </c>
      <c r="H36" s="164" t="str">
        <f>IF('0) Signal List'!H36="","",'0) Signal List'!H36)</f>
        <v xml:space="preserve">N/A </v>
      </c>
      <c r="I36" s="165" t="s">
        <v>278</v>
      </c>
      <c r="J36" s="166"/>
      <c r="K36" s="166"/>
      <c r="L36" s="167"/>
    </row>
    <row r="37" spans="1:12" ht="14.25" customHeight="1" x14ac:dyDescent="0.35">
      <c r="A37" s="104" t="str">
        <f>IF('0) Signal List'!A37="","",'0) Signal List'!A37)</f>
        <v>B3</v>
      </c>
      <c r="B37" s="161" t="str">
        <f>IF('0) Signal List'!B37="","",'0) Signal List'!B37)</f>
        <v>Frequency Response System Mode Status (feedback)</v>
      </c>
      <c r="C37" s="105" t="str">
        <f>IF('0) Signal List'!C37="","",'0) Signal List'!C37)</f>
        <v/>
      </c>
      <c r="D37" s="105" t="str">
        <f>IF('0) Signal List'!D37="","",'0) Signal List'!D37)</f>
        <v>off</v>
      </c>
      <c r="E37" s="106" t="str">
        <f>IF('0) Signal List'!E37="","",'0) Signal List'!E37)</f>
        <v/>
      </c>
      <c r="F37" s="105" t="str">
        <f>IF('0) Signal List'!F37="","",'0) Signal List'!F37)</f>
        <v/>
      </c>
      <c r="G37" s="111" t="str">
        <f>IF('0) Signal List'!G37="","",'0) Signal List'!G37)</f>
        <v>IPP</v>
      </c>
      <c r="H37" s="164" t="str">
        <f>IF('0) Signal List'!H37="","",'0) Signal List'!H37)</f>
        <v xml:space="preserve">N/A </v>
      </c>
      <c r="I37" s="165" t="s">
        <v>278</v>
      </c>
      <c r="J37" s="166"/>
      <c r="K37" s="166"/>
      <c r="L37" s="167"/>
    </row>
    <row r="38" spans="1:12" ht="14.25" customHeight="1" x14ac:dyDescent="0.35">
      <c r="A38" s="104" t="str">
        <f>IF('0) Signal List'!A38="","",'0) Signal List'!A38)</f>
        <v>B4</v>
      </c>
      <c r="B38" s="105" t="str">
        <f>IF('0) Signal List'!B38="","",'0) Signal List'!B38)</f>
        <v>Frequency Response System Mode Status (feedback)</v>
      </c>
      <c r="C38" s="105" t="str">
        <f>IF('0) Signal List'!C38="","",'0) Signal List'!C38)</f>
        <v/>
      </c>
      <c r="D38" s="105" t="str">
        <f>IF('0) Signal List'!D38="","",'0) Signal List'!D38)</f>
        <v>on</v>
      </c>
      <c r="E38" s="106" t="str">
        <f>IF('0) Signal List'!E38="","",'0) Signal List'!E38)</f>
        <v/>
      </c>
      <c r="F38" s="105" t="str">
        <f>IF('0) Signal List'!F38="","",'0) Signal List'!F38)</f>
        <v/>
      </c>
      <c r="G38" s="111" t="str">
        <f>IF('0) Signal List'!G38="","",'0) Signal List'!G38)</f>
        <v>IPP</v>
      </c>
      <c r="H38" s="164" t="str">
        <f>IF('0) Signal List'!H38="","",'0) Signal List'!H38)</f>
        <v xml:space="preserve">N/A </v>
      </c>
      <c r="I38" s="165" t="s">
        <v>278</v>
      </c>
      <c r="J38" s="166"/>
      <c r="K38" s="166"/>
      <c r="L38" s="167"/>
    </row>
    <row r="39" spans="1:12" ht="14.25" customHeight="1" x14ac:dyDescent="0.35">
      <c r="A39" s="104" t="str">
        <f>IF('0) Signal List'!A39="","",'0) Signal List'!A39)</f>
        <v>B5</v>
      </c>
      <c r="B39" s="105" t="str">
        <f>IF('0) Signal List'!B39="","",'0) Signal List'!B39)</f>
        <v>Frequency Response Curve (feedback)</v>
      </c>
      <c r="C39" s="105" t="str">
        <f>IF('0) Signal List'!C39="","",'0) Signal List'!C39)</f>
        <v/>
      </c>
      <c r="D39" s="105" t="str">
        <f>IF('0) Signal List'!D39="","",'0) Signal List'!D39)</f>
        <v>Curve 1</v>
      </c>
      <c r="E39" s="106" t="str">
        <f>IF('0) Signal List'!E39="","",'0) Signal List'!E39)</f>
        <v/>
      </c>
      <c r="F39" s="105" t="str">
        <f>IF('0) Signal List'!F39="","",'0) Signal List'!F39)</f>
        <v/>
      </c>
      <c r="G39" s="111" t="str">
        <f>IF('0) Signal List'!G39="","",'0) Signal List'!G39)</f>
        <v>IPP</v>
      </c>
      <c r="H39" s="164" t="str">
        <f>IF('0) Signal List'!H39="","",'0) Signal List'!H39)</f>
        <v xml:space="preserve">N/A </v>
      </c>
      <c r="I39" s="165" t="s">
        <v>278</v>
      </c>
      <c r="J39" s="166"/>
      <c r="K39" s="166"/>
      <c r="L39" s="167"/>
    </row>
    <row r="40" spans="1:12" ht="14.25" customHeight="1" x14ac:dyDescent="0.35">
      <c r="A40" s="104" t="str">
        <f>IF('0) Signal List'!A40="","",'0) Signal List'!A40)</f>
        <v>B6</v>
      </c>
      <c r="B40" s="105" t="str">
        <f>IF('0) Signal List'!B40="","",'0) Signal List'!B40)</f>
        <v>Frequency Response Curve (feedback)</v>
      </c>
      <c r="C40" s="105" t="str">
        <f>IF('0) Signal List'!C40="","",'0) Signal List'!C40)</f>
        <v/>
      </c>
      <c r="D40" s="105" t="str">
        <f>IF('0) Signal List'!D40="","",'0) Signal List'!D40)</f>
        <v>Curve 2</v>
      </c>
      <c r="E40" s="106" t="str">
        <f>IF('0) Signal List'!E40="","",'0) Signal List'!E40)</f>
        <v/>
      </c>
      <c r="F40" s="105" t="str">
        <f>IF('0) Signal List'!F40="","",'0) Signal List'!F40)</f>
        <v/>
      </c>
      <c r="G40" s="111" t="str">
        <f>IF('0) Signal List'!G40="","",'0) Signal List'!G40)</f>
        <v>IPP</v>
      </c>
      <c r="H40" s="164" t="str">
        <f>IF('0) Signal List'!H40="","",'0) Signal List'!H40)</f>
        <v xml:space="preserve">N/A </v>
      </c>
      <c r="I40" s="165" t="s">
        <v>278</v>
      </c>
      <c r="J40" s="166"/>
      <c r="K40" s="166"/>
      <c r="L40" s="167"/>
    </row>
    <row r="41" spans="1:12" ht="14.25" customHeight="1" x14ac:dyDescent="0.2">
      <c r="A41" s="104" t="str">
        <f>IF('0) Signal List'!A41="","",'0) Signal List'!A41)</f>
        <v/>
      </c>
      <c r="B41" s="105" t="str">
        <f>IF('0) Signal List'!B41="","",'0) Signal List'!B41)</f>
        <v/>
      </c>
      <c r="C41" s="105" t="str">
        <f>IF('0) Signal List'!C41="","",'0) Signal List'!C41)</f>
        <v/>
      </c>
      <c r="D41" s="105" t="str">
        <f>IF('0) Signal List'!D41="","",'0) Signal List'!D41)</f>
        <v/>
      </c>
      <c r="E41" s="106" t="str">
        <f>IF('0) Signal List'!E41="","",'0) Signal List'!E41)</f>
        <v/>
      </c>
      <c r="F41" s="105" t="str">
        <f>IF('0) Signal List'!F41="","",'0) Signal List'!F41)</f>
        <v/>
      </c>
      <c r="G41" s="111" t="str">
        <f>IF('0) Signal List'!G41="","",'0) Signal List'!G41)</f>
        <v/>
      </c>
      <c r="H41" s="164" t="str">
        <f>IF('0) Signal List'!H41="","",'0) Signal List'!H41)</f>
        <v/>
      </c>
      <c r="I41" s="160"/>
      <c r="J41" s="161"/>
      <c r="K41" s="161"/>
      <c r="L41" s="162"/>
    </row>
    <row r="42" spans="1:12" ht="14.25" customHeight="1" x14ac:dyDescent="0.25">
      <c r="A42" s="104" t="str">
        <f>IF('0) Signal List'!A42="","",'0) Signal List'!A42)</f>
        <v/>
      </c>
      <c r="B42" s="843" t="str">
        <f>IF('0) Signal List'!B42="","",'0) Signal List'!B42)</f>
        <v>Recommended cable 15-pair, 15 x 2 x 0.6sqmm, Twisted-Pair (TP), stranded</v>
      </c>
      <c r="C42" s="841"/>
      <c r="D42" s="841"/>
      <c r="E42" s="841"/>
      <c r="F42" s="105" t="str">
        <f>IF('0) Signal List'!F42="","",'0) Signal List'!F42)</f>
        <v/>
      </c>
      <c r="G42" s="110" t="str">
        <f>IF('0) Signal List'!G42="","",'0) Signal List'!G42)</f>
        <v/>
      </c>
      <c r="H42" s="163" t="str">
        <f>IF('0) Signal List'!H42="","",'0) Signal List'!H42)</f>
        <v/>
      </c>
      <c r="I42" s="160"/>
      <c r="J42" s="161"/>
      <c r="K42" s="161"/>
      <c r="L42" s="162"/>
    </row>
    <row r="43" spans="1:12" ht="14.25" customHeight="1" x14ac:dyDescent="0.25">
      <c r="A43" s="104" t="str">
        <f>IF('0) Signal List'!A43="","",'0) Signal List'!A43)</f>
        <v/>
      </c>
      <c r="B43" s="105" t="str">
        <f>IF('0) Signal List'!B43="","",'0) Signal List'!B43)</f>
        <v/>
      </c>
      <c r="C43" s="105" t="str">
        <f>IF('0) Signal List'!C43="","",'0) Signal List'!C43)</f>
        <v/>
      </c>
      <c r="D43" s="105" t="str">
        <f>IF('0) Signal List'!D43="","",'0) Signal List'!D43)</f>
        <v/>
      </c>
      <c r="E43" s="106" t="str">
        <f>IF('0) Signal List'!E43="","",'0) Signal List'!E43)</f>
        <v/>
      </c>
      <c r="F43" s="105" t="str">
        <f>IF('0) Signal List'!F43="","",'0) Signal List'!F43)</f>
        <v/>
      </c>
      <c r="G43" s="110" t="str">
        <f>IF('0) Signal List'!G43="","",'0) Signal List'!G43)</f>
        <v/>
      </c>
      <c r="H43" s="163" t="str">
        <f>IF('0) Signal List'!H43="","",'0) Signal List'!H43)</f>
        <v/>
      </c>
      <c r="I43" s="160"/>
      <c r="J43" s="161"/>
      <c r="K43" s="161"/>
      <c r="L43" s="162"/>
    </row>
    <row r="44" spans="1:12" ht="15.75" thickBot="1" x14ac:dyDescent="0.3">
      <c r="A44" s="99" t="str">
        <f>IF('0) Signal List'!A44="","",'0) Signal List'!A44)</f>
        <v>ETIE Ref</v>
      </c>
      <c r="B44" s="100" t="str">
        <f>IF('0) Signal List'!B44="","",'0) Signal List'!B44)</f>
        <v>Analogue Input Signals (to EirGrid)</v>
      </c>
      <c r="C44" s="101" t="str">
        <f>IF('0) Signal List'!C45="","",'0) Signal List'!C45)</f>
        <v/>
      </c>
      <c r="D44" s="101" t="str">
        <f>IF('0) Signal List'!D45="","",'0) Signal List'!D45)</f>
        <v/>
      </c>
      <c r="E44" s="102" t="str">
        <f>IF('0) Signal List'!E45="","",'0) Signal List'!E45)</f>
        <v/>
      </c>
      <c r="F44" s="101" t="str">
        <f>IF('0) Signal List'!F45="","",'0) Signal List'!F45)</f>
        <v/>
      </c>
      <c r="G44" s="100" t="str">
        <f>IF('0) Signal List'!G44="","",'0) Signal List'!G44)</f>
        <v>Provided by</v>
      </c>
      <c r="H44" s="100" t="str">
        <f>IF('0) Signal List'!H44="","",'0) Signal List'!H44)</f>
        <v>TSO Pass-through to</v>
      </c>
      <c r="I44" s="174"/>
      <c r="J44" s="379"/>
      <c r="K44" s="379"/>
      <c r="L44" s="380"/>
    </row>
    <row r="45" spans="1:12" ht="14.25" customHeight="1" thickTop="1" x14ac:dyDescent="0.2">
      <c r="A45" s="382"/>
      <c r="G45" s="145"/>
      <c r="H45" s="384"/>
    </row>
    <row r="46" spans="1:12" ht="14.25" customHeight="1" x14ac:dyDescent="0.25">
      <c r="A46" s="116" t="str">
        <f>IF('0) Signal List'!A46="","",'0) Signal List'!A46)</f>
        <v/>
      </c>
      <c r="B46" s="366" t="str">
        <f>IF('0) Signal List'!B46="","",'0) Signal List'!B46)</f>
        <v>Analogue Input Signals from Sub Station to EirGrid</v>
      </c>
      <c r="C46" s="105" t="str">
        <f>IF('0) Signal List'!C46="","",'0) Signal List'!C46)</f>
        <v/>
      </c>
      <c r="D46" s="105" t="str">
        <f>IF('0) Signal List'!D46="","",'0) Signal List'!D46)</f>
        <v/>
      </c>
      <c r="E46" s="106" t="str">
        <f>IF('0) Signal List'!E46="","",'0) Signal List'!E46)</f>
        <v/>
      </c>
      <c r="F46" s="105" t="str">
        <f>IF('0) Signal List'!F46="","",'0) Signal List'!F46)</f>
        <v/>
      </c>
      <c r="G46" s="110" t="str">
        <f>IF('0) Signal List'!G46="","",'0) Signal List'!G46)</f>
        <v/>
      </c>
      <c r="H46" s="381" t="str">
        <f>IF('0) Signal List'!H46="","",'0) Signal List'!H46)</f>
        <v/>
      </c>
      <c r="I46" s="151"/>
      <c r="J46" s="152"/>
      <c r="K46" s="152"/>
      <c r="L46" s="153"/>
    </row>
    <row r="47" spans="1:12" ht="14.25" customHeight="1" x14ac:dyDescent="0.2">
      <c r="A47" s="104" t="str">
        <f>IF('0) Signal List'!A47="","",'0) Signal List'!A47)</f>
        <v>C1</v>
      </c>
      <c r="B47" s="105" t="str">
        <f>IF('0) Signal List'!B47="","",'0) Signal List'!B47)</f>
        <v>Active Power Output at Connection Point</v>
      </c>
      <c r="C47" s="105" t="str">
        <f>IF('0) Signal List'!C47="","",'0) Signal List'!C47)</f>
        <v>-10 to 0 to 10</v>
      </c>
      <c r="D47" s="105" t="str">
        <f>IF('0) Signal List'!D47="","",'0) Signal List'!D47)</f>
        <v>mA</v>
      </c>
      <c r="E47" s="106" t="e">
        <f>IF('0) Signal List'!E47="","",'0) Signal List'!E47)</f>
        <v>#VALUE!</v>
      </c>
      <c r="F47" s="105" t="str">
        <f>IF('0) Signal List'!F47="","",'0) Signal List'!F47)</f>
        <v>MW</v>
      </c>
      <c r="G47" s="111" t="str">
        <f>IF('0) Signal List'!G47="","",'0) Signal List'!G47)</f>
        <v>IPP</v>
      </c>
      <c r="H47" s="164" t="str">
        <f>IF('0) Signal List'!H47="","",'0) Signal List'!H47)</f>
        <v>ESBN</v>
      </c>
      <c r="I47" s="165" t="s">
        <v>185</v>
      </c>
      <c r="J47" s="166"/>
      <c r="K47" s="166"/>
      <c r="L47" s="167"/>
    </row>
    <row r="48" spans="1:12" ht="14.25" customHeight="1" x14ac:dyDescent="0.2">
      <c r="A48" s="104" t="str">
        <f>IF('0) Signal List'!A48="","",'0) Signal List'!A48)</f>
        <v>C2</v>
      </c>
      <c r="B48" s="105" t="str">
        <f>IF('0) Signal List'!B48="","",'0) Signal List'!B48)</f>
        <v>Reactive Power at Connection Point</v>
      </c>
      <c r="C48" s="105" t="str">
        <f>IF('0) Signal List'!C48="","",'0) Signal List'!C48)</f>
        <v>-10 to 0 to 10</v>
      </c>
      <c r="D48" s="105" t="str">
        <f>IF('0) Signal List'!D48="","",'0) Signal List'!D48)</f>
        <v>mA</v>
      </c>
      <c r="E48" s="106" t="e">
        <f>IF('0) Signal List'!E48="","",'0) Signal List'!E48)</f>
        <v>#VALUE!</v>
      </c>
      <c r="F48" s="105" t="str">
        <f>IF('0) Signal List'!F48="","",'0) Signal List'!F48)</f>
        <v>Mvar</v>
      </c>
      <c r="G48" s="111" t="str">
        <f>IF('0) Signal List'!G48="","",'0) Signal List'!G48)</f>
        <v>IPP</v>
      </c>
      <c r="H48" s="164" t="str">
        <f>IF('0) Signal List'!H48="","",'0) Signal List'!H48)</f>
        <v>ESBN</v>
      </c>
      <c r="I48" s="165" t="s">
        <v>185</v>
      </c>
      <c r="J48" s="166"/>
      <c r="K48" s="166"/>
      <c r="L48" s="167"/>
    </row>
    <row r="49" spans="1:12" ht="14.25" customHeight="1" x14ac:dyDescent="0.2">
      <c r="A49" s="104" t="str">
        <f>IF('0) Signal List'!A49="","",'0) Signal List'!A49)</f>
        <v>C3</v>
      </c>
      <c r="B49" s="105" t="str">
        <f>IF('0) Signal List'!B49="","",'0) Signal List'!B49)</f>
        <v>Voltage at Connection Point</v>
      </c>
      <c r="C49" s="105" t="str">
        <f>IF('0) Signal List'!C49="","",'0) Signal List'!C49)</f>
        <v>0-10</v>
      </c>
      <c r="D49" s="105" t="str">
        <f>IF('0) Signal List'!D49="","",'0) Signal List'!D49)</f>
        <v>mA</v>
      </c>
      <c r="E49" s="106" t="str">
        <f>IF('0) Signal List'!E49="","",'0) Signal List'!E49)</f>
        <v>0 to 24</v>
      </c>
      <c r="F49" s="105" t="str">
        <f>IF('0) Signal List'!F49="","",'0) Signal List'!F49)</f>
        <v>kV</v>
      </c>
      <c r="G49" s="111" t="str">
        <f>IF('0) Signal List'!G49="","",'0) Signal List'!G49)</f>
        <v>IPP</v>
      </c>
      <c r="H49" s="164" t="str">
        <f>IF('0) Signal List'!H49="","",'0) Signal List'!H49)</f>
        <v>ESBN</v>
      </c>
      <c r="I49" s="165" t="s">
        <v>185</v>
      </c>
      <c r="J49" s="166"/>
      <c r="K49" s="166"/>
      <c r="L49" s="167"/>
    </row>
    <row r="50" spans="1:12" ht="14.25" customHeight="1" x14ac:dyDescent="0.2">
      <c r="A50" s="104" t="str">
        <f>IF('0) Signal List'!A50="","",'0) Signal List'!A50)</f>
        <v/>
      </c>
      <c r="B50" s="105" t="str">
        <f>IF('0) Signal List'!B50="","",'0) Signal List'!B50)</f>
        <v/>
      </c>
      <c r="C50" s="105" t="str">
        <f>IF('0) Signal List'!C50="","",'0) Signal List'!C50)</f>
        <v/>
      </c>
      <c r="D50" s="105" t="str">
        <f>IF('0) Signal List'!D50="","",'0) Signal List'!D50)</f>
        <v/>
      </c>
      <c r="E50" s="106" t="str">
        <f>IF('0) Signal List'!E50="","",'0) Signal List'!E50)</f>
        <v/>
      </c>
      <c r="F50" s="105" t="str">
        <f>IF('0) Signal List'!F50="","",'0) Signal List'!F50)</f>
        <v/>
      </c>
      <c r="G50" s="111" t="str">
        <f>IF('0) Signal List'!G50="","",'0) Signal List'!G50)</f>
        <v/>
      </c>
      <c r="H50" s="164" t="str">
        <f>IF('0) Signal List'!H50="","",'0) Signal List'!H50)</f>
        <v/>
      </c>
      <c r="I50" s="160"/>
      <c r="J50" s="161"/>
      <c r="K50" s="161"/>
      <c r="L50" s="162"/>
    </row>
    <row r="51" spans="1:12" ht="14.25" customHeight="1" x14ac:dyDescent="0.2">
      <c r="A51" s="104" t="str">
        <f>IF('0) Signal List'!A51="","",'0) Signal List'!A51)</f>
        <v/>
      </c>
      <c r="B51" s="366" t="str">
        <f>IF('0) Signal List'!B51="","",'0) Signal List'!B51)</f>
        <v>Analogue Input Signals from WTG System to EirGrid</v>
      </c>
      <c r="C51" s="105" t="str">
        <f>IF('0) Signal List'!C51="","",'0) Signal List'!C51)</f>
        <v/>
      </c>
      <c r="D51" s="105" t="str">
        <f>IF('0) Signal List'!D51="","",'0) Signal List'!D51)</f>
        <v/>
      </c>
      <c r="E51" s="106" t="str">
        <f>IF('0) Signal List'!E51="","",'0) Signal List'!E51)</f>
        <v/>
      </c>
      <c r="F51" s="105" t="str">
        <f>IF('0) Signal List'!F51="","",'0) Signal List'!F51)</f>
        <v/>
      </c>
      <c r="G51" s="111" t="str">
        <f>IF('0) Signal List'!G51="","",'0) Signal List'!G51)</f>
        <v/>
      </c>
      <c r="H51" s="164" t="str">
        <f>IF('0) Signal List'!H51="","",'0) Signal List'!H51)</f>
        <v/>
      </c>
      <c r="I51" s="160"/>
      <c r="J51" s="161"/>
      <c r="K51" s="161"/>
      <c r="L51" s="162"/>
    </row>
    <row r="52" spans="1:12" ht="14.25" customHeight="1" x14ac:dyDescent="0.2">
      <c r="A52" s="104" t="str">
        <f>IF('0) Signal List'!A52="","",'0) Signal List'!A52)</f>
        <v>D1</v>
      </c>
      <c r="B52" s="105" t="str">
        <f>IF('0) Signal List'!B52="","",'0) Signal List'!B52)</f>
        <v>Available Active Power</v>
      </c>
      <c r="C52" s="105" t="str">
        <f>IF('0) Signal List'!C52="","",'0) Signal List'!C52)</f>
        <v>0-10</v>
      </c>
      <c r="D52" s="105" t="str">
        <f>IF('0) Signal List'!D52="","",'0) Signal List'!D52)</f>
        <v>mA</v>
      </c>
      <c r="E52" s="106" t="e">
        <f>IF('0) Signal List'!E52="","",'0) Signal List'!E52)</f>
        <v>#VALUE!</v>
      </c>
      <c r="F52" s="105" t="str">
        <f>IF('0) Signal List'!F52="","",'0) Signal List'!F52)</f>
        <v>MW</v>
      </c>
      <c r="G52" s="111" t="str">
        <f>IF('0) Signal List'!G52="","",'0) Signal List'!G52)</f>
        <v>IPP</v>
      </c>
      <c r="H52" s="164" t="str">
        <f>IF('0) Signal List'!H52="","",'0) Signal List'!H52)</f>
        <v>ESBN</v>
      </c>
      <c r="I52" s="165" t="s">
        <v>186</v>
      </c>
      <c r="J52" s="166"/>
      <c r="K52" s="166"/>
      <c r="L52" s="167"/>
    </row>
    <row r="53" spans="1:12" ht="14.25" customHeight="1" x14ac:dyDescent="0.2">
      <c r="A53" s="104" t="str">
        <f>IF('0) Signal List'!A53="","",'0) Signal List'!A53)</f>
        <v>D2</v>
      </c>
      <c r="B53" s="105" t="str">
        <f>IF('0) Signal List'!B53="","",'0) Signal List'!B53)</f>
        <v>Active Power Control Setpoint (feedback)</v>
      </c>
      <c r="C53" s="105" t="str">
        <f>IF('0) Signal List'!C53="","",'0) Signal List'!C53)</f>
        <v>0-10</v>
      </c>
      <c r="D53" s="105" t="str">
        <f>IF('0) Signal List'!D53="","",'0) Signal List'!D53)</f>
        <v>mA</v>
      </c>
      <c r="E53" s="106" t="e">
        <f>IF('0) Signal List'!E53="","",'0) Signal List'!E53)</f>
        <v>#VALUE!</v>
      </c>
      <c r="F53" s="105" t="str">
        <f>IF('0) Signal List'!F53="","",'0) Signal List'!F53)</f>
        <v>MW</v>
      </c>
      <c r="G53" s="111" t="str">
        <f>IF('0) Signal List'!G53="","",'0) Signal List'!G53)</f>
        <v>IPP</v>
      </c>
      <c r="H53" s="164" t="str">
        <f>IF('0) Signal List'!H53="","",'0) Signal List'!H53)</f>
        <v xml:space="preserve">N/A </v>
      </c>
      <c r="I53" s="165" t="s">
        <v>186</v>
      </c>
      <c r="J53" s="166"/>
      <c r="K53" s="166"/>
      <c r="L53" s="167"/>
    </row>
    <row r="54" spans="1:12" ht="14.25" customHeight="1" x14ac:dyDescent="0.2">
      <c r="A54" s="104" t="str">
        <f>IF('0) Signal List'!A54="","",'0) Signal List'!A54)</f>
        <v>D3</v>
      </c>
      <c r="B54" s="105" t="str">
        <f>IF('0) Signal List'!B54="","",'0) Signal List'!B54)</f>
        <v>Frequency Droop Setting (feedback)</v>
      </c>
      <c r="C54" s="105" t="str">
        <f>IF('0) Signal List'!C54="","",'0) Signal List'!C54)</f>
        <v>0-10</v>
      </c>
      <c r="D54" s="105" t="str">
        <f>IF('0) Signal List'!D54="","",'0) Signal List'!D54)</f>
        <v>mA</v>
      </c>
      <c r="E54" s="106" t="str">
        <f>IF('0) Signal List'!E54="","",'0) Signal List'!E54)</f>
        <v xml:space="preserve"> 0-12</v>
      </c>
      <c r="F54" s="105" t="str">
        <f>IF('0) Signal List'!F54="","",'0) Signal List'!F54)</f>
        <v>%</v>
      </c>
      <c r="G54" s="111" t="str">
        <f>IF('0) Signal List'!G54="","",'0) Signal List'!G54)</f>
        <v>IPP</v>
      </c>
      <c r="H54" s="164" t="str">
        <f>IF('0) Signal List'!H54="","",'0) Signal List'!H54)</f>
        <v xml:space="preserve">N/A </v>
      </c>
      <c r="I54" s="165" t="s">
        <v>186</v>
      </c>
      <c r="J54" s="166"/>
      <c r="K54" s="166"/>
      <c r="L54" s="167"/>
    </row>
    <row r="55" spans="1:12" ht="14.25" customHeight="1" x14ac:dyDescent="0.2">
      <c r="A55" s="104" t="str">
        <f>IF('0) Signal List'!A55="","",'0) Signal List'!A55)</f>
        <v/>
      </c>
      <c r="B55" s="844" t="str">
        <f>IF('0) Signal List'!B55="","",'0) Signal List'!B55)</f>
        <v>Analogue WTG Availability</v>
      </c>
      <c r="C55" s="845"/>
      <c r="D55" s="105" t="str">
        <f>IF('0) Signal List'!D55="","",'0) Signal List'!D55)</f>
        <v/>
      </c>
      <c r="E55" s="106" t="str">
        <f>IF('0) Signal List'!E55="","",'0) Signal List'!E55)</f>
        <v/>
      </c>
      <c r="F55" s="105" t="str">
        <f>IF('0) Signal List'!F55="","",'0) Signal List'!F55)</f>
        <v/>
      </c>
      <c r="G55" s="111" t="str">
        <f>IF('0) Signal List'!G55="","",'0) Signal List'!G55)</f>
        <v/>
      </c>
      <c r="H55" s="164" t="str">
        <f>IF('0) Signal List'!H55="","",'0) Signal List'!H55)</f>
        <v/>
      </c>
      <c r="I55" s="160"/>
      <c r="J55" s="161"/>
      <c r="K55" s="161"/>
      <c r="L55" s="162"/>
    </row>
    <row r="56" spans="1:12" ht="14.25" customHeight="1" x14ac:dyDescent="0.2">
      <c r="A56" s="104" t="str">
        <f>IF('0) Signal List'!A56="","",'0) Signal List'!A56)</f>
        <v>D4</v>
      </c>
      <c r="B56" s="105" t="str">
        <f>IF('0) Signal List'!B56="","",'0) Signal List'!B56)</f>
        <v>%WTG not generating due to high wind</v>
      </c>
      <c r="C56" s="105" t="str">
        <f>IF('0) Signal List'!C56="","",'0) Signal List'!C56)</f>
        <v>0-10</v>
      </c>
      <c r="D56" s="105" t="str">
        <f>IF('0) Signal List'!D56="","",'0) Signal List'!D56)</f>
        <v>mA</v>
      </c>
      <c r="E56" s="106" t="str">
        <f>IF('0) Signal List'!E56="","",'0) Signal List'!E56)</f>
        <v>0-110</v>
      </c>
      <c r="F56" s="105" t="str">
        <f>IF('0) Signal List'!F56="","",'0) Signal List'!F56)</f>
        <v>%</v>
      </c>
      <c r="G56" s="111" t="str">
        <f>IF('0) Signal List'!G56="","",'0) Signal List'!G56)</f>
        <v>IPP</v>
      </c>
      <c r="H56" s="164" t="str">
        <f>IF('0) Signal List'!H56="","",'0) Signal List'!H56)</f>
        <v>ESBN</v>
      </c>
      <c r="I56" s="165" t="s">
        <v>186</v>
      </c>
      <c r="J56" s="166"/>
      <c r="K56" s="166"/>
      <c r="L56" s="167"/>
    </row>
    <row r="57" spans="1:12" ht="14.25" customHeight="1" x14ac:dyDescent="0.2">
      <c r="A57" s="104" t="str">
        <f>IF('0) Signal List'!A57="","",'0) Signal List'!A57)</f>
        <v>D5</v>
      </c>
      <c r="B57" s="105" t="str">
        <f>IF('0) Signal List'!B57="","",'0) Signal List'!B57)</f>
        <v xml:space="preserve">%WTG not generating due to low wind </v>
      </c>
      <c r="C57" s="105" t="str">
        <f>IF('0) Signal List'!C57="","",'0) Signal List'!C57)</f>
        <v>0-10</v>
      </c>
      <c r="D57" s="105" t="str">
        <f>IF('0) Signal List'!D57="","",'0) Signal List'!D57)</f>
        <v>mA</v>
      </c>
      <c r="E57" s="106" t="str">
        <f>IF('0) Signal List'!E57="","",'0) Signal List'!E57)</f>
        <v>0-110</v>
      </c>
      <c r="F57" s="105" t="str">
        <f>IF('0) Signal List'!F57="","",'0) Signal List'!F57)</f>
        <v>%</v>
      </c>
      <c r="G57" s="111" t="str">
        <f>IF('0) Signal List'!G57="","",'0) Signal List'!G57)</f>
        <v>IPP</v>
      </c>
      <c r="H57" s="164" t="str">
        <f>IF('0) Signal List'!H57="","",'0) Signal List'!H57)</f>
        <v>ESBN</v>
      </c>
      <c r="I57" s="165" t="s">
        <v>186</v>
      </c>
      <c r="J57" s="166"/>
      <c r="K57" s="166"/>
      <c r="L57" s="167"/>
    </row>
    <row r="58" spans="1:12" ht="14.25" customHeight="1" x14ac:dyDescent="0.2">
      <c r="A58" s="104" t="str">
        <f>IF('0) Signal List'!A58="","",'0) Signal List'!A58)</f>
        <v>D6</v>
      </c>
      <c r="B58" s="105" t="str">
        <f>IF('0) Signal List'!B58="","",'0) Signal List'!B58)</f>
        <v>Wind Farm Availability</v>
      </c>
      <c r="C58" s="105" t="str">
        <f>IF('0) Signal List'!C58="","",'0) Signal List'!C58)</f>
        <v>0-10</v>
      </c>
      <c r="D58" s="105" t="str">
        <f>IF('0) Signal List'!D58="","",'0) Signal List'!D58)</f>
        <v>mA</v>
      </c>
      <c r="E58" s="106" t="str">
        <f>IF('0) Signal List'!E58="","",'0) Signal List'!E58)</f>
        <v>0-110</v>
      </c>
      <c r="F58" s="105" t="str">
        <f>IF('0) Signal List'!F58="","",'0) Signal List'!F58)</f>
        <v>%</v>
      </c>
      <c r="G58" s="111" t="str">
        <f>IF('0) Signal List'!G58="","",'0) Signal List'!G58)</f>
        <v>IPP</v>
      </c>
      <c r="H58" s="164" t="str">
        <f>IF('0) Signal List'!H58="","",'0) Signal List'!H58)</f>
        <v xml:space="preserve">N/A </v>
      </c>
      <c r="I58" s="165" t="s">
        <v>186</v>
      </c>
      <c r="J58" s="166"/>
      <c r="K58" s="166"/>
      <c r="L58" s="167"/>
    </row>
    <row r="59" spans="1:12" ht="14.25" customHeight="1" x14ac:dyDescent="0.2">
      <c r="A59" s="104" t="str">
        <f>IF('0) Signal List'!A59="","",'0) Signal List'!A59)</f>
        <v/>
      </c>
      <c r="B59" s="105" t="str">
        <f>IF('0) Signal List'!B59="","",'0) Signal List'!B59)</f>
        <v/>
      </c>
      <c r="C59" s="105" t="str">
        <f>IF('0) Signal List'!C59="","",'0) Signal List'!C59)</f>
        <v/>
      </c>
      <c r="D59" s="105" t="str">
        <f>IF('0) Signal List'!D59="","",'0) Signal List'!D59)</f>
        <v/>
      </c>
      <c r="E59" s="106" t="str">
        <f>IF('0) Signal List'!E59="","",'0) Signal List'!E59)</f>
        <v/>
      </c>
      <c r="F59" s="105" t="str">
        <f>IF('0) Signal List'!F59="","",'0) Signal List'!F59)</f>
        <v/>
      </c>
      <c r="G59" s="111" t="str">
        <f>IF('0) Signal List'!G59="","",'0) Signal List'!G59)</f>
        <v/>
      </c>
      <c r="H59" s="164" t="str">
        <f>IF('0) Signal List'!H59="","",'0) Signal List'!H59)</f>
        <v/>
      </c>
      <c r="I59" s="160"/>
      <c r="J59" s="161"/>
      <c r="K59" s="161"/>
      <c r="L59" s="162"/>
    </row>
    <row r="60" spans="1:12" ht="14.25" customHeight="1" x14ac:dyDescent="0.2">
      <c r="A60" s="104" t="str">
        <f>IF('0) Signal List'!A60="","",'0) Signal List'!A60)</f>
        <v/>
      </c>
      <c r="B60" s="366" t="str">
        <f>IF('0) Signal List'!B60="","",'0) Signal List'!B60)</f>
        <v>Met 1 (if Registered Capacity &gt;= 10 MW)</v>
      </c>
      <c r="C60" s="105" t="str">
        <f>IF('0) Signal List'!C60="","",'0) Signal List'!C60)</f>
        <v/>
      </c>
      <c r="D60" s="105" t="str">
        <f>IF('0) Signal List'!D60="","",'0) Signal List'!D60)</f>
        <v/>
      </c>
      <c r="E60" s="106" t="str">
        <f>IF('0) Signal List'!E60="","",'0) Signal List'!E60)</f>
        <v/>
      </c>
      <c r="F60" s="105" t="str">
        <f>IF('0) Signal List'!F60="","",'0) Signal List'!F60)</f>
        <v/>
      </c>
      <c r="G60" s="111" t="str">
        <f>IF('0) Signal List'!G60="","",'0) Signal List'!G60)</f>
        <v/>
      </c>
      <c r="H60" s="164" t="str">
        <f>IF('0) Signal List'!H60="","",'0) Signal List'!H60)</f>
        <v/>
      </c>
      <c r="I60" s="160"/>
      <c r="J60" s="161"/>
      <c r="K60" s="161"/>
      <c r="L60" s="162"/>
    </row>
    <row r="61" spans="1:12" ht="14.25" customHeight="1" x14ac:dyDescent="0.2">
      <c r="A61" s="104" t="str">
        <f>IF('0) Signal List'!A61="","",'0) Signal List'!A61)</f>
        <v>D7</v>
      </c>
      <c r="B61" s="105" t="str">
        <f>IF('0) Signal List'!B61="","",'0) Signal List'!B61)</f>
        <v>Wind Speed 1</v>
      </c>
      <c r="C61" s="105" t="str">
        <f>IF('0) Signal List'!C61="","",'0) Signal List'!C61)</f>
        <v>0-10</v>
      </c>
      <c r="D61" s="105" t="str">
        <f>IF('0) Signal List'!D61="","",'0) Signal List'!D61)</f>
        <v>mA</v>
      </c>
      <c r="E61" s="106" t="str">
        <f>IF('0) Signal List'!E61="","",'0) Signal List'!E61)</f>
        <v>0-70</v>
      </c>
      <c r="F61" s="105" t="str">
        <f>IF('0) Signal List'!F61="","",'0) Signal List'!F61)</f>
        <v>m/s</v>
      </c>
      <c r="G61" s="111" t="str">
        <f>IF('0) Signal List'!G61="","",'0) Signal List'!G61)</f>
        <v>IPP</v>
      </c>
      <c r="H61" s="164" t="str">
        <f>IF('0) Signal List'!H61="","",'0) Signal List'!H61)</f>
        <v xml:space="preserve">N/A </v>
      </c>
      <c r="I61" s="165" t="s">
        <v>186</v>
      </c>
      <c r="J61" s="166"/>
      <c r="K61" s="166"/>
      <c r="L61" s="167"/>
    </row>
    <row r="62" spans="1:12" ht="14.25" customHeight="1" x14ac:dyDescent="0.2">
      <c r="A62" s="104" t="str">
        <f>IF('0) Signal List'!A62="","",'0) Signal List'!A62)</f>
        <v>D8</v>
      </c>
      <c r="B62" s="105" t="str">
        <f>IF('0) Signal List'!B62="","",'0) Signal List'!B62)</f>
        <v>Wind Direction 1</v>
      </c>
      <c r="C62" s="105" t="str">
        <f>IF('0) Signal List'!C62="","",'0) Signal List'!C62)</f>
        <v>0-10</v>
      </c>
      <c r="D62" s="105" t="str">
        <f>IF('0) Signal List'!D62="","",'0) Signal List'!D62)</f>
        <v>mA</v>
      </c>
      <c r="E62" s="106" t="str">
        <f>IF('0) Signal List'!E62="","",'0) Signal List'!E62)</f>
        <v>0-360</v>
      </c>
      <c r="F62" s="105" t="str">
        <f>IF('0) Signal List'!F62="","",'0) Signal List'!F62)</f>
        <v>deg</v>
      </c>
      <c r="G62" s="111" t="str">
        <f>IF('0) Signal List'!G62="","",'0) Signal List'!G62)</f>
        <v>IPP</v>
      </c>
      <c r="H62" s="164" t="str">
        <f>IF('0) Signal List'!H62="","",'0) Signal List'!H62)</f>
        <v xml:space="preserve">N/A </v>
      </c>
      <c r="I62" s="165" t="s">
        <v>186</v>
      </c>
      <c r="J62" s="166"/>
      <c r="K62" s="166"/>
      <c r="L62" s="167"/>
    </row>
    <row r="63" spans="1:12" ht="14.25" customHeight="1" x14ac:dyDescent="0.2">
      <c r="A63" s="104" t="str">
        <f>IF('0) Signal List'!A63="","",'0) Signal List'!A63)</f>
        <v>D9</v>
      </c>
      <c r="B63" s="105" t="str">
        <f>IF('0) Signal List'!B63="","",'0) Signal List'!B63)</f>
        <v>Air Temperature 1</v>
      </c>
      <c r="C63" s="105" t="str">
        <f>IF('0) Signal List'!C63="","",'0) Signal List'!C63)</f>
        <v>0-10</v>
      </c>
      <c r="D63" s="105" t="str">
        <f>IF('0) Signal List'!D63="","",'0) Signal List'!D63)</f>
        <v>mA</v>
      </c>
      <c r="E63" s="106" t="str">
        <f>IF('0) Signal List'!E63="","",'0) Signal List'!E63)</f>
        <v>-40-70</v>
      </c>
      <c r="F63" s="105" t="str">
        <f>IF('0) Signal List'!F63="","",'0) Signal List'!F63)</f>
        <v>C</v>
      </c>
      <c r="G63" s="111" t="str">
        <f>IF('0) Signal List'!G63="","",'0) Signal List'!G63)</f>
        <v>IPP</v>
      </c>
      <c r="H63" s="164" t="str">
        <f>IF('0) Signal List'!H63="","",'0) Signal List'!H63)</f>
        <v xml:space="preserve">N/A </v>
      </c>
      <c r="I63" s="165" t="s">
        <v>186</v>
      </c>
      <c r="J63" s="166"/>
      <c r="K63" s="166"/>
      <c r="L63" s="167"/>
    </row>
    <row r="64" spans="1:12" ht="14.25" customHeight="1" x14ac:dyDescent="0.2">
      <c r="A64" s="104" t="str">
        <f>IF('0) Signal List'!A64="","",'0) Signal List'!A64)</f>
        <v>D10</v>
      </c>
      <c r="B64" s="105" t="str">
        <f>IF('0) Signal List'!B64="","",'0) Signal List'!B64)</f>
        <v>Air Pressure 1</v>
      </c>
      <c r="C64" s="105" t="str">
        <f>IF('0) Signal List'!C64="","",'0) Signal List'!C64)</f>
        <v>0-10</v>
      </c>
      <c r="D64" s="105" t="str">
        <f>IF('0) Signal List'!D64="","",'0) Signal List'!D64)</f>
        <v>mA</v>
      </c>
      <c r="E64" s="106" t="str">
        <f>IF('0) Signal List'!E64="","",'0) Signal List'!E64)</f>
        <v>735-1060</v>
      </c>
      <c r="F64" s="105" t="str">
        <f>IF('0) Signal List'!F64="","",'0) Signal List'!F64)</f>
        <v>mBar</v>
      </c>
      <c r="G64" s="111" t="str">
        <f>IF('0) Signal List'!G64="","",'0) Signal List'!G64)</f>
        <v>IPP</v>
      </c>
      <c r="H64" s="164" t="str">
        <f>IF('0) Signal List'!H64="","",'0) Signal List'!H64)</f>
        <v xml:space="preserve">N/A </v>
      </c>
      <c r="I64" s="165" t="s">
        <v>186</v>
      </c>
      <c r="J64" s="166"/>
      <c r="K64" s="166"/>
      <c r="L64" s="167"/>
    </row>
    <row r="65" spans="1:12" ht="14.25" customHeight="1" x14ac:dyDescent="0.2">
      <c r="A65" s="104" t="str">
        <f>IF('0) Signal List'!A65="","",'0) Signal List'!A65)</f>
        <v/>
      </c>
      <c r="B65" s="105" t="str">
        <f>IF('0) Signal List'!B65="","",'0) Signal List'!B65)</f>
        <v/>
      </c>
      <c r="C65" s="105" t="str">
        <f>IF('0) Signal List'!C65="","",'0) Signal List'!C65)</f>
        <v/>
      </c>
      <c r="D65" s="105" t="str">
        <f>IF('0) Signal List'!D65="","",'0) Signal List'!D65)</f>
        <v/>
      </c>
      <c r="E65" s="106" t="str">
        <f>IF('0) Signal List'!E65="","",'0) Signal List'!E65)</f>
        <v/>
      </c>
      <c r="F65" s="105" t="str">
        <f>IF('0) Signal List'!F65="","",'0) Signal List'!F65)</f>
        <v/>
      </c>
      <c r="G65" s="111" t="str">
        <f>IF('0) Signal List'!G65="","",'0) Signal List'!G65)</f>
        <v/>
      </c>
      <c r="H65" s="164" t="str">
        <f>IF('0) Signal List'!H65="","",'0) Signal List'!H65)</f>
        <v/>
      </c>
      <c r="I65" s="160"/>
      <c r="J65" s="161"/>
      <c r="K65" s="161"/>
      <c r="L65" s="162"/>
    </row>
    <row r="66" spans="1:12" ht="14.25" customHeight="1" x14ac:dyDescent="0.2">
      <c r="A66" s="104" t="str">
        <f>IF('0) Signal List'!A66="","",'0) Signal List'!A66)</f>
        <v>D11</v>
      </c>
      <c r="B66" s="366" t="str">
        <f>IF('0) Signal List'!B66="","",'0) Signal List'!B66)</f>
        <v>Met N (if Registered Capacity &gt;= 10 MW)</v>
      </c>
      <c r="C66" s="105" t="str">
        <f>IF('0) Signal List'!C66="","",'0) Signal List'!C66)</f>
        <v/>
      </c>
      <c r="D66" s="105" t="str">
        <f>IF('0) Signal List'!D66="","",'0) Signal List'!D66)</f>
        <v/>
      </c>
      <c r="E66" s="106" t="str">
        <f>IF('0) Signal List'!E66="","",'0) Signal List'!E66)</f>
        <v/>
      </c>
      <c r="F66" s="105" t="str">
        <f>IF('0) Signal List'!F66="","",'0) Signal List'!F66)</f>
        <v/>
      </c>
      <c r="G66" s="111" t="str">
        <f>IF('0) Signal List'!G66="","",'0) Signal List'!G66)</f>
        <v/>
      </c>
      <c r="H66" s="164" t="str">
        <f>IF('0) Signal List'!H66="","",'0) Signal List'!H66)</f>
        <v/>
      </c>
      <c r="I66" s="160"/>
      <c r="J66" s="161"/>
      <c r="K66" s="161"/>
      <c r="L66" s="162"/>
    </row>
    <row r="67" spans="1:12" ht="14.25" customHeight="1" x14ac:dyDescent="0.2">
      <c r="A67" s="104" t="str">
        <f>IF('0) Signal List'!A67="","",'0) Signal List'!A67)</f>
        <v>D12</v>
      </c>
      <c r="B67" s="105" t="str">
        <f>IF('0) Signal List'!B67="","",'0) Signal List'!B67)</f>
        <v>Wind Speed N</v>
      </c>
      <c r="C67" s="105" t="str">
        <f>IF('0) Signal List'!C67="","",'0) Signal List'!C67)</f>
        <v>0-10</v>
      </c>
      <c r="D67" s="105" t="str">
        <f>IF('0) Signal List'!D67="","",'0) Signal List'!D67)</f>
        <v>mA</v>
      </c>
      <c r="E67" s="106" t="str">
        <f>IF('0) Signal List'!E67="","",'0) Signal List'!E67)</f>
        <v>0-70</v>
      </c>
      <c r="F67" s="105" t="str">
        <f>IF('0) Signal List'!F67="","",'0) Signal List'!F67)</f>
        <v>m/s</v>
      </c>
      <c r="G67" s="111" t="str">
        <f>IF('0) Signal List'!G67="","",'0) Signal List'!G67)</f>
        <v>IPP</v>
      </c>
      <c r="H67" s="164" t="str">
        <f>IF('0) Signal List'!H67="","",'0) Signal List'!H67)</f>
        <v xml:space="preserve">N/A </v>
      </c>
      <c r="I67" s="165" t="s">
        <v>186</v>
      </c>
      <c r="J67" s="166"/>
      <c r="K67" s="166"/>
      <c r="L67" s="167"/>
    </row>
    <row r="68" spans="1:12" ht="14.25" customHeight="1" x14ac:dyDescent="0.2">
      <c r="A68" s="104" t="str">
        <f>IF('0) Signal List'!A68="","",'0) Signal List'!A68)</f>
        <v>D13</v>
      </c>
      <c r="B68" s="105" t="str">
        <f>IF('0) Signal List'!B68="","",'0) Signal List'!B68)</f>
        <v>Wind Direction  N</v>
      </c>
      <c r="C68" s="105" t="str">
        <f>IF('0) Signal List'!C68="","",'0) Signal List'!C68)</f>
        <v>0-10</v>
      </c>
      <c r="D68" s="105" t="str">
        <f>IF('0) Signal List'!D68="","",'0) Signal List'!D68)</f>
        <v>mA</v>
      </c>
      <c r="E68" s="106" t="str">
        <f>IF('0) Signal List'!E68="","",'0) Signal List'!E68)</f>
        <v>0-360</v>
      </c>
      <c r="F68" s="105" t="str">
        <f>IF('0) Signal List'!F68="","",'0) Signal List'!F68)</f>
        <v>deg</v>
      </c>
      <c r="G68" s="111" t="str">
        <f>IF('0) Signal List'!G68="","",'0) Signal List'!G68)</f>
        <v>IPP</v>
      </c>
      <c r="H68" s="164" t="str">
        <f>IF('0) Signal List'!H68="","",'0) Signal List'!H68)</f>
        <v xml:space="preserve">N/A </v>
      </c>
      <c r="I68" s="165" t="s">
        <v>186</v>
      </c>
      <c r="J68" s="166"/>
      <c r="K68" s="166"/>
      <c r="L68" s="167"/>
    </row>
    <row r="69" spans="1:12" ht="14.25" customHeight="1" x14ac:dyDescent="0.2">
      <c r="A69" s="104" t="str">
        <f>IF('0) Signal List'!A69="","",'0) Signal List'!A69)</f>
        <v>D14</v>
      </c>
      <c r="B69" s="105" t="str">
        <f>IF('0) Signal List'!B69="","",'0) Signal List'!B69)</f>
        <v>Air Temperature N</v>
      </c>
      <c r="C69" s="105" t="str">
        <f>IF('0) Signal List'!C69="","",'0) Signal List'!C69)</f>
        <v>0-10</v>
      </c>
      <c r="D69" s="105" t="str">
        <f>IF('0) Signal List'!D69="","",'0) Signal List'!D69)</f>
        <v>mA</v>
      </c>
      <c r="E69" s="106" t="str">
        <f>IF('0) Signal List'!E69="","",'0) Signal List'!E69)</f>
        <v>-40-70</v>
      </c>
      <c r="F69" s="105" t="str">
        <f>IF('0) Signal List'!F69="","",'0) Signal List'!F69)</f>
        <v>C</v>
      </c>
      <c r="G69" s="111" t="str">
        <f>IF('0) Signal List'!G69="","",'0) Signal List'!G69)</f>
        <v>IPP</v>
      </c>
      <c r="H69" s="164" t="str">
        <f>IF('0) Signal List'!H69="","",'0) Signal List'!H69)</f>
        <v xml:space="preserve">N/A </v>
      </c>
      <c r="I69" s="165" t="s">
        <v>186</v>
      </c>
      <c r="J69" s="166"/>
      <c r="K69" s="166"/>
      <c r="L69" s="167"/>
    </row>
    <row r="70" spans="1:12" ht="14.25" customHeight="1" x14ac:dyDescent="0.2">
      <c r="A70" s="104" t="str">
        <f>IF('0) Signal List'!A70="","",'0) Signal List'!A70)</f>
        <v>D15</v>
      </c>
      <c r="B70" s="105" t="str">
        <f>IF('0) Signal List'!B70="","",'0) Signal List'!B70)</f>
        <v>Air Pressure N</v>
      </c>
      <c r="C70" s="105" t="str">
        <f>IF('0) Signal List'!C70="","",'0) Signal List'!C70)</f>
        <v>0-10</v>
      </c>
      <c r="D70" s="105" t="str">
        <f>IF('0) Signal List'!D70="","",'0) Signal List'!D70)</f>
        <v>mA</v>
      </c>
      <c r="E70" s="106" t="str">
        <f>IF('0) Signal List'!E70="","",'0) Signal List'!E70)</f>
        <v>735-1060</v>
      </c>
      <c r="F70" s="105" t="str">
        <f>IF('0) Signal List'!F70="","",'0) Signal List'!F70)</f>
        <v>mBar</v>
      </c>
      <c r="G70" s="111" t="str">
        <f>IF('0) Signal List'!G70="","",'0) Signal List'!G70)</f>
        <v>IPP</v>
      </c>
      <c r="H70" s="164" t="str">
        <f>IF('0) Signal List'!H70="","",'0) Signal List'!H70)</f>
        <v xml:space="preserve">N/A </v>
      </c>
      <c r="I70" s="165" t="s">
        <v>186</v>
      </c>
      <c r="J70" s="166"/>
      <c r="K70" s="166"/>
      <c r="L70" s="167"/>
    </row>
    <row r="71" spans="1:12" ht="14.25" customHeight="1" x14ac:dyDescent="0.2">
      <c r="A71" s="104" t="str">
        <f>IF('0) Signal List'!A71="","",'0) Signal List'!A71)</f>
        <v/>
      </c>
      <c r="B71" s="105" t="str">
        <f>IF('0) Signal List'!B71="","",'0) Signal List'!B71)</f>
        <v/>
      </c>
      <c r="C71" s="105" t="str">
        <f>IF('0) Signal List'!C71="","",'0) Signal List'!C71)</f>
        <v/>
      </c>
      <c r="D71" s="105" t="str">
        <f>IF('0) Signal List'!D71="","",'0) Signal List'!D71)</f>
        <v/>
      </c>
      <c r="E71" s="106" t="str">
        <f>IF('0) Signal List'!E71="","",'0) Signal List'!E71)</f>
        <v/>
      </c>
      <c r="F71" s="105" t="str">
        <f>IF('0) Signal List'!F71="","",'0) Signal List'!F71)</f>
        <v/>
      </c>
      <c r="G71" s="111" t="str">
        <f>IF('0) Signal List'!G71="","",'0) Signal List'!G71)</f>
        <v/>
      </c>
      <c r="H71" s="164" t="str">
        <f>IF('0) Signal List'!H71="","",'0) Signal List'!H71)</f>
        <v/>
      </c>
      <c r="I71" s="160"/>
      <c r="J71" s="161"/>
      <c r="K71" s="161"/>
      <c r="L71" s="162"/>
    </row>
    <row r="72" spans="1:12" ht="14.25" customHeight="1" x14ac:dyDescent="0.2">
      <c r="A72" s="104" t="str">
        <f>IF('0) Signal List'!A72="","",'0) Signal List'!A72)</f>
        <v/>
      </c>
      <c r="B72" s="904" t="str">
        <f>IF('0) Signal List'!B72="","",'0) Signal List'!B72)</f>
        <v>Recommended cable 25-pair cable: 25 x 2 x 0.6sqmm TP, stranded, individually screened pairs. Screens to be terminated by IPP.</v>
      </c>
      <c r="C72" s="905"/>
      <c r="D72" s="905"/>
      <c r="E72" s="905"/>
      <c r="F72" s="906"/>
      <c r="G72" s="111" t="str">
        <f>IF('0) Signal List'!G72="","",'0) Signal List'!G72)</f>
        <v/>
      </c>
      <c r="H72" s="164" t="str">
        <f>IF('0) Signal List'!H72="","",'0) Signal List'!H72)</f>
        <v/>
      </c>
      <c r="I72" s="160"/>
      <c r="J72" s="161"/>
      <c r="K72" s="161"/>
      <c r="L72" s="162"/>
    </row>
    <row r="73" spans="1:12" ht="14.25" customHeight="1" x14ac:dyDescent="0.25">
      <c r="A73" s="104" t="str">
        <f>IF('0) Signal List'!A73="","",'0) Signal List'!A73)</f>
        <v/>
      </c>
      <c r="B73" s="105" t="str">
        <f>IF('0) Signal List'!B73="","",'0) Signal List'!B73)</f>
        <v/>
      </c>
      <c r="C73" s="105" t="str">
        <f>IF('0) Signal List'!C73="","",'0) Signal List'!C73)</f>
        <v/>
      </c>
      <c r="D73" s="105" t="str">
        <f>IF('0) Signal List'!D73="","",'0) Signal List'!D73)</f>
        <v/>
      </c>
      <c r="E73" s="106" t="str">
        <f>IF('0) Signal List'!E73="","",'0) Signal List'!E73)</f>
        <v/>
      </c>
      <c r="F73" s="105" t="str">
        <f>IF('0) Signal List'!F73="","",'0) Signal List'!F73)</f>
        <v/>
      </c>
      <c r="G73" s="110" t="str">
        <f>IF('0) Signal List'!G73="","",'0) Signal List'!G73)</f>
        <v/>
      </c>
      <c r="H73" s="163" t="str">
        <f>IF('0) Signal List'!H73="","",'0) Signal List'!H73)</f>
        <v/>
      </c>
      <c r="I73" s="160"/>
      <c r="J73" s="161"/>
      <c r="K73" s="161"/>
      <c r="L73" s="162"/>
    </row>
    <row r="74" spans="1:12" ht="15.75" thickBot="1" x14ac:dyDescent="0.3">
      <c r="A74" s="99" t="str">
        <f>IF('0) Signal List'!A74="","",'0) Signal List'!A74)</f>
        <v>ETIE Ref</v>
      </c>
      <c r="B74" s="168" t="str">
        <f>IF('0) Signal List'!B74="","",'0) Signal List'!B74)</f>
        <v>Digital Output Signals (from EirGrid)</v>
      </c>
      <c r="C74" s="120" t="str">
        <f>IF('0) Signal List'!C75="","",'0) Signal List'!C75)</f>
        <v/>
      </c>
      <c r="D74" s="101" t="str">
        <f>IF('0) Signal List'!D75="","",'0) Signal List'!D75)</f>
        <v/>
      </c>
      <c r="E74" s="102" t="str">
        <f>IF('0) Signal List'!E75="","",'0) Signal List'!E75)</f>
        <v/>
      </c>
      <c r="F74" s="101" t="str">
        <f>IF('0) Signal List'!F75="","",'0) Signal List'!F75)</f>
        <v/>
      </c>
      <c r="G74" s="103" t="str">
        <f>IF('0) Signal List'!G74="","",'0) Signal List'!G74)</f>
        <v>Provided by</v>
      </c>
      <c r="H74" s="103" t="str">
        <f>IF('0) Signal List'!H74="","",'0) Signal List'!H74)</f>
        <v>TSO Pass-through to</v>
      </c>
      <c r="I74" s="174"/>
      <c r="J74" s="379"/>
      <c r="K74" s="379"/>
      <c r="L74" s="380"/>
    </row>
    <row r="75" spans="1:12" ht="14.25" customHeight="1" thickTop="1" x14ac:dyDescent="0.2">
      <c r="B75" s="383"/>
      <c r="C75" s="387"/>
      <c r="E75" s="386"/>
      <c r="F75" s="385"/>
      <c r="G75" s="44"/>
      <c r="H75" s="384"/>
    </row>
    <row r="76" spans="1:12" ht="14.25" customHeight="1" x14ac:dyDescent="0.25">
      <c r="A76" s="104" t="str">
        <f>IF('0) Signal List'!A76="","",'0) Signal List'!A76)</f>
        <v/>
      </c>
      <c r="B76" s="109" t="str">
        <f>IF('0) Signal List'!B76="","",'0) Signal List'!B76)</f>
        <v>Double Command Outputs</v>
      </c>
      <c r="C76" s="903" t="str">
        <f>IF('0) Signal List'!C76="","",'0) Signal List'!C76)</f>
        <v>(each individual relay output identified separately)</v>
      </c>
      <c r="D76" s="841"/>
      <c r="E76" s="841"/>
      <c r="F76" s="842"/>
      <c r="G76" s="110" t="str">
        <f>IF('0) Signal List'!G76="","",'0) Signal List'!G76)</f>
        <v/>
      </c>
      <c r="H76" s="381" t="str">
        <f>IF('0) Signal List'!H76="","",'0) Signal List'!H76)</f>
        <v/>
      </c>
      <c r="I76" s="160"/>
      <c r="J76" s="161"/>
      <c r="K76" s="161"/>
      <c r="L76" s="162"/>
    </row>
    <row r="77" spans="1:12" ht="14.25" customHeight="1" x14ac:dyDescent="0.25">
      <c r="A77" s="104" t="str">
        <f>IF('0) Signal List'!A77="","",'0) Signal List'!A77)</f>
        <v/>
      </c>
      <c r="B77" s="366" t="str">
        <f>IF('0) Signal List'!B77="","",'0) Signal List'!B77)</f>
        <v>Digital Output Signals from EirGrid to WTG System</v>
      </c>
      <c r="C77" s="105" t="str">
        <f>IF('0) Signal List'!C77="","",'0) Signal List'!C77)</f>
        <v/>
      </c>
      <c r="D77" s="105" t="str">
        <f>IF('0) Signal List'!D77="","",'0) Signal List'!D77)</f>
        <v/>
      </c>
      <c r="E77" s="106" t="str">
        <f>IF('0) Signal List'!E77="","",'0) Signal List'!E77)</f>
        <v/>
      </c>
      <c r="F77" s="105" t="str">
        <f>IF('0) Signal List'!F77="","",'0) Signal List'!F77)</f>
        <v/>
      </c>
      <c r="G77" s="110" t="str">
        <f>IF('0) Signal List'!G77="","",'0) Signal List'!G77)</f>
        <v/>
      </c>
      <c r="H77" s="163" t="str">
        <f>IF('0) Signal List'!H77="","",'0) Signal List'!H77)</f>
        <v/>
      </c>
      <c r="I77" s="160"/>
      <c r="J77" s="161"/>
      <c r="K77" s="161"/>
      <c r="L77" s="162"/>
    </row>
    <row r="78" spans="1:12" ht="14.25" customHeight="1" x14ac:dyDescent="0.2">
      <c r="A78" s="104" t="str">
        <f>IF('0) Signal List'!A78="","",'0) Signal List'!A78)</f>
        <v>E1</v>
      </c>
      <c r="B78" s="105" t="str">
        <f>IF('0) Signal List'!B78="","",'0) Signal List'!B78)</f>
        <v xml:space="preserve">Active Power Control facility status </v>
      </c>
      <c r="C78" s="121" t="str">
        <f>IF('0) Signal List'!C78="","",'0) Signal List'!C78)</f>
        <v/>
      </c>
      <c r="D78" s="105" t="str">
        <f>IF('0) Signal List'!D78="","",'0) Signal List'!D78)</f>
        <v>off</v>
      </c>
      <c r="E78" s="106" t="str">
        <f>IF('0) Signal List'!E78="","",'0) Signal List'!E78)</f>
        <v>pulse</v>
      </c>
      <c r="F78" s="105" t="str">
        <f>IF('0) Signal List'!F78="","",'0) Signal List'!F78)</f>
        <v>0.5 seconds</v>
      </c>
      <c r="G78" s="111" t="str">
        <f>IF('0) Signal List'!G78="","",'0) Signal List'!G78)</f>
        <v>IPP</v>
      </c>
      <c r="H78" s="330" t="str">
        <f>IF('0) Signal List'!H78="","",'0) Signal List'!H78)</f>
        <v xml:space="preserve">N/A </v>
      </c>
      <c r="I78" s="165" t="s">
        <v>186</v>
      </c>
      <c r="J78" s="166"/>
      <c r="K78" s="166"/>
      <c r="L78" s="167"/>
    </row>
    <row r="79" spans="1:12" ht="14.25" customHeight="1" x14ac:dyDescent="0.2">
      <c r="A79" s="104" t="str">
        <f>IF('0) Signal List'!A79="","",'0) Signal List'!A79)</f>
        <v>E2</v>
      </c>
      <c r="B79" s="161" t="str">
        <f>IF('0) Signal List'!B79="","",'0) Signal List'!B79)</f>
        <v>Active Power Control facility status</v>
      </c>
      <c r="C79" s="105" t="str">
        <f>IF('0) Signal List'!C79="","",'0) Signal List'!C79)</f>
        <v/>
      </c>
      <c r="D79" s="105" t="str">
        <f>IF('0) Signal List'!D79="","",'0) Signal List'!D79)</f>
        <v>on</v>
      </c>
      <c r="E79" s="114" t="str">
        <f>IF('0) Signal List'!E79="","",'0) Signal List'!E79)</f>
        <v>pulse</v>
      </c>
      <c r="F79" s="105" t="str">
        <f>IF('0) Signal List'!F79="","",'0) Signal List'!F79)</f>
        <v>0.5 seconds</v>
      </c>
      <c r="G79" s="111" t="str">
        <f>IF('0) Signal List'!G79="","",'0) Signal List'!G79)</f>
        <v>IPP</v>
      </c>
      <c r="H79" s="164" t="str">
        <f>IF('0) Signal List'!H79="","",'0) Signal List'!H79)</f>
        <v xml:space="preserve">N/A </v>
      </c>
      <c r="I79" s="165" t="s">
        <v>186</v>
      </c>
      <c r="J79" s="166"/>
      <c r="K79" s="166"/>
      <c r="L79" s="167"/>
    </row>
    <row r="80" spans="1:12" ht="14.25" customHeight="1" x14ac:dyDescent="0.2">
      <c r="A80" s="104" t="str">
        <f>IF('0) Signal List'!A80="","",'0) Signal List'!A80)</f>
        <v>E3</v>
      </c>
      <c r="B80" s="161" t="str">
        <f>IF('0) Signal List'!B80="","",'0) Signal List'!B80)</f>
        <v>Frequency Response System Mode Status</v>
      </c>
      <c r="C80" s="105" t="str">
        <f>IF('0) Signal List'!C80="","",'0) Signal List'!C80)</f>
        <v/>
      </c>
      <c r="D80" s="105" t="str">
        <f>IF('0) Signal List'!D80="","",'0) Signal List'!D80)</f>
        <v>off</v>
      </c>
      <c r="E80" s="114" t="str">
        <f>IF('0) Signal List'!E80="","",'0) Signal List'!E80)</f>
        <v>pulse</v>
      </c>
      <c r="F80" s="105" t="str">
        <f>IF('0) Signal List'!F80="","",'0) Signal List'!F80)</f>
        <v>0.5 seconds</v>
      </c>
      <c r="G80" s="111" t="str">
        <f>IF('0) Signal List'!G80="","",'0) Signal List'!G80)</f>
        <v>IPP</v>
      </c>
      <c r="H80" s="164" t="str">
        <f>IF('0) Signal List'!H80="","",'0) Signal List'!H80)</f>
        <v xml:space="preserve">N/A </v>
      </c>
      <c r="I80" s="165" t="s">
        <v>186</v>
      </c>
      <c r="J80" s="166"/>
      <c r="K80" s="166"/>
      <c r="L80" s="167"/>
    </row>
    <row r="81" spans="1:12" ht="14.25" customHeight="1" x14ac:dyDescent="0.2">
      <c r="A81" s="104" t="str">
        <f>IF('0) Signal List'!A81="","",'0) Signal List'!A81)</f>
        <v>E4</v>
      </c>
      <c r="B81" s="105" t="str">
        <f>IF('0) Signal List'!B81="","",'0) Signal List'!B81)</f>
        <v>Frequency Response System Mode Status</v>
      </c>
      <c r="C81" s="105" t="str">
        <f>IF('0) Signal List'!C81="","",'0) Signal List'!C81)</f>
        <v/>
      </c>
      <c r="D81" s="105" t="str">
        <f>IF('0) Signal List'!D81="","",'0) Signal List'!D81)</f>
        <v>on</v>
      </c>
      <c r="E81" s="114" t="str">
        <f>IF('0) Signal List'!E81="","",'0) Signal List'!E81)</f>
        <v>pulse</v>
      </c>
      <c r="F81" s="105" t="str">
        <f>IF('0) Signal List'!F81="","",'0) Signal List'!F81)</f>
        <v>0.5 seconds</v>
      </c>
      <c r="G81" s="111" t="str">
        <f>IF('0) Signal List'!G81="","",'0) Signal List'!G81)</f>
        <v>IPP</v>
      </c>
      <c r="H81" s="164" t="str">
        <f>IF('0) Signal List'!H81="","",'0) Signal List'!H81)</f>
        <v xml:space="preserve">N/A </v>
      </c>
      <c r="I81" s="165" t="s">
        <v>186</v>
      </c>
      <c r="J81" s="166"/>
      <c r="K81" s="166"/>
      <c r="L81" s="167"/>
    </row>
    <row r="82" spans="1:12" ht="14.25" customHeight="1" x14ac:dyDescent="0.2">
      <c r="A82" s="104" t="str">
        <f>IF('0) Signal List'!A82="","",'0) Signal List'!A82)</f>
        <v>E5</v>
      </c>
      <c r="B82" s="105" t="str">
        <f>IF('0) Signal List'!B82="","",'0) Signal List'!B82)</f>
        <v>Frequency Response Curve Select</v>
      </c>
      <c r="C82" s="105" t="str">
        <f>IF('0) Signal List'!C82="","",'0) Signal List'!C82)</f>
        <v/>
      </c>
      <c r="D82" s="105" t="str">
        <f>IF('0) Signal List'!D82="","",'0) Signal List'!D82)</f>
        <v>Curve 1</v>
      </c>
      <c r="E82" s="114" t="str">
        <f>IF('0) Signal List'!E82="","",'0) Signal List'!E82)</f>
        <v>pulse</v>
      </c>
      <c r="F82" s="105" t="str">
        <f>IF('0) Signal List'!F82="","",'0) Signal List'!F82)</f>
        <v>0.5 seconds</v>
      </c>
      <c r="G82" s="111" t="str">
        <f>IF('0) Signal List'!G82="","",'0) Signal List'!G82)</f>
        <v>IPP</v>
      </c>
      <c r="H82" s="164" t="str">
        <f>IF('0) Signal List'!H82="","",'0) Signal List'!H82)</f>
        <v xml:space="preserve">N/A </v>
      </c>
      <c r="I82" s="165" t="s">
        <v>186</v>
      </c>
      <c r="J82" s="166"/>
      <c r="K82" s="166"/>
      <c r="L82" s="167"/>
    </row>
    <row r="83" spans="1:12" ht="14.25" customHeight="1" x14ac:dyDescent="0.2">
      <c r="A83" s="104" t="str">
        <f>IF('0) Signal List'!A83="","",'0) Signal List'!A83)</f>
        <v>E6</v>
      </c>
      <c r="B83" s="105" t="str">
        <f>IF('0) Signal List'!B83="","",'0) Signal List'!B83)</f>
        <v>Frequency Response Curve Select</v>
      </c>
      <c r="C83" s="105" t="str">
        <f>IF('0) Signal List'!C83="","",'0) Signal List'!C83)</f>
        <v/>
      </c>
      <c r="D83" s="105" t="str">
        <f>IF('0) Signal List'!D83="","",'0) Signal List'!D83)</f>
        <v>Curve 2</v>
      </c>
      <c r="E83" s="114" t="str">
        <f>IF('0) Signal List'!E83="","",'0) Signal List'!E83)</f>
        <v>pulse</v>
      </c>
      <c r="F83" s="105" t="str">
        <f>IF('0) Signal List'!F83="","",'0) Signal List'!F83)</f>
        <v>0.5 seconds</v>
      </c>
      <c r="G83" s="111" t="str">
        <f>IF('0) Signal List'!G83="","",'0) Signal List'!G83)</f>
        <v>IPP</v>
      </c>
      <c r="H83" s="164" t="str">
        <f>IF('0) Signal List'!H83="","",'0) Signal List'!H83)</f>
        <v xml:space="preserve">N/A </v>
      </c>
      <c r="I83" s="165" t="s">
        <v>186</v>
      </c>
      <c r="J83" s="166"/>
      <c r="K83" s="166"/>
      <c r="L83" s="167"/>
    </row>
    <row r="84" spans="1:12" ht="14.25" customHeight="1" x14ac:dyDescent="0.2">
      <c r="A84" s="104" t="str">
        <f>IF('0) Signal List'!A84="","",'0) Signal List'!A84)</f>
        <v/>
      </c>
      <c r="B84" s="105" t="str">
        <f>IF('0) Signal List'!B84="","",'0) Signal List'!B84)</f>
        <v/>
      </c>
      <c r="C84" s="105" t="str">
        <f>IF('0) Signal List'!C84="","",'0) Signal List'!C84)</f>
        <v/>
      </c>
      <c r="D84" s="105" t="str">
        <f>IF('0) Signal List'!D84="","",'0) Signal List'!D84)</f>
        <v/>
      </c>
      <c r="E84" s="114" t="str">
        <f>IF('0) Signal List'!E84="","",'0) Signal List'!E84)</f>
        <v/>
      </c>
      <c r="F84" s="105" t="str">
        <f>IF('0) Signal List'!F84="","",'0) Signal List'!F84)</f>
        <v/>
      </c>
      <c r="G84" s="111" t="str">
        <f>IF('0) Signal List'!G84="","",'0) Signal List'!G84)</f>
        <v/>
      </c>
      <c r="H84" s="164" t="str">
        <f>IF('0) Signal List'!H84="","",'0) Signal List'!H84)</f>
        <v/>
      </c>
      <c r="I84" s="160"/>
      <c r="J84" s="161"/>
      <c r="K84" s="161"/>
      <c r="L84" s="162"/>
    </row>
    <row r="85" spans="1:12" ht="14.25" customHeight="1" x14ac:dyDescent="0.25">
      <c r="A85" s="104" t="str">
        <f>IF('0) Signal List'!A85="","",'0) Signal List'!A85)</f>
        <v/>
      </c>
      <c r="B85" s="366" t="str">
        <f>IF('0) Signal List'!B85="","",'0) Signal List'!B85)</f>
        <v>Digital Output Signals from EirGrid to Sub Station</v>
      </c>
      <c r="C85" s="105" t="str">
        <f>IF('0) Signal List'!C85="","",'0) Signal List'!C85)</f>
        <v/>
      </c>
      <c r="D85" s="105" t="str">
        <f>IF('0) Signal List'!D85="","",'0) Signal List'!D85)</f>
        <v/>
      </c>
      <c r="E85" s="114" t="str">
        <f>IF('0) Signal List'!E85="","",'0) Signal List'!E85)</f>
        <v/>
      </c>
      <c r="F85" s="105" t="str">
        <f>IF('0) Signal List'!F85="","",'0) Signal List'!F85)</f>
        <v/>
      </c>
      <c r="G85" s="110" t="str">
        <f>IF('0) Signal List'!G85="","",'0) Signal List'!G85)</f>
        <v/>
      </c>
      <c r="H85" s="163" t="str">
        <f>IF('0) Signal List'!H85="","",'0) Signal List'!H85)</f>
        <v/>
      </c>
      <c r="I85" s="160"/>
      <c r="J85" s="161"/>
      <c r="K85" s="161"/>
      <c r="L85" s="162"/>
    </row>
    <row r="86" spans="1:12" ht="14.25" customHeight="1" x14ac:dyDescent="0.2">
      <c r="A86" s="104" t="str">
        <f>IF('0) Signal List'!A86="","",'0) Signal List'!A86)</f>
        <v>F1</v>
      </c>
      <c r="B86" s="105" t="str">
        <f>IF('0) Signal List'!B86="","",'0) Signal List'!B86)</f>
        <v>ESBN 20 kV interface switch (Nulec Recloser)</v>
      </c>
      <c r="C86" s="105" t="str">
        <f>IF('0) Signal List'!C86="","",'0) Signal List'!C86)</f>
        <v/>
      </c>
      <c r="D86" s="105" t="str">
        <f>IF('0) Signal List'!D86="","",'0) Signal List'!D86)</f>
        <v>open</v>
      </c>
      <c r="E86" s="114" t="str">
        <f>IF('0) Signal List'!E86="","",'0) Signal List'!E86)</f>
        <v>pulse</v>
      </c>
      <c r="F86" s="105" t="str">
        <f>IF('0) Signal List'!F86="","",'0) Signal List'!F86)</f>
        <v>0.5 seconds</v>
      </c>
      <c r="G86" s="111" t="str">
        <f>IF('0) Signal List'!G86="","",'0) Signal List'!G86)</f>
        <v>ESBN</v>
      </c>
      <c r="H86" s="164" t="str">
        <f>IF('0) Signal List'!H86="","",'0) Signal List'!H86)</f>
        <v>ESBN</v>
      </c>
      <c r="I86" s="165" t="s">
        <v>186</v>
      </c>
      <c r="J86" s="166"/>
      <c r="K86" s="166"/>
      <c r="L86" s="167"/>
    </row>
    <row r="87" spans="1:12" ht="14.25" customHeight="1" x14ac:dyDescent="0.2">
      <c r="A87" s="104" t="str">
        <f>IF('0) Signal List'!A87="","",'0) Signal List'!A87)</f>
        <v>F2</v>
      </c>
      <c r="B87" s="105" t="str">
        <f>IF('0) Signal List'!B87="","",'0) Signal List'!B87)</f>
        <v>ESBN 20 kV interface switch (Nulec Recloser)</v>
      </c>
      <c r="C87" s="105" t="str">
        <f>IF('0) Signal List'!C87="","",'0) Signal List'!C87)</f>
        <v/>
      </c>
      <c r="D87" s="105" t="str">
        <f>IF('0) Signal List'!D87="","",'0) Signal List'!D87)</f>
        <v>close</v>
      </c>
      <c r="E87" s="114" t="str">
        <f>IF('0) Signal List'!E87="","",'0) Signal List'!E87)</f>
        <v>pulse</v>
      </c>
      <c r="F87" s="105" t="str">
        <f>IF('0) Signal List'!F87="","",'0) Signal List'!F87)</f>
        <v>0.5 seconds</v>
      </c>
      <c r="G87" s="111" t="str">
        <f>IF('0) Signal List'!G87="","",'0) Signal List'!G87)</f>
        <v>ESBN</v>
      </c>
      <c r="H87" s="421" t="str">
        <f>IF('0) Signal List'!H87="","",'0) Signal List'!H87)</f>
        <v>ESBN</v>
      </c>
      <c r="I87" s="165" t="s">
        <v>186</v>
      </c>
      <c r="J87" s="166"/>
      <c r="K87" s="166"/>
      <c r="L87" s="167"/>
    </row>
    <row r="88" spans="1:12" ht="14.25" customHeight="1" x14ac:dyDescent="0.2">
      <c r="A88" s="104" t="str">
        <f>IF('0) Signal List'!A88="","",'0) Signal List'!A88)</f>
        <v>F3</v>
      </c>
      <c r="B88" s="105" t="str">
        <f>IF('0) Signal List'!B88="","",'0) Signal List'!B88)</f>
        <v>Dispatch Fail Market Command Lamp - IPP Panel</v>
      </c>
      <c r="C88" s="105" t="str">
        <f>IF('0) Signal List'!C88="","",'0) Signal List'!C88)</f>
        <v/>
      </c>
      <c r="D88" s="105" t="str">
        <f>IF('0) Signal List'!D88="","",'0) Signal List'!D88)</f>
        <v>off</v>
      </c>
      <c r="E88" s="114" t="str">
        <f>IF('0) Signal List'!E88="","",'0) Signal List'!E88)</f>
        <v>pulse</v>
      </c>
      <c r="F88" s="105" t="str">
        <f>IF('0) Signal List'!F88="","",'0) Signal List'!F88)</f>
        <v>0.5 seconds</v>
      </c>
      <c r="G88" s="111" t="str">
        <f>IF('0) Signal List'!G88="","",'0) Signal List'!G88)</f>
        <v>IPP</v>
      </c>
      <c r="H88" s="421" t="str">
        <f>IF('0) Signal List'!H88="","",'0) Signal List'!H88)</f>
        <v>ESBN</v>
      </c>
      <c r="I88" s="165" t="s">
        <v>186</v>
      </c>
      <c r="J88" s="166"/>
      <c r="K88" s="166"/>
      <c r="L88" s="167"/>
    </row>
    <row r="89" spans="1:12" ht="14.25" customHeight="1" x14ac:dyDescent="0.2">
      <c r="A89" s="104" t="str">
        <f>IF('0) Signal List'!A89="","",'0) Signal List'!A89)</f>
        <v>F4</v>
      </c>
      <c r="B89" s="105" t="str">
        <f>IF('0) Signal List'!B89="","",'0) Signal List'!B89)</f>
        <v>Dispatch Fail Market Command Lamp - IPP Panel</v>
      </c>
      <c r="C89" s="105" t="str">
        <f>IF('0) Signal List'!C89="","",'0) Signal List'!C89)</f>
        <v/>
      </c>
      <c r="D89" s="105" t="str">
        <f>IF('0) Signal List'!D89="","",'0) Signal List'!D89)</f>
        <v xml:space="preserve">on </v>
      </c>
      <c r="E89" s="114" t="str">
        <f>IF('0) Signal List'!E89="","",'0) Signal List'!E89)</f>
        <v>pulse</v>
      </c>
      <c r="F89" s="105" t="str">
        <f>IF('0) Signal List'!F89="","",'0) Signal List'!F89)</f>
        <v>0.5 seconds</v>
      </c>
      <c r="G89" s="111" t="str">
        <f>IF('0) Signal List'!G89="","",'0) Signal List'!G89)</f>
        <v>IPP</v>
      </c>
      <c r="H89" s="421" t="str">
        <f>IF('0) Signal List'!H89="","",'0) Signal List'!H89)</f>
        <v>ESBN</v>
      </c>
      <c r="I89" s="165" t="s">
        <v>186</v>
      </c>
      <c r="J89" s="166"/>
      <c r="K89" s="166"/>
      <c r="L89" s="167"/>
    </row>
    <row r="90" spans="1:12" ht="14.25" customHeight="1" x14ac:dyDescent="0.2">
      <c r="A90" s="104" t="str">
        <f>IF('0) Signal List'!A90="","",'0) Signal List'!A90)</f>
        <v>F5</v>
      </c>
      <c r="B90" s="105" t="str">
        <f>IF('0) Signal List'!B90="","",'0) Signal List'!B90)</f>
        <v>Blue Alert Lamp  - IPP Panel</v>
      </c>
      <c r="C90" s="105" t="str">
        <f>IF('0) Signal List'!C90="","",'0) Signal List'!C90)</f>
        <v/>
      </c>
      <c r="D90" s="105" t="str">
        <f>IF('0) Signal List'!D90="","",'0) Signal List'!D90)</f>
        <v xml:space="preserve">off </v>
      </c>
      <c r="E90" s="114" t="str">
        <f>IF('0) Signal List'!E90="","",'0) Signal List'!E90)</f>
        <v>pulse</v>
      </c>
      <c r="F90" s="105" t="str">
        <f>IF('0) Signal List'!F90="","",'0) Signal List'!F90)</f>
        <v>0.5 seconds</v>
      </c>
      <c r="G90" s="111" t="str">
        <f>IF('0) Signal List'!G90="","",'0) Signal List'!G90)</f>
        <v>IPP</v>
      </c>
      <c r="H90" s="428" t="str">
        <f>IF('0) Signal List'!H90="","",'0) Signal List'!H90)</f>
        <v>ESBN</v>
      </c>
      <c r="I90" s="165" t="s">
        <v>186</v>
      </c>
      <c r="J90" s="166"/>
      <c r="K90" s="166"/>
      <c r="L90" s="167"/>
    </row>
    <row r="91" spans="1:12" ht="14.25" customHeight="1" x14ac:dyDescent="0.2">
      <c r="A91" s="104" t="str">
        <f>IF('0) Signal List'!A91="","",'0) Signal List'!A91)</f>
        <v>F6</v>
      </c>
      <c r="B91" s="105" t="str">
        <f>IF('0) Signal List'!B91="","",'0) Signal List'!B91)</f>
        <v>Blue Alert Lamp  - IPP Panel</v>
      </c>
      <c r="C91" s="105" t="str">
        <f>IF('0) Signal List'!C91="","",'0) Signal List'!C91)</f>
        <v/>
      </c>
      <c r="D91" s="105" t="str">
        <f>IF('0) Signal List'!D91="","",'0) Signal List'!D91)</f>
        <v xml:space="preserve">on </v>
      </c>
      <c r="E91" s="114" t="str">
        <f>IF('0) Signal List'!E91="","",'0) Signal List'!E91)</f>
        <v>pulse</v>
      </c>
      <c r="F91" s="105" t="str">
        <f>IF('0) Signal List'!F91="","",'0) Signal List'!F91)</f>
        <v>0.5 seconds</v>
      </c>
      <c r="G91" s="111" t="str">
        <f>IF('0) Signal List'!G91="","",'0) Signal List'!G91)</f>
        <v>IPP</v>
      </c>
      <c r="H91" s="428" t="str">
        <f>IF('0) Signal List'!H91="","",'0) Signal List'!H91)</f>
        <v>ESBN</v>
      </c>
      <c r="I91" s="165" t="s">
        <v>186</v>
      </c>
      <c r="J91" s="166"/>
      <c r="K91" s="166"/>
      <c r="L91" s="167"/>
    </row>
    <row r="92" spans="1:12" ht="14.25" customHeight="1" x14ac:dyDescent="0.2">
      <c r="A92" s="104" t="str">
        <f>IF('0) Signal List'!A92="","",'0) Signal List'!A92)</f>
        <v/>
      </c>
      <c r="B92" s="105" t="str">
        <f>IF('0) Signal List'!B92="","",'0) Signal List'!B92)</f>
        <v/>
      </c>
      <c r="C92" s="112" t="str">
        <f>IF('0) Signal List'!C92="","",'0) Signal List'!C92)</f>
        <v/>
      </c>
      <c r="D92" s="113" t="str">
        <f>IF('0) Signal List'!D92="","",'0) Signal List'!D92)</f>
        <v/>
      </c>
      <c r="E92" s="114" t="str">
        <f>IF('0) Signal List'!E92="","",'0) Signal List'!E92)</f>
        <v/>
      </c>
      <c r="F92" s="105" t="str">
        <f>IF('0) Signal List'!F92="","",'0) Signal List'!F92)</f>
        <v/>
      </c>
      <c r="G92" s="111" t="str">
        <f>IF('0) Signal List'!G92="","",'0) Signal List'!G92)</f>
        <v/>
      </c>
      <c r="H92" s="164" t="str">
        <f>IF('0) Signal List'!H92="","",'0) Signal List'!H92)</f>
        <v/>
      </c>
      <c r="I92" s="544"/>
      <c r="J92" s="545"/>
      <c r="K92" s="545"/>
      <c r="L92" s="546"/>
    </row>
    <row r="93" spans="1:12" ht="14.25" customHeight="1" x14ac:dyDescent="0.25">
      <c r="A93" s="118" t="str">
        <f>IF('0) Signal List'!A93="","",'0) Signal List'!A93)</f>
        <v/>
      </c>
      <c r="B93" s="109" t="str">
        <f>IF('0) Signal List'!B93="","",'0) Signal List'!B93)</f>
        <v>Strobe Enable Pulses</v>
      </c>
      <c r="C93" s="105" t="str">
        <f>IF('0) Signal List'!C93="","",'0) Signal List'!C93)</f>
        <v/>
      </c>
      <c r="D93" s="105" t="str">
        <f>IF('0) Signal List'!D93="","",'0) Signal List'!D93)</f>
        <v/>
      </c>
      <c r="E93" s="114" t="str">
        <f>IF('0) Signal List'!E93="","",'0) Signal List'!E93)</f>
        <v/>
      </c>
      <c r="F93" s="105" t="str">
        <f>IF('0) Signal List'!F93="","",'0) Signal List'!F93)</f>
        <v/>
      </c>
      <c r="G93" s="110" t="str">
        <f>IF('0) Signal List'!G93="","",'0) Signal List'!G93)</f>
        <v/>
      </c>
      <c r="H93" s="163" t="str">
        <f>IF('0) Signal List'!H93="","",'0) Signal List'!H93)</f>
        <v/>
      </c>
      <c r="I93" s="424"/>
      <c r="J93" s="105"/>
      <c r="K93" s="105"/>
      <c r="L93" s="115"/>
    </row>
    <row r="94" spans="1:12" s="39" customFormat="1" ht="14.25" customHeight="1" x14ac:dyDescent="0.25">
      <c r="A94" s="104" t="str">
        <f>IF('0) Signal List'!A94="","",'0) Signal List'!A94)</f>
        <v/>
      </c>
      <c r="B94" s="366" t="str">
        <f>IF('0) Signal List'!B94="","",'0) Signal List'!B94)</f>
        <v>Digital Output Signals from EirGrid to WTG System</v>
      </c>
      <c r="C94" s="105" t="str">
        <f>IF('0) Signal List'!C94="","",'0) Signal List'!C94)</f>
        <v/>
      </c>
      <c r="D94" s="105" t="str">
        <f>IF('0) Signal List'!D94="","",'0) Signal List'!D94)</f>
        <v/>
      </c>
      <c r="E94" s="114" t="str">
        <f>IF('0) Signal List'!E94="","",'0) Signal List'!E94)</f>
        <v/>
      </c>
      <c r="F94" s="105" t="str">
        <f>IF('0) Signal List'!F94="","",'0) Signal List'!F94)</f>
        <v/>
      </c>
      <c r="G94" s="110" t="str">
        <f>IF('0) Signal List'!G94="","",'0) Signal List'!G94)</f>
        <v/>
      </c>
      <c r="H94" s="163" t="str">
        <f>IF('0) Signal List'!H94="","",'0) Signal List'!H94)</f>
        <v/>
      </c>
      <c r="I94" s="160"/>
      <c r="J94" s="161"/>
      <c r="K94" s="161"/>
      <c r="L94" s="162"/>
    </row>
    <row r="95" spans="1:12" ht="14.25" customHeight="1" x14ac:dyDescent="0.2">
      <c r="A95" s="104" t="str">
        <f>IF('0) Signal List'!A95="","",'0) Signal List'!A95)</f>
        <v>E7</v>
      </c>
      <c r="B95" s="105" t="str">
        <f>IF('0) Signal List'!B95="","",'0) Signal List'!B95)</f>
        <v>Digital Output Active Power Control Setpoint Enable</v>
      </c>
      <c r="C95" s="105" t="str">
        <f>IF('0) Signal List'!C95="","",'0) Signal List'!C95)</f>
        <v/>
      </c>
      <c r="D95" s="105" t="str">
        <f>IF('0) Signal List'!D95="","",'0) Signal List'!D95)</f>
        <v/>
      </c>
      <c r="E95" s="114" t="str">
        <f>IF('0) Signal List'!E95="","",'0) Signal List'!E95)</f>
        <v>pulse</v>
      </c>
      <c r="F95" s="105" t="str">
        <f>IF('0) Signal List'!F95="","",'0) Signal List'!F95)</f>
        <v>0.5 seconds</v>
      </c>
      <c r="G95" s="111" t="str">
        <f>IF('0) Signal List'!G95="","",'0) Signal List'!G95)</f>
        <v>IPP</v>
      </c>
      <c r="H95" s="330" t="str">
        <f>IF('0) Signal List'!H95="","",'0) Signal List'!H95)</f>
        <v xml:space="preserve">N/A </v>
      </c>
      <c r="I95" s="165" t="s">
        <v>186</v>
      </c>
      <c r="J95" s="166"/>
      <c r="K95" s="166"/>
      <c r="L95" s="167"/>
    </row>
    <row r="96" spans="1:12" ht="14.25" customHeight="1" x14ac:dyDescent="0.2">
      <c r="A96" s="104" t="str">
        <f>IF('0) Signal List'!A96="","",'0) Signal List'!A96)</f>
        <v>E8</v>
      </c>
      <c r="B96" s="105" t="str">
        <f>IF('0) Signal List'!B96="","",'0) Signal List'!B96)</f>
        <v>Digital Output Frequency Droop Setting Enable</v>
      </c>
      <c r="C96" s="105" t="str">
        <f>IF('0) Signal List'!C96="","",'0) Signal List'!C96)</f>
        <v/>
      </c>
      <c r="D96" s="105" t="str">
        <f>IF('0) Signal List'!D96="","",'0) Signal List'!D96)</f>
        <v/>
      </c>
      <c r="E96" s="114" t="str">
        <f>IF('0) Signal List'!E96="","",'0) Signal List'!E96)</f>
        <v>pulse</v>
      </c>
      <c r="F96" s="105" t="str">
        <f>IF('0) Signal List'!F96="","",'0) Signal List'!F96)</f>
        <v>0.5 seconds</v>
      </c>
      <c r="G96" s="111" t="str">
        <f>IF('0) Signal List'!G96="","",'0) Signal List'!G96)</f>
        <v>IPP</v>
      </c>
      <c r="H96" s="610" t="str">
        <f>IF('0) Signal List'!H96="","",'0) Signal List'!H96)</f>
        <v xml:space="preserve">N/A </v>
      </c>
      <c r="I96" s="165" t="s">
        <v>186</v>
      </c>
      <c r="J96" s="166"/>
      <c r="K96" s="166"/>
      <c r="L96" s="167"/>
    </row>
    <row r="97" spans="1:12" ht="14.25" customHeight="1" x14ac:dyDescent="0.2">
      <c r="A97" s="104" t="str">
        <f>IF('0) Signal List'!A97="","",'0) Signal List'!A97)</f>
        <v/>
      </c>
      <c r="B97" s="775" t="str">
        <f>IF('0) Signal List'!B97="","",'0) Signal List'!B97)</f>
        <v>Recommended Cable 15-pair Screened Cable : 15 x 2 x 0.6sqmm, Twisted-Pair ( TP).</v>
      </c>
      <c r="C97" s="743"/>
      <c r="D97" s="743"/>
      <c r="E97" s="743"/>
      <c r="F97" s="777"/>
      <c r="G97" s="111" t="str">
        <f>IF('0) Signal List'!G97="","",'0) Signal List'!G97)</f>
        <v/>
      </c>
      <c r="H97" s="164" t="str">
        <f>IF('0) Signal List'!H97="","",'0) Signal List'!H97)</f>
        <v/>
      </c>
      <c r="I97" s="151"/>
      <c r="J97" s="152"/>
      <c r="K97" s="152"/>
      <c r="L97" s="153"/>
    </row>
    <row r="98" spans="1:12" ht="14.25" customHeight="1" x14ac:dyDescent="0.2">
      <c r="A98" s="104" t="str">
        <f>IF('0) Signal List'!A98="","",'0) Signal List'!A98)</f>
        <v/>
      </c>
      <c r="B98" s="161"/>
      <c r="C98" s="105"/>
      <c r="D98" s="105"/>
      <c r="E98" s="114"/>
      <c r="F98" s="105"/>
      <c r="G98" s="111"/>
      <c r="H98" s="164"/>
      <c r="I98" s="151"/>
      <c r="J98" s="152"/>
      <c r="K98" s="152"/>
      <c r="L98" s="153"/>
    </row>
    <row r="99" spans="1:12" ht="15.75" thickBot="1" x14ac:dyDescent="0.3">
      <c r="A99" s="99" t="str">
        <f>IF('0) Signal List'!A99="","",'0) Signal List'!A99)</f>
        <v>ETIE Ref</v>
      </c>
      <c r="B99" s="122" t="str">
        <f>IF('0) Signal List'!B99="","",'0) Signal List'!B99)</f>
        <v>Digital Alarms From Networks</v>
      </c>
      <c r="C99" s="122" t="str">
        <f>IF('0) Signal List'!C99="","",'0) Signal List'!C99)</f>
        <v/>
      </c>
      <c r="D99" s="122" t="str">
        <f>IF('0) Signal List'!D99="","",'0) Signal List'!D99)</f>
        <v/>
      </c>
      <c r="E99" s="122" t="str">
        <f>IF('0) Signal List'!E99="","",'0) Signal List'!E99)</f>
        <v/>
      </c>
      <c r="F99" s="122" t="str">
        <f>IF('0) Signal List'!F99="","",'0) Signal List'!F99)</f>
        <v/>
      </c>
      <c r="G99" s="122" t="str">
        <f>IF('0) Signal List'!G99="","",'0) Signal List'!G99)</f>
        <v>Provided by</v>
      </c>
      <c r="H99" s="122" t="str">
        <f>IF('0) Signal List'!H99="","",'0) Signal List'!H99)</f>
        <v>TSO Pass-through to</v>
      </c>
      <c r="I99" s="173"/>
      <c r="J99" s="388"/>
      <c r="K99" s="388"/>
      <c r="L99" s="389"/>
    </row>
    <row r="100" spans="1:12" ht="14.25" customHeight="1" thickTop="1" x14ac:dyDescent="0.2">
      <c r="A100" s="23"/>
      <c r="B100" s="383"/>
      <c r="C100" s="23"/>
      <c r="D100" s="23"/>
      <c r="E100" s="23"/>
      <c r="F100" s="23"/>
      <c r="G100" s="383"/>
      <c r="H100" s="383"/>
      <c r="I100" s="399"/>
    </row>
    <row r="101" spans="1:12" ht="14.25" customHeight="1" x14ac:dyDescent="0.2">
      <c r="A101" s="104" t="str">
        <f>IF('0) Signal List'!A101="","",'0) Signal List'!A101)</f>
        <v/>
      </c>
      <c r="B101" s="109" t="str">
        <f>IF('0) Signal List'!B101="","",'0) Signal List'!B101)</f>
        <v>Single Bit Indications</v>
      </c>
      <c r="C101" s="105" t="str">
        <f>IF('0) Signal List'!C101="","",'0) Signal List'!C101)</f>
        <v/>
      </c>
      <c r="D101" s="105" t="str">
        <f>IF('0) Signal List'!D101="","",'0) Signal List'!D101)</f>
        <v/>
      </c>
      <c r="E101" s="114" t="str">
        <f>IF('0) Signal List'!E101="","",'0) Signal List'!E101)</f>
        <v/>
      </c>
      <c r="F101" s="105" t="str">
        <f>IF('0) Signal List'!F101="","",'0) Signal List'!F101)</f>
        <v/>
      </c>
      <c r="G101" s="111" t="str">
        <f>IF('0) Signal List'!G101="","",'0) Signal List'!G101)</f>
        <v/>
      </c>
      <c r="H101" s="400" t="str">
        <f>IF('0) Signal List'!H101="","",'0) Signal List'!H101)</f>
        <v/>
      </c>
      <c r="I101" s="160"/>
      <c r="J101" s="161"/>
      <c r="K101" s="161"/>
      <c r="L101" s="162"/>
    </row>
    <row r="102" spans="1:12" ht="14.25" customHeight="1" x14ac:dyDescent="0.2">
      <c r="A102" s="104" t="str">
        <f>IF('0) Signal List'!A102="","",'0) Signal List'!A102)</f>
        <v/>
      </c>
      <c r="B102" s="367" t="str">
        <f>IF('0) Signal List'!B102="","",'0) Signal List'!B102)</f>
        <v>Network Protection Signals</v>
      </c>
      <c r="C102" s="105" t="str">
        <f>IF('0) Signal List'!C102="","",'0) Signal List'!C102)</f>
        <v/>
      </c>
      <c r="D102" s="105" t="str">
        <f>IF('0) Signal List'!D102="","",'0) Signal List'!D102)</f>
        <v/>
      </c>
      <c r="E102" s="114" t="str">
        <f>IF('0) Signal List'!E102="","",'0) Signal List'!E102)</f>
        <v/>
      </c>
      <c r="F102" s="105" t="str">
        <f>IF('0) Signal List'!F102="","",'0) Signal List'!F102)</f>
        <v/>
      </c>
      <c r="G102" s="111" t="str">
        <f>IF('0) Signal List'!G102="","",'0) Signal List'!G102)</f>
        <v/>
      </c>
      <c r="H102" s="164" t="str">
        <f>IF('0) Signal List'!H102="","",'0) Signal List'!H102)</f>
        <v/>
      </c>
      <c r="I102" s="160"/>
      <c r="J102" s="161"/>
      <c r="K102" s="161"/>
      <c r="L102" s="162"/>
    </row>
    <row r="103" spans="1:12" ht="14.25" customHeight="1" x14ac:dyDescent="0.2">
      <c r="A103" s="104" t="str">
        <f>IF('0) Signal List'!A103="","",'0) Signal List'!A103)</f>
        <v>N1</v>
      </c>
      <c r="B103" s="161" t="str">
        <f>IF('0) Signal List'!B103="","",'0) Signal List'!B103)</f>
        <v>ESBN Alarm 1</v>
      </c>
      <c r="C103" s="105" t="str">
        <f>IF('0) Signal List'!C103="","",'0) Signal List'!C103)</f>
        <v/>
      </c>
      <c r="D103" s="105" t="str">
        <f>IF('0) Signal List'!D103="","",'0) Signal List'!D103)</f>
        <v/>
      </c>
      <c r="E103" s="114" t="str">
        <f>IF('0) Signal List'!E103="","",'0) Signal List'!E103)</f>
        <v/>
      </c>
      <c r="F103" s="105" t="str">
        <f>IF('0) Signal List'!F103="","",'0) Signal List'!F103)</f>
        <v/>
      </c>
      <c r="G103" s="111" t="str">
        <f>IF('0) Signal List'!G103="","",'0) Signal List'!G103)</f>
        <v>ESBN</v>
      </c>
      <c r="H103" s="164" t="str">
        <f>IF('0) Signal List'!H103="","",'0) Signal List'!H103)</f>
        <v>ESBN</v>
      </c>
      <c r="I103" s="165" t="s">
        <v>186</v>
      </c>
      <c r="J103" s="166"/>
      <c r="K103" s="166"/>
      <c r="L103" s="167"/>
    </row>
    <row r="104" spans="1:12" ht="14.25" customHeight="1" x14ac:dyDescent="0.2">
      <c r="A104" s="104" t="str">
        <f>IF('0) Signal List'!A104="","",'0) Signal List'!A104)</f>
        <v>N2</v>
      </c>
      <c r="B104" s="105" t="str">
        <f>IF('0) Signal List'!B104="","",'0) Signal List'!B104)</f>
        <v>ESBN Alarm 2</v>
      </c>
      <c r="C104" s="105" t="str">
        <f>IF('0) Signal List'!C104="","",'0) Signal List'!C104)</f>
        <v/>
      </c>
      <c r="D104" s="105" t="str">
        <f>IF('0) Signal List'!D104="","",'0) Signal List'!D104)</f>
        <v/>
      </c>
      <c r="E104" s="114" t="str">
        <f>IF('0) Signal List'!E104="","",'0) Signal List'!E104)</f>
        <v/>
      </c>
      <c r="F104" s="105" t="str">
        <f>IF('0) Signal List'!F104="","",'0) Signal List'!F104)</f>
        <v/>
      </c>
      <c r="G104" s="111" t="str">
        <f>IF('0) Signal List'!G104="","",'0) Signal List'!G104)</f>
        <v>ESBN</v>
      </c>
      <c r="H104" s="164" t="str">
        <f>IF('0) Signal List'!H104="","",'0) Signal List'!H104)</f>
        <v>ESBN</v>
      </c>
      <c r="I104" s="165" t="s">
        <v>186</v>
      </c>
      <c r="J104" s="166"/>
      <c r="K104" s="166"/>
      <c r="L104" s="167"/>
    </row>
    <row r="105" spans="1:12" ht="14.25" customHeight="1" x14ac:dyDescent="0.2">
      <c r="A105" s="104" t="str">
        <f>IF('0) Signal List'!A105="","",'0) Signal List'!A105)</f>
        <v>N3</v>
      </c>
      <c r="B105" s="105" t="str">
        <f>IF('0) Signal List'!B105="","",'0) Signal List'!B105)</f>
        <v>ESBN Alarm 3</v>
      </c>
      <c r="C105" s="105" t="str">
        <f>IF('0) Signal List'!C105="","",'0) Signal List'!C105)</f>
        <v/>
      </c>
      <c r="D105" s="105" t="str">
        <f>IF('0) Signal List'!D105="","",'0) Signal List'!D105)</f>
        <v/>
      </c>
      <c r="E105" s="114" t="str">
        <f>IF('0) Signal List'!E105="","",'0) Signal List'!E105)</f>
        <v/>
      </c>
      <c r="F105" s="105" t="str">
        <f>IF('0) Signal List'!F105="","",'0) Signal List'!F105)</f>
        <v/>
      </c>
      <c r="G105" s="111" t="str">
        <f>IF('0) Signal List'!G105="","",'0) Signal List'!G105)</f>
        <v>ESBN</v>
      </c>
      <c r="H105" s="164" t="str">
        <f>IF('0) Signal List'!H105="","",'0) Signal List'!H105)</f>
        <v>ESBN</v>
      </c>
      <c r="I105" s="165" t="s">
        <v>186</v>
      </c>
      <c r="J105" s="166"/>
      <c r="K105" s="166"/>
      <c r="L105" s="167"/>
    </row>
    <row r="106" spans="1:12" ht="14.25" customHeight="1" x14ac:dyDescent="0.2">
      <c r="A106" s="104" t="str">
        <f>IF('0) Signal List'!A106="","",'0) Signal List'!A106)</f>
        <v>N4</v>
      </c>
      <c r="B106" s="105" t="str">
        <f>IF('0) Signal List'!B106="","",'0) Signal List'!B106)</f>
        <v>ESBN Alarm 4</v>
      </c>
      <c r="C106" s="105" t="str">
        <f>IF('0) Signal List'!C106="","",'0) Signal List'!C106)</f>
        <v/>
      </c>
      <c r="D106" s="105" t="str">
        <f>IF('0) Signal List'!D106="","",'0) Signal List'!D106)</f>
        <v/>
      </c>
      <c r="E106" s="114" t="str">
        <f>IF('0) Signal List'!E106="","",'0) Signal List'!E106)</f>
        <v/>
      </c>
      <c r="F106" s="105" t="str">
        <f>IF('0) Signal List'!F106="","",'0) Signal List'!F106)</f>
        <v/>
      </c>
      <c r="G106" s="111" t="str">
        <f>IF('0) Signal List'!G106="","",'0) Signal List'!G106)</f>
        <v>ESBN</v>
      </c>
      <c r="H106" s="164" t="str">
        <f>IF('0) Signal List'!H106="","",'0) Signal List'!H106)</f>
        <v>ESBN</v>
      </c>
      <c r="I106" s="165" t="s">
        <v>186</v>
      </c>
      <c r="J106" s="166"/>
      <c r="K106" s="166"/>
      <c r="L106" s="167"/>
    </row>
    <row r="107" spans="1:12" ht="14.25" customHeight="1" x14ac:dyDescent="0.2">
      <c r="A107" s="104" t="str">
        <f>IF('0) Signal List'!A107="","",'0) Signal List'!A107)</f>
        <v>N5</v>
      </c>
      <c r="B107" s="105" t="str">
        <f>IF('0) Signal List'!B107="","",'0) Signal List'!B107)</f>
        <v>ESBN Alarm 5</v>
      </c>
      <c r="C107" s="105" t="str">
        <f>IF('0) Signal List'!C107="","",'0) Signal List'!C107)</f>
        <v/>
      </c>
      <c r="D107" s="105" t="str">
        <f>IF('0) Signal List'!D107="","",'0) Signal List'!D107)</f>
        <v/>
      </c>
      <c r="E107" s="114" t="str">
        <f>IF('0) Signal List'!E107="","",'0) Signal List'!E107)</f>
        <v/>
      </c>
      <c r="F107" s="105" t="str">
        <f>IF('0) Signal List'!F107="","",'0) Signal List'!F107)</f>
        <v/>
      </c>
      <c r="G107" s="111" t="str">
        <f>IF('0) Signal List'!G107="","",'0) Signal List'!G107)</f>
        <v>ESBN</v>
      </c>
      <c r="H107" s="164" t="str">
        <f>IF('0) Signal List'!H107="","",'0) Signal List'!H107)</f>
        <v>ESBN</v>
      </c>
      <c r="I107" s="165" t="s">
        <v>186</v>
      </c>
      <c r="J107" s="166"/>
      <c r="K107" s="166"/>
      <c r="L107" s="167"/>
    </row>
    <row r="108" spans="1:12" ht="14.25" customHeight="1" x14ac:dyDescent="0.2">
      <c r="A108" s="104" t="str">
        <f>IF('0) Signal List'!A108="","",'0) Signal List'!A108)</f>
        <v>N6</v>
      </c>
      <c r="B108" s="105" t="str">
        <f>IF('0) Signal List'!B108="","",'0) Signal List'!B108)</f>
        <v>ESBN Alarm 6</v>
      </c>
      <c r="C108" s="105" t="str">
        <f>IF('0) Signal List'!C108="","",'0) Signal List'!C108)</f>
        <v/>
      </c>
      <c r="D108" s="105" t="str">
        <f>IF('0) Signal List'!D108="","",'0) Signal List'!D108)</f>
        <v/>
      </c>
      <c r="E108" s="114" t="str">
        <f>IF('0) Signal List'!E108="","",'0) Signal List'!E108)</f>
        <v/>
      </c>
      <c r="F108" s="105" t="str">
        <f>IF('0) Signal List'!F108="","",'0) Signal List'!F108)</f>
        <v/>
      </c>
      <c r="G108" s="111" t="str">
        <f>IF('0) Signal List'!G108="","",'0) Signal List'!G108)</f>
        <v>ESBN</v>
      </c>
      <c r="H108" s="164" t="str">
        <f>IF('0) Signal List'!H108="","",'0) Signal List'!H108)</f>
        <v>ESBN</v>
      </c>
      <c r="I108" s="165" t="s">
        <v>186</v>
      </c>
      <c r="J108" s="166"/>
      <c r="K108" s="166"/>
      <c r="L108" s="167"/>
    </row>
    <row r="109" spans="1:12" ht="14.25" customHeight="1" x14ac:dyDescent="0.2">
      <c r="A109" s="104" t="str">
        <f>IF('0) Signal List'!A109="","",'0) Signal List'!A109)</f>
        <v>N7</v>
      </c>
      <c r="B109" s="105" t="str">
        <f>IF('0) Signal List'!B109="","",'0) Signal List'!B109)</f>
        <v>ESBN Alarm 7</v>
      </c>
      <c r="C109" s="105" t="str">
        <f>IF('0) Signal List'!C109="","",'0) Signal List'!C109)</f>
        <v/>
      </c>
      <c r="D109" s="105" t="str">
        <f>IF('0) Signal List'!D109="","",'0) Signal List'!D109)</f>
        <v/>
      </c>
      <c r="E109" s="114" t="str">
        <f>IF('0) Signal List'!E109="","",'0) Signal List'!E109)</f>
        <v/>
      </c>
      <c r="F109" s="105" t="str">
        <f>IF('0) Signal List'!F109="","",'0) Signal List'!F109)</f>
        <v/>
      </c>
      <c r="G109" s="111" t="str">
        <f>IF('0) Signal List'!G109="","",'0) Signal List'!G109)</f>
        <v>ESBN</v>
      </c>
      <c r="H109" s="164" t="str">
        <f>IF('0) Signal List'!H109="","",'0) Signal List'!H109)</f>
        <v>ESBN</v>
      </c>
      <c r="I109" s="165" t="s">
        <v>186</v>
      </c>
      <c r="J109" s="166"/>
      <c r="K109" s="166"/>
      <c r="L109" s="167"/>
    </row>
    <row r="110" spans="1:12" ht="14.25" customHeight="1" x14ac:dyDescent="0.2">
      <c r="A110" s="104" t="str">
        <f>IF('0) Signal List'!A110="","",'0) Signal List'!A110)</f>
        <v>N8</v>
      </c>
      <c r="B110" s="105" t="str">
        <f>IF('0) Signal List'!B110="","",'0) Signal List'!B110)</f>
        <v>ESBN Alarm 8</v>
      </c>
      <c r="C110" s="105" t="str">
        <f>IF('0) Signal List'!C110="","",'0) Signal List'!C110)</f>
        <v/>
      </c>
      <c r="D110" s="105" t="str">
        <f>IF('0) Signal List'!D110="","",'0) Signal List'!D110)</f>
        <v/>
      </c>
      <c r="E110" s="114" t="str">
        <f>IF('0) Signal List'!E110="","",'0) Signal List'!E110)</f>
        <v/>
      </c>
      <c r="F110" s="105" t="str">
        <f>IF('0) Signal List'!F110="","",'0) Signal List'!F110)</f>
        <v/>
      </c>
      <c r="G110" s="111" t="str">
        <f>IF('0) Signal List'!G110="","",'0) Signal List'!G110)</f>
        <v>ESBN</v>
      </c>
      <c r="H110" s="164" t="str">
        <f>IF('0) Signal List'!H110="","",'0) Signal List'!H110)</f>
        <v>ESBN</v>
      </c>
      <c r="I110" s="165" t="s">
        <v>186</v>
      </c>
      <c r="J110" s="166"/>
      <c r="K110" s="166"/>
      <c r="L110" s="167"/>
    </row>
    <row r="111" spans="1:12" ht="14.25" customHeight="1" x14ac:dyDescent="0.2">
      <c r="A111" s="104" t="str">
        <f>IF('0) Signal List'!A111="","",'0) Signal List'!A111)</f>
        <v>N9</v>
      </c>
      <c r="B111" s="105" t="str">
        <f>IF('0) Signal List'!B111="","",'0) Signal List'!B111)</f>
        <v>ESBN Alarm 9</v>
      </c>
      <c r="C111" s="105" t="str">
        <f>IF('0) Signal List'!C111="","",'0) Signal List'!C111)</f>
        <v/>
      </c>
      <c r="D111" s="105" t="str">
        <f>IF('0) Signal List'!D111="","",'0) Signal List'!D111)</f>
        <v/>
      </c>
      <c r="E111" s="114" t="str">
        <f>IF('0) Signal List'!E111="","",'0) Signal List'!E111)</f>
        <v/>
      </c>
      <c r="F111" s="105" t="str">
        <f>IF('0) Signal List'!F111="","",'0) Signal List'!F111)</f>
        <v/>
      </c>
      <c r="G111" s="111" t="str">
        <f>IF('0) Signal List'!G111="","",'0) Signal List'!G111)</f>
        <v>ESBN</v>
      </c>
      <c r="H111" s="164" t="str">
        <f>IF('0) Signal List'!H111="","",'0) Signal List'!H111)</f>
        <v>ESBN</v>
      </c>
      <c r="I111" s="165" t="s">
        <v>186</v>
      </c>
      <c r="J111" s="166"/>
      <c r="K111" s="166"/>
      <c r="L111" s="167"/>
    </row>
    <row r="112" spans="1:12" ht="14.25" customHeight="1" x14ac:dyDescent="0.2">
      <c r="A112" s="104" t="str">
        <f>IF('0) Signal List'!A112="","",'0) Signal List'!A112)</f>
        <v>N10</v>
      </c>
      <c r="B112" s="105" t="str">
        <f>IF('0) Signal List'!B112="","",'0) Signal List'!B112)</f>
        <v>ESBN Alarm 10</v>
      </c>
      <c r="C112" s="105" t="str">
        <f>IF('0) Signal List'!C112="","",'0) Signal List'!C112)</f>
        <v/>
      </c>
      <c r="D112" s="105" t="str">
        <f>IF('0) Signal List'!D112="","",'0) Signal List'!D112)</f>
        <v/>
      </c>
      <c r="E112" s="114" t="str">
        <f>IF('0) Signal List'!E112="","",'0) Signal List'!E112)</f>
        <v/>
      </c>
      <c r="F112" s="105" t="str">
        <f>IF('0) Signal List'!F112="","",'0) Signal List'!F112)</f>
        <v/>
      </c>
      <c r="G112" s="111" t="str">
        <f>IF('0) Signal List'!G112="","",'0) Signal List'!G112)</f>
        <v>ESBN</v>
      </c>
      <c r="H112" s="164" t="str">
        <f>IF('0) Signal List'!H112="","",'0) Signal List'!H112)</f>
        <v>ESBN</v>
      </c>
      <c r="I112" s="165" t="s">
        <v>186</v>
      </c>
      <c r="J112" s="166"/>
      <c r="K112" s="166"/>
      <c r="L112" s="167"/>
    </row>
    <row r="113" spans="1:12" ht="14.25" customHeight="1" x14ac:dyDescent="0.2">
      <c r="A113" s="104" t="str">
        <f>IF('0) Signal List'!A113="","",'0) Signal List'!A113)</f>
        <v>N11</v>
      </c>
      <c r="B113" s="105" t="str">
        <f>IF('0) Signal List'!B113="","",'0) Signal List'!B113)</f>
        <v>ESBN Alarm 11</v>
      </c>
      <c r="C113" s="105" t="str">
        <f>IF('0) Signal List'!C113="","",'0) Signal List'!C113)</f>
        <v/>
      </c>
      <c r="D113" s="105" t="str">
        <f>IF('0) Signal List'!D113="","",'0) Signal List'!D113)</f>
        <v/>
      </c>
      <c r="E113" s="114" t="str">
        <f>IF('0) Signal List'!E113="","",'0) Signal List'!E113)</f>
        <v/>
      </c>
      <c r="F113" s="105" t="str">
        <f>IF('0) Signal List'!F113="","",'0) Signal List'!F113)</f>
        <v/>
      </c>
      <c r="G113" s="111" t="str">
        <f>IF('0) Signal List'!G113="","",'0) Signal List'!G113)</f>
        <v>ESBN</v>
      </c>
      <c r="H113" s="164" t="str">
        <f>IF('0) Signal List'!H113="","",'0) Signal List'!H113)</f>
        <v>ESBN</v>
      </c>
      <c r="I113" s="165" t="s">
        <v>186</v>
      </c>
      <c r="J113" s="166"/>
      <c r="K113" s="166"/>
      <c r="L113" s="167"/>
    </row>
    <row r="114" spans="1:12" ht="14.25" customHeight="1" x14ac:dyDescent="0.2">
      <c r="A114" s="104" t="str">
        <f>IF('0) Signal List'!A114="","",'0) Signal List'!A114)</f>
        <v>N12</v>
      </c>
      <c r="B114" s="105" t="str">
        <f>IF('0) Signal List'!B114="","",'0) Signal List'!B114)</f>
        <v>ESBN Alarm 12</v>
      </c>
      <c r="C114" s="105" t="str">
        <f>IF('0) Signal List'!C114="","",'0) Signal List'!C114)</f>
        <v/>
      </c>
      <c r="D114" s="105" t="str">
        <f>IF('0) Signal List'!D114="","",'0) Signal List'!D114)</f>
        <v/>
      </c>
      <c r="E114" s="114" t="str">
        <f>IF('0) Signal List'!E114="","",'0) Signal List'!E114)</f>
        <v/>
      </c>
      <c r="F114" s="105" t="str">
        <f>IF('0) Signal List'!F114="","",'0) Signal List'!F114)</f>
        <v/>
      </c>
      <c r="G114" s="111" t="str">
        <f>IF('0) Signal List'!G114="","",'0) Signal List'!G114)</f>
        <v>ESBN</v>
      </c>
      <c r="H114" s="164" t="str">
        <f>IF('0) Signal List'!H114="","",'0) Signal List'!H114)</f>
        <v>ESBN</v>
      </c>
      <c r="I114" s="165" t="s">
        <v>186</v>
      </c>
      <c r="J114" s="166"/>
      <c r="K114" s="166"/>
      <c r="L114" s="167"/>
    </row>
    <row r="115" spans="1:12" ht="14.25" customHeight="1" x14ac:dyDescent="0.2">
      <c r="A115" s="104" t="str">
        <f>IF('0) Signal List'!A115="","",'0) Signal List'!A115)</f>
        <v>N13</v>
      </c>
      <c r="B115" s="105" t="str">
        <f>IF('0) Signal List'!B115="","",'0) Signal List'!B115)</f>
        <v>ESBN Alarm 13 (24V Battery charge Fault/ Alarm)</v>
      </c>
      <c r="C115" s="105" t="str">
        <f>IF('0) Signal List'!C115="","",'0) Signal List'!C115)</f>
        <v/>
      </c>
      <c r="D115" s="105" t="str">
        <f>IF('0) Signal List'!D115="","",'0) Signal List'!D115)</f>
        <v/>
      </c>
      <c r="E115" s="114" t="str">
        <f>IF('0) Signal List'!E115="","",'0) Signal List'!E115)</f>
        <v/>
      </c>
      <c r="F115" s="105" t="str">
        <f>IF('0) Signal List'!F115="","",'0) Signal List'!F115)</f>
        <v/>
      </c>
      <c r="G115" s="111" t="str">
        <f>IF('0) Signal List'!G115="","",'0) Signal List'!G115)</f>
        <v>ESBN</v>
      </c>
      <c r="H115" s="164" t="str">
        <f>IF('0) Signal List'!H115="","",'0) Signal List'!H115)</f>
        <v>ESBN</v>
      </c>
      <c r="I115" s="165" t="s">
        <v>186</v>
      </c>
      <c r="J115" s="166"/>
      <c r="K115" s="166"/>
      <c r="L115" s="167"/>
    </row>
    <row r="116" spans="1:12" ht="14.25" customHeight="1" x14ac:dyDescent="0.2">
      <c r="A116" s="104" t="str">
        <f>IF('0) Signal List'!A116="","",'0) Signal List'!A116)</f>
        <v>N14</v>
      </c>
      <c r="B116" s="105" t="str">
        <f>IF('0) Signal List'!B116="","",'0) Signal List'!B116)</f>
        <v>ESBN Alarm 14 (AC FAIL)</v>
      </c>
      <c r="C116" s="105" t="str">
        <f>IF('0) Signal List'!C116="","",'0) Signal List'!C116)</f>
        <v/>
      </c>
      <c r="D116" s="105" t="str">
        <f>IF('0) Signal List'!D116="","",'0) Signal List'!D116)</f>
        <v/>
      </c>
      <c r="E116" s="114" t="str">
        <f>IF('0) Signal List'!E116="","",'0) Signal List'!E116)</f>
        <v/>
      </c>
      <c r="F116" s="105" t="str">
        <f>IF('0) Signal List'!F116="","",'0) Signal List'!F116)</f>
        <v/>
      </c>
      <c r="G116" s="111" t="str">
        <f>IF('0) Signal List'!G116="","",'0) Signal List'!G116)</f>
        <v>IPP</v>
      </c>
      <c r="H116" s="164" t="str">
        <f>IF('0) Signal List'!H116="","",'0) Signal List'!H116)</f>
        <v>ESBN</v>
      </c>
      <c r="I116" s="165" t="s">
        <v>186</v>
      </c>
      <c r="J116" s="166"/>
      <c r="K116" s="166"/>
      <c r="L116" s="167"/>
    </row>
    <row r="117" spans="1:12" ht="14.25" customHeight="1" x14ac:dyDescent="0.2">
      <c r="A117" s="104" t="str">
        <f>IF('0) Signal List'!A117="","",'0) Signal List'!A117)</f>
        <v>N15</v>
      </c>
      <c r="B117" s="105" t="str">
        <f>IF('0) Signal List'!B117="","",'0) Signal List'!B117)</f>
        <v>ESBN Alarm 15 (G10 protection trip)</v>
      </c>
      <c r="C117" s="105" t="str">
        <f>IF('0) Signal List'!C117="","",'0) Signal List'!C117)</f>
        <v/>
      </c>
      <c r="D117" s="105" t="str">
        <f>IF('0) Signal List'!D117="","",'0) Signal List'!D117)</f>
        <v/>
      </c>
      <c r="E117" s="114" t="str">
        <f>IF('0) Signal List'!E117="","",'0) Signal List'!E117)</f>
        <v/>
      </c>
      <c r="F117" s="105" t="str">
        <f>IF('0) Signal List'!F117="","",'0) Signal List'!F117)</f>
        <v/>
      </c>
      <c r="G117" s="111" t="str">
        <f>IF('0) Signal List'!G117="","",'0) Signal List'!G117)</f>
        <v>IPP</v>
      </c>
      <c r="H117" s="164" t="str">
        <f>IF('0) Signal List'!H117="","",'0) Signal List'!H117)</f>
        <v>ESBN</v>
      </c>
      <c r="I117" s="165" t="s">
        <v>186</v>
      </c>
      <c r="J117" s="166"/>
      <c r="K117" s="166"/>
      <c r="L117" s="167"/>
    </row>
    <row r="118" spans="1:12" ht="14.25" customHeight="1" x14ac:dyDescent="0.2">
      <c r="A118" s="104" t="str">
        <f>IF('0) Signal List'!A118="","",'0) Signal List'!A118)</f>
        <v>N16</v>
      </c>
      <c r="B118" s="105" t="str">
        <f>IF('0) Signal List'!B118="","",'0) Signal List'!B118)</f>
        <v>ESBN Alarm 16 (Customer traffo protection trip)</v>
      </c>
      <c r="C118" s="105" t="str">
        <f>IF('0) Signal List'!C118="","",'0) Signal List'!C118)</f>
        <v/>
      </c>
      <c r="D118" s="105" t="str">
        <f>IF('0) Signal List'!D118="","",'0) Signal List'!D118)</f>
        <v/>
      </c>
      <c r="E118" s="114" t="str">
        <f>IF('0) Signal List'!E118="","",'0) Signal List'!E118)</f>
        <v/>
      </c>
      <c r="F118" s="105" t="str">
        <f>IF('0) Signal List'!F118="","",'0) Signal List'!F118)</f>
        <v/>
      </c>
      <c r="G118" s="111" t="str">
        <f>IF('0) Signal List'!G118="","",'0) Signal List'!G118)</f>
        <v>IPP</v>
      </c>
      <c r="H118" s="164" t="str">
        <f>IF('0) Signal List'!H118="","",'0) Signal List'!H118)</f>
        <v>ESBN</v>
      </c>
      <c r="I118" s="165" t="s">
        <v>186</v>
      </c>
      <c r="J118" s="166"/>
      <c r="K118" s="166"/>
      <c r="L118" s="167"/>
    </row>
    <row r="119" spans="1:12" ht="14.25" customHeight="1" x14ac:dyDescent="0.2">
      <c r="A119" s="104" t="str">
        <f>IF('0) Signal List'!A119="","",'0) Signal List'!A119)</f>
        <v>N17</v>
      </c>
      <c r="B119" s="105" t="str">
        <f>IF('0) Signal List'!B119="","",'0) Signal List'!B119)</f>
        <v>ESBN Alarm 17 (Fire Alarm for ESB Room)</v>
      </c>
      <c r="C119" s="105" t="str">
        <f>IF('0) Signal List'!C119="","",'0) Signal List'!C119)</f>
        <v/>
      </c>
      <c r="D119" s="105" t="str">
        <f>IF('0) Signal List'!D119="","",'0) Signal List'!D119)</f>
        <v/>
      </c>
      <c r="E119" s="114" t="str">
        <f>IF('0) Signal List'!E119="","",'0) Signal List'!E119)</f>
        <v/>
      </c>
      <c r="F119" s="105" t="str">
        <f>IF('0) Signal List'!F119="","",'0) Signal List'!F119)</f>
        <v/>
      </c>
      <c r="G119" s="111" t="str">
        <f>IF('0) Signal List'!G119="","",'0) Signal List'!G119)</f>
        <v>IPP</v>
      </c>
      <c r="H119" s="365" t="str">
        <f>IF('0) Signal List'!H119="","",'0) Signal List'!H119)</f>
        <v>ESBN</v>
      </c>
      <c r="I119" s="165" t="s">
        <v>186</v>
      </c>
      <c r="J119" s="166"/>
      <c r="K119" s="166"/>
      <c r="L119" s="167"/>
    </row>
    <row r="120" spans="1:12" ht="14.25" customHeight="1" x14ac:dyDescent="0.2">
      <c r="A120" s="104" t="str">
        <f>IF('0) Signal List'!A120="","",'0) Signal List'!A120)</f>
        <v>N18</v>
      </c>
      <c r="B120" s="105" t="str">
        <f>IF('0) Signal List'!B120="","",'0) Signal List'!B120)</f>
        <v>ESBN Alarm 18 (Intruder Alarm for ESB Room)</v>
      </c>
      <c r="C120" s="105" t="str">
        <f>IF('0) Signal List'!C120="","",'0) Signal List'!C120)</f>
        <v/>
      </c>
      <c r="D120" s="105" t="str">
        <f>IF('0) Signal List'!D120="","",'0) Signal List'!D120)</f>
        <v/>
      </c>
      <c r="E120" s="114" t="str">
        <f>IF('0) Signal List'!E120="","",'0) Signal List'!E120)</f>
        <v/>
      </c>
      <c r="F120" s="105" t="str">
        <f>IF('0) Signal List'!F120="","",'0) Signal List'!F120)</f>
        <v/>
      </c>
      <c r="G120" s="111" t="str">
        <f>IF('0) Signal List'!G120="","",'0) Signal List'!G120)</f>
        <v>IPP</v>
      </c>
      <c r="H120" s="365" t="str">
        <f>IF('0) Signal List'!H120="","",'0) Signal List'!H120)</f>
        <v>ESBN</v>
      </c>
      <c r="I120" s="165" t="s">
        <v>186</v>
      </c>
      <c r="J120" s="166"/>
      <c r="K120" s="166"/>
      <c r="L120" s="167"/>
    </row>
    <row r="121" spans="1:12" ht="14.25" customHeight="1" x14ac:dyDescent="0.2">
      <c r="A121" s="104" t="str">
        <f>IF('0) Signal List'!A121="","",'0) Signal List'!A121)</f>
        <v/>
      </c>
      <c r="B121" s="105" t="str">
        <f>IF('0) Signal List'!B121="","",'0) Signal List'!B121)</f>
        <v/>
      </c>
      <c r="C121" s="105" t="str">
        <f>IF('0) Signal List'!C121="","",'0) Signal List'!C121)</f>
        <v/>
      </c>
      <c r="D121" s="105" t="str">
        <f>IF('0) Signal List'!D121="","",'0) Signal List'!D121)</f>
        <v/>
      </c>
      <c r="E121" s="114" t="str">
        <f>IF('0) Signal List'!E121="","",'0) Signal List'!E121)</f>
        <v/>
      </c>
      <c r="F121" s="105" t="str">
        <f>IF('0) Signal List'!F121="","",'0) Signal List'!F121)</f>
        <v/>
      </c>
      <c r="G121" s="111" t="str">
        <f>IF('0) Signal List'!G121="","",'0) Signal List'!G121)</f>
        <v/>
      </c>
      <c r="H121" s="164" t="str">
        <f>IF('0) Signal List'!H121="","",'0) Signal List'!H121)</f>
        <v/>
      </c>
      <c r="I121" s="160"/>
      <c r="J121" s="161"/>
      <c r="K121" s="161"/>
      <c r="L121" s="162"/>
    </row>
    <row r="122" spans="1:12" ht="14.25" customHeight="1" x14ac:dyDescent="0.25">
      <c r="A122" s="104" t="str">
        <f>IF('0) Signal List'!A122="","",'0) Signal List'!A122)</f>
        <v/>
      </c>
      <c r="B122" s="843" t="str">
        <f>IF('0) Signal List'!B122="","",'0) Signal List'!B122)</f>
        <v>Recommended cable 15-pair cable, 15 x 2 x 0.6sqmm, TP, stranded, external sheath</v>
      </c>
      <c r="C122" s="841" t="str">
        <f>IF('0) Signal List'!C122="","",'0) Signal List'!C122)</f>
        <v/>
      </c>
      <c r="D122" s="841" t="str">
        <f>IF('0) Signal List'!D122="","",'0) Signal List'!D122)</f>
        <v/>
      </c>
      <c r="E122" s="841" t="str">
        <f>IF('0) Signal List'!E122="","",'0) Signal List'!E122)</f>
        <v/>
      </c>
      <c r="F122" s="842" t="str">
        <f>IF('0) Signal List'!F122="","",'0) Signal List'!F122)</f>
        <v/>
      </c>
      <c r="G122" s="110" t="str">
        <f>IF('0) Signal List'!G122="","",'0) Signal List'!G122)</f>
        <v/>
      </c>
      <c r="H122" s="163" t="str">
        <f>IF('0) Signal List'!H122="","",'0) Signal List'!H122)</f>
        <v/>
      </c>
      <c r="I122" s="160"/>
      <c r="J122" s="161"/>
      <c r="K122" s="161"/>
      <c r="L122" s="162"/>
    </row>
    <row r="123" spans="1:12" ht="14.25" customHeight="1" x14ac:dyDescent="0.25">
      <c r="A123" s="104" t="str">
        <f>IF('0) Signal List'!A123="","",'0) Signal List'!A123)</f>
        <v/>
      </c>
      <c r="B123" s="105" t="str">
        <f>IF('0) Signal List'!B123="","",'0) Signal List'!B123)</f>
        <v/>
      </c>
      <c r="C123" s="105" t="str">
        <f>IF('0) Signal List'!C123="","",'0) Signal List'!C123)</f>
        <v/>
      </c>
      <c r="D123" s="105" t="str">
        <f>IF('0) Signal List'!D123="","",'0) Signal List'!D123)</f>
        <v/>
      </c>
      <c r="E123" s="106" t="str">
        <f>IF('0) Signal List'!E123="","",'0) Signal List'!E123)</f>
        <v/>
      </c>
      <c r="F123" s="105" t="str">
        <f>IF('0) Signal List'!F123="","",'0) Signal List'!F123)</f>
        <v/>
      </c>
      <c r="G123" s="110" t="str">
        <f>IF('0) Signal List'!G123="","",'0) Signal List'!G123)</f>
        <v/>
      </c>
      <c r="H123" s="163" t="str">
        <f>IF('0) Signal List'!H123="","",'0) Signal List'!H123)</f>
        <v/>
      </c>
      <c r="I123" s="160"/>
      <c r="J123" s="161"/>
      <c r="K123" s="161"/>
      <c r="L123" s="162"/>
    </row>
    <row r="124" spans="1:12" ht="15.75" thickBot="1" x14ac:dyDescent="0.3">
      <c r="A124" s="126" t="str">
        <f>IF('0) Signal List'!A124="","",'0) Signal List'!A124)</f>
        <v>ETIE Ref</v>
      </c>
      <c r="B124" s="100" t="str">
        <f>IF('0) Signal List'!B124="","",'0) Signal List'!B124)</f>
        <v>Analogue Output Signals (from EirGrid)</v>
      </c>
      <c r="C124" s="101" t="str">
        <f>IF('0) Signal List'!C124="","",'0) Signal List'!C124)</f>
        <v/>
      </c>
      <c r="D124" s="101" t="str">
        <f>IF('0) Signal List'!D124="","",'0) Signal List'!D124)</f>
        <v/>
      </c>
      <c r="E124" s="102" t="str">
        <f>IF('0) Signal List'!E124="","",'0) Signal List'!E124)</f>
        <v/>
      </c>
      <c r="F124" s="101" t="str">
        <f>IF('0) Signal List'!F124="","",'0) Signal List'!F124)</f>
        <v/>
      </c>
      <c r="G124" s="103" t="str">
        <f>IF('0) Signal List'!G124="","",'0) Signal List'!G124)</f>
        <v>Provided to</v>
      </c>
      <c r="H124" s="157" t="str">
        <f>IF('0) Signal List'!H124="","",'0) Signal List'!H124)</f>
        <v>TSO Pass-through to</v>
      </c>
      <c r="I124" s="174"/>
      <c r="J124" s="157"/>
      <c r="K124" s="157"/>
      <c r="L124" s="158"/>
    </row>
    <row r="125" spans="1:12" ht="14.25" customHeight="1" thickTop="1" x14ac:dyDescent="0.25">
      <c r="A125" s="127" t="str">
        <f>IF('0) Signal List'!A125="","",'0) Signal List'!A125)</f>
        <v/>
      </c>
      <c r="B125" s="105" t="str">
        <f>IF('0) Signal List'!B125="","",'0) Signal List'!B125)</f>
        <v/>
      </c>
      <c r="C125" s="105" t="str">
        <f>IF('0) Signal List'!C125="","",'0) Signal List'!C125)</f>
        <v/>
      </c>
      <c r="D125" s="105" t="str">
        <f>IF('0) Signal List'!D125="","",'0) Signal List'!D125)</f>
        <v/>
      </c>
      <c r="E125" s="106" t="str">
        <f>IF('0) Signal List'!E125="","",'0) Signal List'!E125)</f>
        <v/>
      </c>
      <c r="F125" s="105" t="str">
        <f>IF('0) Signal List'!F125="","",'0) Signal List'!F125)</f>
        <v/>
      </c>
      <c r="G125" s="107" t="str">
        <f>IF('0) Signal List'!G125="","",'0) Signal List'!G125)</f>
        <v/>
      </c>
      <c r="H125" s="159" t="str">
        <f>IF('0) Signal List'!H125="","",'0) Signal List'!H125)</f>
        <v/>
      </c>
      <c r="I125" s="160"/>
      <c r="J125" s="161"/>
      <c r="K125" s="161"/>
      <c r="L125" s="162"/>
    </row>
    <row r="126" spans="1:12" ht="14.25" customHeight="1" x14ac:dyDescent="0.25">
      <c r="A126" s="118" t="str">
        <f>IF('0) Signal List'!A126="","",'0) Signal List'!A126)</f>
        <v/>
      </c>
      <c r="B126" s="105" t="str">
        <f>IF('0) Signal List'!B126="","",'0) Signal List'!B126)</f>
        <v>Analogue Output Signals from EirGrid to WTG System</v>
      </c>
      <c r="C126" s="105" t="str">
        <f>IF('0) Signal List'!C126="","",'0) Signal List'!C126)</f>
        <v/>
      </c>
      <c r="D126" s="105" t="str">
        <f>IF('0) Signal List'!D126="","",'0) Signal List'!D126)</f>
        <v/>
      </c>
      <c r="E126" s="106" t="str">
        <f>IF('0) Signal List'!E126="","",'0) Signal List'!E126)</f>
        <v/>
      </c>
      <c r="F126" s="105" t="str">
        <f>IF('0) Signal List'!F126="","",'0) Signal List'!F126)</f>
        <v/>
      </c>
      <c r="G126" s="111" t="str">
        <f>IF('0) Signal List'!G126="","",'0) Signal List'!G126)</f>
        <v/>
      </c>
      <c r="H126" s="163" t="str">
        <f>IF('0) Signal List'!H126="","",'0) Signal List'!H126)</f>
        <v/>
      </c>
      <c r="I126" s="541"/>
      <c r="J126" s="542"/>
      <c r="K126" s="542"/>
      <c r="L126" s="543"/>
    </row>
    <row r="127" spans="1:12" ht="14.25" customHeight="1" x14ac:dyDescent="0.2">
      <c r="A127" s="104" t="str">
        <f>IF('0) Signal List'!A127="","",'0) Signal List'!A127)</f>
        <v>G1</v>
      </c>
      <c r="B127" s="161" t="str">
        <f>IF('0) Signal List'!B127="","",'0) Signal List'!B127)</f>
        <v>Analogue Output Active Power Control Setpoint</v>
      </c>
      <c r="C127" s="121" t="str">
        <f>IF('0) Signal List'!C127="","",'0) Signal List'!C127)</f>
        <v>4 - 20</v>
      </c>
      <c r="D127" s="105" t="str">
        <f>IF('0) Signal List'!D127="","",'0) Signal List'!D127)</f>
        <v>mA</v>
      </c>
      <c r="E127" s="106" t="e">
        <f>IF('0) Signal List'!E127="","",'0) Signal List'!E127)</f>
        <v>#VALUE!</v>
      </c>
      <c r="F127" s="105" t="str">
        <f>IF('0) Signal List'!F127="","",'0) Signal List'!F127)</f>
        <v>MW</v>
      </c>
      <c r="G127" s="111" t="str">
        <f>IF('0) Signal List'!G127="","",'0) Signal List'!G127)</f>
        <v>IPP</v>
      </c>
      <c r="H127" s="164" t="str">
        <f>IF('0) Signal List'!H127="","",'0) Signal List'!H127)</f>
        <v xml:space="preserve">N/A </v>
      </c>
      <c r="I127" s="165" t="s">
        <v>186</v>
      </c>
      <c r="J127" s="166"/>
      <c r="K127" s="166"/>
      <c r="L127" s="167"/>
    </row>
    <row r="128" spans="1:12" ht="14.25" customHeight="1" x14ac:dyDescent="0.2">
      <c r="A128" s="104" t="str">
        <f>IF('0) Signal List'!A128="","",'0) Signal List'!A128)</f>
        <v>G2</v>
      </c>
      <c r="B128" s="161" t="str">
        <f>IF('0) Signal List'!B128="","",'0) Signal List'!B128)</f>
        <v>Frequency Droop Setting</v>
      </c>
      <c r="C128" s="121" t="str">
        <f>IF('0) Signal List'!C128="","",'0) Signal List'!C128)</f>
        <v>4 - 20</v>
      </c>
      <c r="D128" s="105" t="str">
        <f>IF('0) Signal List'!D128="","",'0) Signal List'!D128)</f>
        <v>mA</v>
      </c>
      <c r="E128" s="106" t="str">
        <f>IF('0) Signal List'!E128="","",'0) Signal List'!E128)</f>
        <v xml:space="preserve"> 0-12</v>
      </c>
      <c r="F128" s="105" t="str">
        <f>IF('0) Signal List'!F128="","",'0) Signal List'!F128)</f>
        <v>%</v>
      </c>
      <c r="G128" s="111" t="str">
        <f>IF('0) Signal List'!G128="","",'0) Signal List'!G128)</f>
        <v>IPP</v>
      </c>
      <c r="H128" s="610" t="str">
        <f>IF('0) Signal List'!H128="","",'0) Signal List'!H128)</f>
        <v xml:space="preserve">N/A </v>
      </c>
      <c r="I128" s="165" t="s">
        <v>186</v>
      </c>
      <c r="J128" s="166"/>
      <c r="K128" s="166"/>
      <c r="L128" s="167"/>
    </row>
    <row r="129" spans="1:12" ht="14.25" customHeight="1" x14ac:dyDescent="0.25">
      <c r="A129" s="118" t="str">
        <f>IF('0) Signal List'!A129="","",'0) Signal List'!A129)</f>
        <v/>
      </c>
      <c r="B129" s="904" t="str">
        <f>IF('0) Signal List'!B129="","",'0) Signal List'!B129)</f>
        <v>Recommended cable 5-pair cable: 5 x 2 x 0.6sqmm TP, stranded, individually screened pairs. Screens to be terminated by IPP.</v>
      </c>
      <c r="C129" s="905"/>
      <c r="D129" s="905"/>
      <c r="E129" s="905"/>
      <c r="F129" s="906"/>
      <c r="G129" s="110" t="str">
        <f>IF('0) Signal List'!G129="","",'0) Signal List'!G129)</f>
        <v/>
      </c>
      <c r="H129" s="163" t="str">
        <f>IF('0) Signal List'!H129="","",'0) Signal List'!H129)</f>
        <v/>
      </c>
      <c r="I129" s="160"/>
      <c r="J129" s="161"/>
      <c r="K129" s="161"/>
      <c r="L129" s="162"/>
    </row>
    <row r="130" spans="1:12" ht="14.25" customHeight="1" thickBot="1" x14ac:dyDescent="0.3">
      <c r="A130" s="193" t="str">
        <f>IF('0) Signal List'!A130="","",'0) Signal List'!A130)</f>
        <v/>
      </c>
      <c r="B130" s="134" t="str">
        <f>IF('0) Signal List'!B130="","",'0) Signal List'!B130)</f>
        <v/>
      </c>
      <c r="C130" s="134" t="str">
        <f>IF('0) Signal List'!C130="","",'0) Signal List'!C130)</f>
        <v/>
      </c>
      <c r="D130" s="134" t="str">
        <f>IF('0) Signal List'!D130="","",'0) Signal List'!D130)</f>
        <v/>
      </c>
      <c r="E130" s="136" t="str">
        <f>IF('0) Signal List'!E130="","",'0) Signal List'!E130)</f>
        <v/>
      </c>
      <c r="F130" s="134" t="str">
        <f>IF('0) Signal List'!F130="","",'0) Signal List'!F130)</f>
        <v/>
      </c>
      <c r="G130" s="137" t="str">
        <f>IF('0) Signal List'!G130="","",'0) Signal List'!G130)</f>
        <v/>
      </c>
      <c r="H130" s="196" t="str">
        <f>IF('0) Signal List'!H130="","",'0) Signal List'!H130)</f>
        <v/>
      </c>
      <c r="I130" s="170"/>
      <c r="J130" s="171"/>
      <c r="K130" s="171"/>
      <c r="L130" s="172"/>
    </row>
    <row r="131" spans="1:12" ht="21.75" customHeight="1" thickBot="1" x14ac:dyDescent="0.35">
      <c r="A131" t="str">
        <f>IF('0) Signal List'!A132="","",'0) Signal List'!A132)</f>
        <v/>
      </c>
      <c r="B131" s="35" t="str">
        <f>IF('0) Signal List'!B132="","",'0) Signal List'!B132)</f>
        <v/>
      </c>
      <c r="C131" s="35" t="str">
        <f>IF('0) Signal List'!C132="","",'0) Signal List'!C132)</f>
        <v/>
      </c>
      <c r="D131" s="35" t="str">
        <f>IF('0) Signal List'!D132="","",'0) Signal List'!D132)</f>
        <v/>
      </c>
      <c r="E131" s="28" t="str">
        <f>IF('0) Signal List'!E132="","",'0) Signal List'!E132)</f>
        <v/>
      </c>
      <c r="F131" s="35" t="str">
        <f>IF('0) Signal List'!F132="","",'0) Signal List'!F132)</f>
        <v/>
      </c>
      <c r="G131" s="899" t="s">
        <v>246</v>
      </c>
      <c r="H131" s="900"/>
      <c r="I131" s="910"/>
      <c r="J131" s="911"/>
      <c r="K131" s="911"/>
      <c r="L131" s="912"/>
    </row>
    <row r="132" spans="1:12" ht="21.75" customHeight="1" x14ac:dyDescent="0.3">
      <c r="A132" t="str">
        <f>IF('0) Signal List'!A133="","",'0) Signal List'!A133)</f>
        <v/>
      </c>
      <c r="B132" s="864" t="s">
        <v>444</v>
      </c>
      <c r="C132" s="891"/>
      <c r="D132" s="891"/>
      <c r="E132" s="865"/>
      <c r="F132" s="35" t="str">
        <f>IF('0) Signal List'!F133="","",'0) Signal List'!F133)</f>
        <v/>
      </c>
      <c r="G132" s="901" t="s">
        <v>247</v>
      </c>
      <c r="H132" s="902"/>
      <c r="I132" s="907"/>
      <c r="J132" s="908"/>
      <c r="K132" s="908"/>
      <c r="L132" s="909"/>
    </row>
    <row r="133" spans="1:12" ht="21.75" customHeight="1" thickBot="1" x14ac:dyDescent="0.35">
      <c r="A133" t="str">
        <f>IF('0) Signal List'!A134="","",'0) Signal List'!A134)</f>
        <v/>
      </c>
      <c r="B133" s="868"/>
      <c r="C133" s="893"/>
      <c r="D133" s="893"/>
      <c r="E133" s="869"/>
      <c r="F133" s="35" t="str">
        <f>IF('0) Signal List'!F134="","",'0) Signal List'!F134)</f>
        <v/>
      </c>
      <c r="G133" s="921"/>
      <c r="H133" s="921"/>
      <c r="I133" s="308"/>
      <c r="J133" s="308"/>
      <c r="K133" s="308"/>
      <c r="L133" s="308"/>
    </row>
    <row r="134" spans="1:12" ht="21.75" customHeight="1" x14ac:dyDescent="0.3">
      <c r="A134" t="str">
        <f>IF('0) Signal List'!A135="","",'0) Signal List'!A135)</f>
        <v/>
      </c>
      <c r="B134" s="870" t="str">
        <f>IF('0) Signal List'!C135="","",'0) Signal List'!C135)</f>
        <v/>
      </c>
      <c r="C134" s="923"/>
      <c r="D134" s="923"/>
      <c r="E134" s="871"/>
      <c r="F134" s="35" t="str">
        <f>IF('0) Signal List'!F135="","",'0) Signal List'!F135)</f>
        <v/>
      </c>
      <c r="G134" s="916" t="s">
        <v>322</v>
      </c>
      <c r="H134" s="917"/>
      <c r="I134" s="913">
        <f>'1a) Inst.Info &amp; Contact Details'!E24</f>
        <v>0</v>
      </c>
      <c r="J134" s="914"/>
      <c r="K134" s="914"/>
      <c r="L134" s="915"/>
    </row>
    <row r="135" spans="1:12" ht="21.75" customHeight="1" x14ac:dyDescent="0.3">
      <c r="A135" t="str">
        <f>IF('0) Signal List'!A136="","",'0) Signal List'!A136)</f>
        <v/>
      </c>
      <c r="B135" s="872"/>
      <c r="C135" s="924"/>
      <c r="D135" s="924"/>
      <c r="E135" s="873"/>
      <c r="F135" s="35" t="str">
        <f>IF('0) Signal List'!F136="","",'0) Signal List'!F136)</f>
        <v/>
      </c>
      <c r="G135" s="899" t="s">
        <v>178</v>
      </c>
      <c r="H135" s="900"/>
      <c r="I135" s="910"/>
      <c r="J135" s="911"/>
      <c r="K135" s="911"/>
      <c r="L135" s="912"/>
    </row>
    <row r="136" spans="1:12" ht="21.75" customHeight="1" x14ac:dyDescent="0.3">
      <c r="A136" t="str">
        <f>IF('0) Signal List'!A137="","",'0) Signal List'!A137)</f>
        <v/>
      </c>
      <c r="B136" s="872"/>
      <c r="C136" s="924"/>
      <c r="D136" s="924"/>
      <c r="E136" s="873"/>
      <c r="F136" s="35" t="str">
        <f>IF('0) Signal List'!F137="","",'0) Signal List'!F137)</f>
        <v/>
      </c>
      <c r="G136" s="916" t="s">
        <v>321</v>
      </c>
      <c r="H136" s="917"/>
      <c r="I136" s="913"/>
      <c r="J136" s="914"/>
      <c r="K136" s="914"/>
      <c r="L136" s="915"/>
    </row>
    <row r="137" spans="1:12" ht="21.75" customHeight="1" thickBot="1" x14ac:dyDescent="0.35">
      <c r="A137" t="str">
        <f>IF('0) Signal List'!A138="","",'0) Signal List'!A138)</f>
        <v/>
      </c>
      <c r="B137" s="874"/>
      <c r="C137" s="925"/>
      <c r="D137" s="925"/>
      <c r="E137" s="875"/>
      <c r="F137" s="35" t="str">
        <f>IF('0) Signal List'!F138="","",'0) Signal List'!F138)</f>
        <v/>
      </c>
      <c r="G137" s="899" t="s">
        <v>180</v>
      </c>
      <c r="H137" s="900"/>
      <c r="I137" s="910"/>
      <c r="J137" s="911"/>
      <c r="K137" s="911"/>
      <c r="L137" s="912"/>
    </row>
    <row r="138" spans="1:12" ht="42" customHeight="1" x14ac:dyDescent="0.3">
      <c r="A138" t="str">
        <f>IF('0) Signal List'!A139="","",'0) Signal List'!A139)</f>
        <v/>
      </c>
      <c r="B138" s="922" t="s">
        <v>318</v>
      </c>
      <c r="C138" s="922"/>
      <c r="D138" s="922"/>
      <c r="E138" s="922"/>
      <c r="F138" s="35" t="str">
        <f>IF('0) Signal List'!F139="","",'0) Signal List'!F139)</f>
        <v/>
      </c>
      <c r="G138" s="919" t="s">
        <v>323</v>
      </c>
      <c r="H138" s="920"/>
      <c r="I138" s="913" t="str">
        <f>'1a) Inst.Info &amp; Contact Details'!E14</f>
        <v>ESBTS Team</v>
      </c>
      <c r="J138" s="914"/>
      <c r="K138" s="914"/>
      <c r="L138" s="915"/>
    </row>
    <row r="139" spans="1:12" ht="21.75" customHeight="1" x14ac:dyDescent="0.3">
      <c r="A139" t="str">
        <f>IF('0) Signal List'!A140="","",'0) Signal List'!A140)</f>
        <v/>
      </c>
      <c r="B139" s="918" t="s">
        <v>428</v>
      </c>
      <c r="C139" s="918"/>
      <c r="D139" s="918"/>
      <c r="E139" s="918"/>
      <c r="F139" s="35" t="str">
        <f>IF('0) Signal List'!F140="","",'0) Signal List'!F140)</f>
        <v/>
      </c>
      <c r="G139" s="899" t="s">
        <v>187</v>
      </c>
      <c r="H139" s="900"/>
      <c r="I139" s="910"/>
      <c r="J139" s="911"/>
      <c r="K139" s="911"/>
      <c r="L139" s="912"/>
    </row>
    <row r="140" spans="1:12" ht="21.75" customHeight="1" x14ac:dyDescent="0.3">
      <c r="A140" t="str">
        <f>IF('0) Signal List'!A141="","",'0) Signal List'!A141)</f>
        <v/>
      </c>
      <c r="B140" s="918"/>
      <c r="C140" s="918"/>
      <c r="D140" s="918"/>
      <c r="E140" s="918"/>
      <c r="F140" s="35" t="str">
        <f>IF('0) Signal List'!F141="","",'0) Signal List'!F141)</f>
        <v/>
      </c>
      <c r="G140" s="901" t="s">
        <v>176</v>
      </c>
      <c r="H140" s="902"/>
      <c r="I140" s="907"/>
      <c r="J140" s="908"/>
      <c r="K140" s="908"/>
      <c r="L140" s="909"/>
    </row>
    <row r="141" spans="1:12" x14ac:dyDescent="0.2">
      <c r="A141" t="str">
        <f>IF('0) Signal List'!A142="","",'0) Signal List'!A142)</f>
        <v/>
      </c>
      <c r="B141" s="35" t="str">
        <f>IF('0) Signal List'!B142="","",'0) Signal List'!B142)</f>
        <v/>
      </c>
      <c r="C141" s="35" t="str">
        <f>IF('0) Signal List'!C142="","",'0) Signal List'!C142)</f>
        <v/>
      </c>
      <c r="D141" s="35" t="str">
        <f>IF('0) Signal List'!D142="","",'0) Signal List'!D142)</f>
        <v/>
      </c>
      <c r="E141" s="28" t="str">
        <f>IF('0) Signal List'!E142="","",'0) Signal List'!E142)</f>
        <v/>
      </c>
      <c r="F141" s="35" t="str">
        <f>IF('0) Signal List'!F142="","",'0) Signal List'!F142)</f>
        <v/>
      </c>
      <c r="G141" s="15" t="str">
        <f>IF('0) Signal List'!G142="","",'0) Signal List'!G142)</f>
        <v/>
      </c>
      <c r="H141" s="15" t="str">
        <f>IF('0) Signal List'!H142="","",'0) Signal List'!H142)</f>
        <v/>
      </c>
    </row>
    <row r="142" spans="1:12" x14ac:dyDescent="0.2">
      <c r="A142" s="4" t="str">
        <f>IF('0) Signal List'!A143="","",'0) Signal List'!A143)</f>
        <v/>
      </c>
      <c r="B142" s="35" t="str">
        <f>IF('0) Signal List'!B143="","",'0) Signal List'!B143)</f>
        <v/>
      </c>
      <c r="C142" s="35" t="str">
        <f>IF('0) Signal List'!C143="","",'0) Signal List'!C143)</f>
        <v/>
      </c>
      <c r="D142" s="35" t="str">
        <f>IF('0) Signal List'!D143="","",'0) Signal List'!D143)</f>
        <v/>
      </c>
      <c r="E142" s="28" t="str">
        <f>IF('0) Signal List'!E143="","",'0) Signal List'!E143)</f>
        <v/>
      </c>
      <c r="F142" s="35" t="str">
        <f>IF('0) Signal List'!F143="","",'0) Signal List'!F143)</f>
        <v/>
      </c>
      <c r="G142" s="15" t="str">
        <f>IF('0) Signal List'!G143="","",'0) Signal List'!G143)</f>
        <v/>
      </c>
      <c r="H142" s="15" t="str">
        <f>IF('0) Signal List'!H143="","",'0) Signal List'!H143)</f>
        <v/>
      </c>
    </row>
    <row r="143" spans="1:12" x14ac:dyDescent="0.2">
      <c r="A143" s="4" t="str">
        <f>IF('0) Signal List'!A144="","",'0) Signal List'!A144)</f>
        <v/>
      </c>
      <c r="B143" s="35" t="str">
        <f>IF('0) Signal List'!B144="","",'0) Signal List'!B144)</f>
        <v/>
      </c>
      <c r="C143" s="35" t="str">
        <f>IF('0) Signal List'!C144="","",'0) Signal List'!C144)</f>
        <v/>
      </c>
      <c r="D143" s="35" t="str">
        <f>IF('0) Signal List'!D144="","",'0) Signal List'!D144)</f>
        <v/>
      </c>
      <c r="E143" s="28" t="str">
        <f>IF('0) Signal List'!E144="","",'0) Signal List'!E144)</f>
        <v/>
      </c>
      <c r="F143" s="35" t="str">
        <f>IF('0) Signal List'!F144="","",'0) Signal List'!F144)</f>
        <v/>
      </c>
      <c r="G143" s="15" t="str">
        <f>IF('0) Signal List'!G144="","",'0) Signal List'!G144)</f>
        <v/>
      </c>
      <c r="H143" s="15" t="str">
        <f>IF('0) Signal List'!H144="","",'0) Signal List'!H144)</f>
        <v/>
      </c>
    </row>
    <row r="144" spans="1:12" x14ac:dyDescent="0.2">
      <c r="A144" s="4" t="str">
        <f>IF('0) Signal List'!A145="","",'0) Signal List'!A145)</f>
        <v/>
      </c>
      <c r="B144" s="35" t="str">
        <f>IF('0) Signal List'!B145="","",'0) Signal List'!B145)</f>
        <v/>
      </c>
      <c r="C144" s="35" t="str">
        <f>IF('0) Signal List'!C145="","",'0) Signal List'!C145)</f>
        <v/>
      </c>
      <c r="D144" s="35" t="str">
        <f>IF('0) Signal List'!D145="","",'0) Signal List'!D145)</f>
        <v/>
      </c>
      <c r="E144" s="28" t="str">
        <f>IF('0) Signal List'!E145="","",'0) Signal List'!E145)</f>
        <v/>
      </c>
      <c r="F144" s="35" t="str">
        <f>IF('0) Signal List'!F145="","",'0) Signal List'!F145)</f>
        <v/>
      </c>
      <c r="G144" s="15" t="str">
        <f>IF('0) Signal List'!G145="","",'0) Signal List'!G145)</f>
        <v/>
      </c>
      <c r="H144" s="15" t="str">
        <f>IF('0) Signal List'!H145="","",'0) Signal List'!H145)</f>
        <v/>
      </c>
    </row>
    <row r="145" spans="1:8" x14ac:dyDescent="0.2">
      <c r="A145" s="4" t="str">
        <f>IF('0) Signal List'!A146="","",'0) Signal List'!A146)</f>
        <v/>
      </c>
      <c r="B145" s="35" t="str">
        <f>IF('0) Signal List'!B146="","",'0) Signal List'!B146)</f>
        <v/>
      </c>
      <c r="C145" s="35" t="str">
        <f>IF('0) Signal List'!C146="","",'0) Signal List'!C146)</f>
        <v/>
      </c>
      <c r="D145" s="35" t="str">
        <f>IF('0) Signal List'!D146="","",'0) Signal List'!D146)</f>
        <v/>
      </c>
      <c r="E145" s="28" t="str">
        <f>IF('0) Signal List'!E146="","",'0) Signal List'!E146)</f>
        <v/>
      </c>
      <c r="F145" s="35" t="str">
        <f>IF('0) Signal List'!F146="","",'0) Signal List'!F146)</f>
        <v/>
      </c>
      <c r="G145" s="15" t="str">
        <f>IF('0) Signal List'!G146="","",'0) Signal List'!G146)</f>
        <v/>
      </c>
      <c r="H145" s="15" t="str">
        <f>IF('0) Signal List'!H146="","",'0) Signal List'!H146)</f>
        <v/>
      </c>
    </row>
    <row r="146" spans="1:8" x14ac:dyDescent="0.2">
      <c r="A146" s="4" t="str">
        <f>IF('0) Signal List'!A147="","",'0) Signal List'!A147)</f>
        <v/>
      </c>
      <c r="B146" s="35" t="str">
        <f>IF('0) Signal List'!B147="","",'0) Signal List'!B147)</f>
        <v/>
      </c>
      <c r="C146" s="35" t="str">
        <f>IF('0) Signal List'!C147="","",'0) Signal List'!C147)</f>
        <v/>
      </c>
      <c r="D146" s="35" t="str">
        <f>IF('0) Signal List'!D147="","",'0) Signal List'!D147)</f>
        <v/>
      </c>
      <c r="E146" s="28" t="str">
        <f>IF('0) Signal List'!E147="","",'0) Signal List'!E147)</f>
        <v/>
      </c>
      <c r="F146" s="35" t="str">
        <f>IF('0) Signal List'!F147="","",'0) Signal List'!F147)</f>
        <v/>
      </c>
      <c r="G146" s="15" t="str">
        <f>IF('0) Signal List'!G147="","",'0) Signal List'!G147)</f>
        <v/>
      </c>
      <c r="H146" s="15" t="str">
        <f>IF('0) Signal List'!H147="","",'0) Signal List'!H147)</f>
        <v/>
      </c>
    </row>
    <row r="147" spans="1:8" x14ac:dyDescent="0.2">
      <c r="A147" s="4" t="str">
        <f>IF('0) Signal List'!A148="","",'0) Signal List'!A148)</f>
        <v/>
      </c>
      <c r="B147" s="35" t="str">
        <f>IF('0) Signal List'!B148="","",'0) Signal List'!B148)</f>
        <v/>
      </c>
      <c r="C147" s="35" t="str">
        <f>IF('0) Signal List'!C148="","",'0) Signal List'!C148)</f>
        <v/>
      </c>
      <c r="D147" s="35" t="str">
        <f>IF('0) Signal List'!D148="","",'0) Signal List'!D148)</f>
        <v/>
      </c>
      <c r="E147" s="28" t="str">
        <f>IF('0) Signal List'!E148="","",'0) Signal List'!E148)</f>
        <v/>
      </c>
      <c r="F147" s="35" t="str">
        <f>IF('0) Signal List'!F148="","",'0) Signal List'!F148)</f>
        <v/>
      </c>
      <c r="G147" s="15" t="str">
        <f>IF('0) Signal List'!G148="","",'0) Signal List'!G148)</f>
        <v/>
      </c>
      <c r="H147" s="15" t="str">
        <f>IF('0) Signal List'!H148="","",'0) Signal List'!H148)</f>
        <v/>
      </c>
    </row>
    <row r="148" spans="1:8" x14ac:dyDescent="0.2">
      <c r="A148" s="4" t="str">
        <f>IF('0) Signal List'!A149="","",'0) Signal List'!A149)</f>
        <v/>
      </c>
      <c r="B148" s="35" t="str">
        <f>IF('0) Signal List'!B149="","",'0) Signal List'!B149)</f>
        <v/>
      </c>
      <c r="C148" s="35" t="str">
        <f>IF('0) Signal List'!C149="","",'0) Signal List'!C149)</f>
        <v/>
      </c>
      <c r="D148" s="35" t="str">
        <f>IF('0) Signal List'!D149="","",'0) Signal List'!D149)</f>
        <v/>
      </c>
      <c r="E148" s="28" t="str">
        <f>IF('0) Signal List'!E149="","",'0) Signal List'!E149)</f>
        <v/>
      </c>
      <c r="F148" s="35" t="str">
        <f>IF('0) Signal List'!F149="","",'0) Signal List'!F149)</f>
        <v/>
      </c>
      <c r="G148" s="15" t="str">
        <f>IF('0) Signal List'!G149="","",'0) Signal List'!G149)</f>
        <v/>
      </c>
      <c r="H148" s="15" t="str">
        <f>IF('0) Signal List'!H149="","",'0) Signal List'!H149)</f>
        <v/>
      </c>
    </row>
    <row r="149" spans="1:8" x14ac:dyDescent="0.2">
      <c r="A149" s="4" t="str">
        <f>IF('0) Signal List'!A150="","",'0) Signal List'!A150)</f>
        <v/>
      </c>
      <c r="B149" s="35" t="str">
        <f>IF('0) Signal List'!B150="","",'0) Signal List'!B150)</f>
        <v/>
      </c>
      <c r="C149" s="35" t="str">
        <f>IF('0) Signal List'!C150="","",'0) Signal List'!C150)</f>
        <v/>
      </c>
      <c r="D149" s="35" t="str">
        <f>IF('0) Signal List'!D150="","",'0) Signal List'!D150)</f>
        <v/>
      </c>
      <c r="E149" s="28" t="str">
        <f>IF('0) Signal List'!E150="","",'0) Signal List'!E150)</f>
        <v/>
      </c>
      <c r="F149" s="35" t="str">
        <f>IF('0) Signal List'!F150="","",'0) Signal List'!F150)</f>
        <v/>
      </c>
      <c r="G149" s="15" t="str">
        <f>IF('0) Signal List'!G150="","",'0) Signal List'!G150)</f>
        <v/>
      </c>
      <c r="H149" s="15" t="str">
        <f>IF('0) Signal List'!H150="","",'0) Signal List'!H150)</f>
        <v/>
      </c>
    </row>
    <row r="150" spans="1:8" x14ac:dyDescent="0.2">
      <c r="A150" s="4" t="str">
        <f>IF('0) Signal List'!A151="","",'0) Signal List'!A151)</f>
        <v/>
      </c>
      <c r="B150" s="35" t="str">
        <f>IF('0) Signal List'!B151="","",'0) Signal List'!B151)</f>
        <v/>
      </c>
      <c r="C150" s="35" t="str">
        <f>IF('0) Signal List'!C151="","",'0) Signal List'!C151)</f>
        <v/>
      </c>
      <c r="D150" s="35" t="str">
        <f>IF('0) Signal List'!D151="","",'0) Signal List'!D151)</f>
        <v/>
      </c>
      <c r="E150" s="28" t="str">
        <f>IF('0) Signal List'!E151="","",'0) Signal List'!E151)</f>
        <v/>
      </c>
      <c r="F150" s="35" t="str">
        <f>IF('0) Signal List'!F151="","",'0) Signal List'!F151)</f>
        <v/>
      </c>
      <c r="G150" s="15" t="str">
        <f>IF('0) Signal List'!G151="","",'0) Signal List'!G151)</f>
        <v/>
      </c>
      <c r="H150" s="15" t="str">
        <f>IF('0) Signal List'!H151="","",'0) Signal List'!H151)</f>
        <v/>
      </c>
    </row>
    <row r="151" spans="1:8" x14ac:dyDescent="0.2">
      <c r="A151" s="4" t="str">
        <f>IF('0) Signal List'!A152="","",'0) Signal List'!A152)</f>
        <v/>
      </c>
      <c r="B151" s="35" t="str">
        <f>IF('0) Signal List'!B152="","",'0) Signal List'!B152)</f>
        <v/>
      </c>
      <c r="C151" s="35" t="str">
        <f>IF('0) Signal List'!C152="","",'0) Signal List'!C152)</f>
        <v/>
      </c>
      <c r="D151" s="35" t="str">
        <f>IF('0) Signal List'!D152="","",'0) Signal List'!D152)</f>
        <v/>
      </c>
      <c r="E151" s="28" t="str">
        <f>IF('0) Signal List'!E152="","",'0) Signal List'!E152)</f>
        <v/>
      </c>
      <c r="F151" s="35" t="str">
        <f>IF('0) Signal List'!F152="","",'0) Signal List'!F152)</f>
        <v/>
      </c>
      <c r="G151" s="15" t="str">
        <f>IF('0) Signal List'!G152="","",'0) Signal List'!G152)</f>
        <v/>
      </c>
      <c r="H151" s="15" t="str">
        <f>IF('0) Signal List'!H152="","",'0) Signal List'!H152)</f>
        <v/>
      </c>
    </row>
    <row r="152" spans="1:8" x14ac:dyDescent="0.2">
      <c r="A152" s="4" t="str">
        <f>IF('0) Signal List'!A153="","",'0) Signal List'!A153)</f>
        <v/>
      </c>
      <c r="B152" s="35" t="str">
        <f>IF('0) Signal List'!B153="","",'0) Signal List'!B153)</f>
        <v/>
      </c>
      <c r="C152" s="35" t="str">
        <f>IF('0) Signal List'!C153="","",'0) Signal List'!C153)</f>
        <v/>
      </c>
      <c r="D152" s="35" t="str">
        <f>IF('0) Signal List'!D153="","",'0) Signal List'!D153)</f>
        <v/>
      </c>
      <c r="E152" s="28" t="str">
        <f>IF('0) Signal List'!E153="","",'0) Signal List'!E153)</f>
        <v/>
      </c>
      <c r="F152" s="35" t="str">
        <f>IF('0) Signal List'!F153="","",'0) Signal List'!F153)</f>
        <v/>
      </c>
      <c r="G152" s="15" t="str">
        <f>IF('0) Signal List'!G153="","",'0) Signal List'!G153)</f>
        <v/>
      </c>
      <c r="H152" s="15" t="str">
        <f>IF('0) Signal List'!H153="","",'0) Signal List'!H153)</f>
        <v/>
      </c>
    </row>
    <row r="153" spans="1:8" x14ac:dyDescent="0.2">
      <c r="A153" s="4" t="str">
        <f>IF('0) Signal List'!A154="","",'0) Signal List'!A154)</f>
        <v/>
      </c>
      <c r="B153" s="35" t="str">
        <f>IF('0) Signal List'!B154="","",'0) Signal List'!B154)</f>
        <v/>
      </c>
      <c r="C153" s="35" t="str">
        <f>IF('0) Signal List'!C154="","",'0) Signal List'!C154)</f>
        <v/>
      </c>
      <c r="D153" s="35" t="str">
        <f>IF('0) Signal List'!D154="","",'0) Signal List'!D154)</f>
        <v/>
      </c>
      <c r="E153" s="28" t="str">
        <f>IF('0) Signal List'!E154="","",'0) Signal List'!E154)</f>
        <v/>
      </c>
      <c r="F153" s="35" t="str">
        <f>IF('0) Signal List'!F154="","",'0) Signal List'!F154)</f>
        <v/>
      </c>
      <c r="G153" s="15" t="str">
        <f>IF('0) Signal List'!G154="","",'0) Signal List'!G154)</f>
        <v/>
      </c>
      <c r="H153" s="15" t="str">
        <f>IF('0) Signal List'!H154="","",'0) Signal List'!H154)</f>
        <v/>
      </c>
    </row>
    <row r="154" spans="1:8" x14ac:dyDescent="0.2">
      <c r="A154" s="4" t="str">
        <f>IF('0) Signal List'!A155="","",'0) Signal List'!A155)</f>
        <v/>
      </c>
      <c r="B154" s="35" t="str">
        <f>IF('0) Signal List'!B155="","",'0) Signal List'!B155)</f>
        <v/>
      </c>
      <c r="C154" s="35" t="str">
        <f>IF('0) Signal List'!C155="","",'0) Signal List'!C155)</f>
        <v/>
      </c>
      <c r="D154" s="35" t="str">
        <f>IF('0) Signal List'!D155="","",'0) Signal List'!D155)</f>
        <v/>
      </c>
      <c r="E154" s="28" t="str">
        <f>IF('0) Signal List'!E155="","",'0) Signal List'!E155)</f>
        <v/>
      </c>
      <c r="F154" s="35" t="str">
        <f>IF('0) Signal List'!F155="","",'0) Signal List'!F155)</f>
        <v/>
      </c>
      <c r="G154" s="15" t="str">
        <f>IF('0) Signal List'!G155="","",'0) Signal List'!G155)</f>
        <v/>
      </c>
      <c r="H154" s="15" t="str">
        <f>IF('0) Signal List'!H155="","",'0) Signal List'!H155)</f>
        <v/>
      </c>
    </row>
    <row r="155" spans="1:8" x14ac:dyDescent="0.2">
      <c r="A155" s="4" t="str">
        <f>IF('0) Signal List'!A156="","",'0) Signal List'!A156)</f>
        <v/>
      </c>
      <c r="B155" s="35" t="str">
        <f>IF('0) Signal List'!B156="","",'0) Signal List'!B156)</f>
        <v/>
      </c>
      <c r="C155" s="35" t="str">
        <f>IF('0) Signal List'!C156="","",'0) Signal List'!C156)</f>
        <v/>
      </c>
      <c r="D155" s="35" t="str">
        <f>IF('0) Signal List'!D156="","",'0) Signal List'!D156)</f>
        <v/>
      </c>
      <c r="E155" s="28" t="str">
        <f>IF('0) Signal List'!E156="","",'0) Signal List'!E156)</f>
        <v/>
      </c>
      <c r="F155" s="35" t="str">
        <f>IF('0) Signal List'!F156="","",'0) Signal List'!F156)</f>
        <v/>
      </c>
      <c r="G155" s="15" t="str">
        <f>IF('0) Signal List'!G156="","",'0) Signal List'!G156)</f>
        <v/>
      </c>
      <c r="H155" s="15" t="str">
        <f>IF('0) Signal List'!H156="","",'0) Signal List'!H156)</f>
        <v/>
      </c>
    </row>
    <row r="156" spans="1:8" x14ac:dyDescent="0.2">
      <c r="A156" s="4" t="str">
        <f>IF('0) Signal List'!A157="","",'0) Signal List'!A157)</f>
        <v/>
      </c>
      <c r="B156" s="35" t="str">
        <f>IF('0) Signal List'!B157="","",'0) Signal List'!B157)</f>
        <v/>
      </c>
      <c r="C156" s="35" t="str">
        <f>IF('0) Signal List'!C157="","",'0) Signal List'!C157)</f>
        <v/>
      </c>
      <c r="D156" s="35" t="str">
        <f>IF('0) Signal List'!D157="","",'0) Signal List'!D157)</f>
        <v/>
      </c>
      <c r="E156" s="28" t="str">
        <f>IF('0) Signal List'!E157="","",'0) Signal List'!E157)</f>
        <v/>
      </c>
      <c r="F156" s="35" t="str">
        <f>IF('0) Signal List'!F157="","",'0) Signal List'!F157)</f>
        <v/>
      </c>
      <c r="G156" s="15" t="str">
        <f>IF('0) Signal List'!G157="","",'0) Signal List'!G157)</f>
        <v/>
      </c>
      <c r="H156" s="15" t="str">
        <f>IF('0) Signal List'!H157="","",'0) Signal List'!H157)</f>
        <v/>
      </c>
    </row>
    <row r="157" spans="1:8" x14ac:dyDescent="0.2">
      <c r="A157" s="4" t="str">
        <f>IF('0) Signal List'!A158="","",'0) Signal List'!A158)</f>
        <v/>
      </c>
      <c r="B157" s="35" t="str">
        <f>IF('0) Signal List'!B158="","",'0) Signal List'!B158)</f>
        <v/>
      </c>
      <c r="C157" s="35" t="str">
        <f>IF('0) Signal List'!C158="","",'0) Signal List'!C158)</f>
        <v/>
      </c>
      <c r="D157" s="35" t="str">
        <f>IF('0) Signal List'!D158="","",'0) Signal List'!D158)</f>
        <v/>
      </c>
      <c r="E157" s="28" t="str">
        <f>IF('0) Signal List'!E158="","",'0) Signal List'!E158)</f>
        <v/>
      </c>
      <c r="F157" s="35" t="str">
        <f>IF('0) Signal List'!F158="","",'0) Signal List'!F158)</f>
        <v/>
      </c>
      <c r="G157" s="15" t="str">
        <f>IF('0) Signal List'!G158="","",'0) Signal List'!G158)</f>
        <v/>
      </c>
      <c r="H157" s="15" t="str">
        <f>IF('0) Signal List'!H158="","",'0) Signal List'!H158)</f>
        <v/>
      </c>
    </row>
    <row r="158" spans="1:8" x14ac:dyDescent="0.2">
      <c r="A158" s="4" t="str">
        <f>IF('0) Signal List'!A159="","",'0) Signal List'!A159)</f>
        <v/>
      </c>
      <c r="B158" s="35" t="str">
        <f>IF('0) Signal List'!B159="","",'0) Signal List'!B159)</f>
        <v/>
      </c>
      <c r="C158" s="35" t="str">
        <f>IF('0) Signal List'!C159="","",'0) Signal List'!C159)</f>
        <v/>
      </c>
      <c r="D158" s="35" t="str">
        <f>IF('0) Signal List'!D159="","",'0) Signal List'!D159)</f>
        <v/>
      </c>
      <c r="E158" s="28" t="str">
        <f>IF('0) Signal List'!E159="","",'0) Signal List'!E159)</f>
        <v/>
      </c>
      <c r="F158" s="35" t="str">
        <f>IF('0) Signal List'!F159="","",'0) Signal List'!F159)</f>
        <v/>
      </c>
      <c r="G158" s="15" t="str">
        <f>IF('0) Signal List'!G159="","",'0) Signal List'!G159)</f>
        <v/>
      </c>
      <c r="H158" s="15" t="str">
        <f>IF('0) Signal List'!H159="","",'0) Signal List'!H159)</f>
        <v/>
      </c>
    </row>
    <row r="159" spans="1:8" x14ac:dyDescent="0.2">
      <c r="A159" s="4" t="str">
        <f>IF('0) Signal List'!A160="","",'0) Signal List'!A160)</f>
        <v/>
      </c>
      <c r="B159" s="35" t="str">
        <f>IF('0) Signal List'!B160="","",'0) Signal List'!B160)</f>
        <v/>
      </c>
      <c r="C159" s="35" t="str">
        <f>IF('0) Signal List'!C160="","",'0) Signal List'!C160)</f>
        <v/>
      </c>
      <c r="D159" s="35" t="str">
        <f>IF('0) Signal List'!D160="","",'0) Signal List'!D160)</f>
        <v/>
      </c>
      <c r="E159" s="28" t="str">
        <f>IF('0) Signal List'!E160="","",'0) Signal List'!E160)</f>
        <v/>
      </c>
      <c r="F159" s="35" t="str">
        <f>IF('0) Signal List'!F160="","",'0) Signal List'!F160)</f>
        <v/>
      </c>
      <c r="G159" s="15" t="str">
        <f>IF('0) Signal List'!G160="","",'0) Signal List'!G160)</f>
        <v/>
      </c>
      <c r="H159" s="15" t="str">
        <f>IF('0) Signal List'!H160="","",'0) Signal List'!H160)</f>
        <v/>
      </c>
    </row>
    <row r="160" spans="1:8" x14ac:dyDescent="0.2">
      <c r="A160" s="4" t="str">
        <f>IF('0) Signal List'!A161="","",'0) Signal List'!A161)</f>
        <v/>
      </c>
      <c r="B160" s="35" t="str">
        <f>IF('0) Signal List'!B161="","",'0) Signal List'!B161)</f>
        <v/>
      </c>
      <c r="C160" s="35" t="str">
        <f>IF('0) Signal List'!C161="","",'0) Signal List'!C161)</f>
        <v/>
      </c>
      <c r="D160" s="35" t="str">
        <f>IF('0) Signal List'!D161="","",'0) Signal List'!D161)</f>
        <v/>
      </c>
      <c r="E160" s="28" t="str">
        <f>IF('0) Signal List'!E161="","",'0) Signal List'!E161)</f>
        <v/>
      </c>
      <c r="F160" s="35" t="str">
        <f>IF('0) Signal List'!F161="","",'0) Signal List'!F161)</f>
        <v/>
      </c>
      <c r="G160" s="15" t="str">
        <f>IF('0) Signal List'!G161="","",'0) Signal List'!G161)</f>
        <v/>
      </c>
      <c r="H160" s="15" t="str">
        <f>IF('0) Signal List'!H161="","",'0) Signal List'!H161)</f>
        <v/>
      </c>
    </row>
  </sheetData>
  <customSheetViews>
    <customSheetView guid="{87DE1C7C-F92F-4056-9C7F-506D880140E3}" scale="85" fitToPage="1" topLeftCell="A106">
      <selection activeCell="B122" sqref="B122:B124"/>
      <pageMargins left="0.23622047244094491" right="0.23622047244094491" top="0.74803149606299213" bottom="0.74803149606299213" header="0.31496062992125984" footer="0.31496062992125984"/>
      <printOptions horizontalCentered="1" verticalCentered="1"/>
      <pageSetup paperSize="9" scale="38" orientation="portrait" r:id="rId1"/>
      <headerFooter alignWithMargins="0">
        <oddHeader>&amp;L&amp;G&amp;C&amp;24Joint (IPP/ESBTS/EMS) Signals Test Certificate</oddHeader>
        <oddFooter>&amp;L&amp;14EirGrid Confidential - &amp;F&amp;R&amp;14Page &amp;P
&amp;D</oddFooter>
      </headerFooter>
    </customSheetView>
  </customSheetViews>
  <mergeCells count="34">
    <mergeCell ref="B139:E140"/>
    <mergeCell ref="G138:H138"/>
    <mergeCell ref="G139:H139"/>
    <mergeCell ref="G133:H133"/>
    <mergeCell ref="B132:E133"/>
    <mergeCell ref="B138:E138"/>
    <mergeCell ref="B134:E137"/>
    <mergeCell ref="I140:L140"/>
    <mergeCell ref="G140:H140"/>
    <mergeCell ref="I131:L131"/>
    <mergeCell ref="I132:L132"/>
    <mergeCell ref="I134:L134"/>
    <mergeCell ref="I135:L135"/>
    <mergeCell ref="I136:L136"/>
    <mergeCell ref="I137:L137"/>
    <mergeCell ref="I138:L138"/>
    <mergeCell ref="I139:L139"/>
    <mergeCell ref="G134:H134"/>
    <mergeCell ref="G135:H135"/>
    <mergeCell ref="G136:H136"/>
    <mergeCell ref="G137:H137"/>
    <mergeCell ref="I1:L1"/>
    <mergeCell ref="A1:B1"/>
    <mergeCell ref="G131:H131"/>
    <mergeCell ref="G132:H132"/>
    <mergeCell ref="A2:H2"/>
    <mergeCell ref="B42:E42"/>
    <mergeCell ref="C76:F76"/>
    <mergeCell ref="B122:F122"/>
    <mergeCell ref="C7:F7"/>
    <mergeCell ref="B97:F97"/>
    <mergeCell ref="B55:C55"/>
    <mergeCell ref="B72:F72"/>
    <mergeCell ref="B129:F129"/>
  </mergeCells>
  <printOptions horizontalCentered="1" verticalCentered="1"/>
  <pageMargins left="0.23622047244094491" right="0.23622047244094491" top="0.74803149606299213" bottom="0.74803149606299213" header="0.31496062992125984" footer="0.31496062992125984"/>
  <pageSetup paperSize="8" scale="50" orientation="portrait" r:id="rId2"/>
  <headerFooter alignWithMargins="0">
    <oddHeader>&amp;L&amp;G&amp;C&amp;24Pre Energisation  Signals and Controls Test Certificate</oddHeader>
    <oddFooter>&amp;L&amp;14EirGrid Confidential - &amp;F&amp;R&amp;14Page &amp;P
&amp;D</oddFooter>
  </headerFooter>
  <legacyDrawing r:id="rId3"/>
  <legacyDrawingHF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60"/>
  <sheetViews>
    <sheetView view="pageBreakPreview" zoomScale="70" zoomScaleNormal="85" zoomScaleSheetLayoutView="70" workbookViewId="0">
      <selection activeCell="I132" sqref="I132"/>
    </sheetView>
  </sheetViews>
  <sheetFormatPr defaultRowHeight="12.75" x14ac:dyDescent="0.2"/>
  <cols>
    <col min="1" max="1" width="16.28515625" style="4" customWidth="1"/>
    <col min="2" max="2" width="51.5703125" style="35" customWidth="1"/>
    <col min="3" max="3" width="10.28515625" style="35" customWidth="1"/>
    <col min="4" max="4" width="9.140625" style="35"/>
    <col min="5" max="5" width="12" style="28" bestFit="1" customWidth="1"/>
    <col min="6" max="6" width="19.140625" style="35" customWidth="1"/>
    <col min="7" max="7" width="13.5703125" style="15" customWidth="1"/>
    <col min="8" max="8" width="25.7109375" style="15" customWidth="1"/>
    <col min="9" max="9" width="21.42578125" style="23" customWidth="1"/>
    <col min="10" max="10" width="13" style="23" customWidth="1"/>
    <col min="11" max="11" width="9.140625" style="23"/>
    <col min="12" max="12" width="38.42578125" style="23" customWidth="1"/>
    <col min="13" max="16384" width="9.140625" style="23"/>
  </cols>
  <sheetData>
    <row r="1" spans="1:12" s="11" customFormat="1" ht="53.25" customHeight="1" x14ac:dyDescent="0.35">
      <c r="A1" s="897" t="str">
        <f>IF('0) Signal List'!A1="","",'0) Signal List'!A1)</f>
        <v xml:space="preserve">WINDFARM NAME </v>
      </c>
      <c r="B1" s="898" t="str">
        <f>IF('0) Signal List'!B1="","",'0) Signal List'!B1)</f>
        <v/>
      </c>
      <c r="C1" s="312" t="str">
        <f>IF('0) Signal List'!C1="","",'0) Signal List'!C1)</f>
        <v>Type</v>
      </c>
      <c r="D1" s="312" t="str">
        <f>IF('0) Signal List'!D1="","",'0) Signal List'!D1)</f>
        <v>B</v>
      </c>
      <c r="E1" s="313" t="str">
        <f>'0) Signal List'!E1</f>
        <v>XX</v>
      </c>
      <c r="F1" s="312" t="str">
        <f>IF('0) Signal List'!F1="","",'0) Signal List'!F1)</f>
        <v>MW</v>
      </c>
      <c r="G1" s="313" t="str">
        <f>'0) Signal List'!G1</f>
        <v>v0.2</v>
      </c>
      <c r="H1" s="313"/>
      <c r="I1" s="894" t="s">
        <v>404</v>
      </c>
      <c r="J1" s="895"/>
      <c r="K1" s="895"/>
      <c r="L1" s="896"/>
    </row>
    <row r="2" spans="1:12" ht="26.25" x14ac:dyDescent="0.4">
      <c r="A2" s="876" t="str">
        <f>IF('0) Signal List'!A2="","",'0) Signal List'!A2)</f>
        <v>EirGrid Signals, Command &amp; Control Specification (Ref: DCC11.5)</v>
      </c>
      <c r="B2" s="877" t="str">
        <f>IF('0) Signal List'!B2="","",'0) Signal List'!B2)</f>
        <v/>
      </c>
      <c r="C2" s="877" t="str">
        <f>IF('0) Signal List'!C2="","",'0) Signal List'!C2)</f>
        <v/>
      </c>
      <c r="D2" s="877" t="str">
        <f>IF('0) Signal List'!D2="","",'0) Signal List'!D2)</f>
        <v/>
      </c>
      <c r="E2" s="877" t="str">
        <f>IF('0) Signal List'!E2="","",'0) Signal List'!E2)</f>
        <v/>
      </c>
      <c r="F2" s="877" t="str">
        <f>IF('0) Signal List'!F2="","",'0) Signal List'!F2)</f>
        <v/>
      </c>
      <c r="G2" s="743"/>
      <c r="H2" s="758"/>
      <c r="I2" s="139" t="s">
        <v>181</v>
      </c>
      <c r="J2" s="140" t="s">
        <v>182</v>
      </c>
      <c r="K2" s="140" t="s">
        <v>183</v>
      </c>
      <c r="L2" s="141" t="s">
        <v>184</v>
      </c>
    </row>
    <row r="3" spans="1:12" ht="33.75" x14ac:dyDescent="0.5">
      <c r="A3" s="609" t="s">
        <v>588</v>
      </c>
      <c r="B3" s="79"/>
      <c r="C3" s="79"/>
      <c r="D3" s="79"/>
      <c r="E3" s="79"/>
      <c r="F3" s="79"/>
      <c r="G3" s="13"/>
      <c r="H3" s="13"/>
      <c r="I3" s="151"/>
      <c r="J3" s="152"/>
      <c r="K3" s="152"/>
      <c r="L3" s="153"/>
    </row>
    <row r="4" spans="1:12" x14ac:dyDescent="0.2">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5"/>
      <c r="J4" s="152"/>
      <c r="K4" s="152"/>
      <c r="L4" s="153"/>
    </row>
    <row r="5" spans="1:12" ht="13.5" thickBot="1" x14ac:dyDescent="0.25">
      <c r="A5" s="17" t="str">
        <f>IF('0) Signal List'!A5="","",'0) Signal List'!A5)</f>
        <v>ETIE Ref</v>
      </c>
      <c r="B5" s="18" t="str">
        <f>IF('0) Signal List'!B5="","",'0) Signal List'!B5)</f>
        <v>Digital Input Signals (signals sent to EirGrid)</v>
      </c>
      <c r="C5" s="29" t="str">
        <f>IF('0) Signal List'!C5="","",'0) Signal List'!C5)</f>
        <v/>
      </c>
      <c r="D5" s="29" t="str">
        <f>IF('0) Signal List'!D5="","",'0) Signal List'!D5)</f>
        <v/>
      </c>
      <c r="E5" s="19" t="str">
        <f>IF('0) Signal List'!E5="","",'0) Signal List'!E5)</f>
        <v/>
      </c>
      <c r="F5" s="29" t="str">
        <f>IF('0) Signal List'!F5="","",'0) Signal List'!F5)</f>
        <v/>
      </c>
      <c r="G5" s="20" t="str">
        <f>IF('0) Signal List'!G5="","",'0) Signal List'!G5)</f>
        <v>Provided by</v>
      </c>
      <c r="H5" s="144" t="str">
        <f>IF('0) Signal List'!H5="","",'0) Signal List'!H5)</f>
        <v>TSO Pass-through to</v>
      </c>
      <c r="I5" s="407"/>
      <c r="J5" s="408"/>
      <c r="K5" s="408"/>
      <c r="L5" s="409"/>
    </row>
    <row r="6" spans="1:12" ht="14.25" customHeight="1" thickTop="1" x14ac:dyDescent="0.2">
      <c r="A6" s="8" t="str">
        <f>IF('0) Signal List'!A6="","",'0) Signal List'!A6)</f>
        <v/>
      </c>
      <c r="B6" s="23" t="str">
        <f>IF('0) Signal List'!B6="","",'0) Signal List'!B6)</f>
        <v/>
      </c>
      <c r="C6" s="23" t="str">
        <f>IF('0) Signal List'!C6="","",'0) Signal List'!C6)</f>
        <v/>
      </c>
      <c r="D6" s="23" t="str">
        <f>IF('0) Signal List'!D6="","",'0) Signal List'!D6)</f>
        <v/>
      </c>
      <c r="E6" s="3" t="str">
        <f>IF('0) Signal List'!E6="","",'0) Signal List'!E6)</f>
        <v/>
      </c>
      <c r="F6" s="23" t="str">
        <f>IF('0) Signal List'!F6="","",'0) Signal List'!F6)</f>
        <v/>
      </c>
      <c r="G6" s="44" t="str">
        <f>IF('0) Signal List'!G6="","",'0) Signal List'!G6)</f>
        <v/>
      </c>
      <c r="H6" s="145" t="str">
        <f>IF('0) Signal List'!H6="","",'0) Signal List'!H6)</f>
        <v/>
      </c>
      <c r="I6" s="151"/>
      <c r="J6" s="152"/>
      <c r="K6" s="152"/>
      <c r="L6" s="153"/>
    </row>
    <row r="7" spans="1:12" ht="14.25" customHeight="1" x14ac:dyDescent="0.2">
      <c r="A7" s="8" t="str">
        <f>IF('0) Signal List'!A7="","",'0) Signal List'!A7)</f>
        <v/>
      </c>
      <c r="B7" s="22" t="str">
        <f>IF('0) Signal List'!B7="","",'0) Signal List'!B7)</f>
        <v>Double Point Status Indications</v>
      </c>
      <c r="C7" s="927" t="str">
        <f>IF('0) Signal List'!C7="","",'0) Signal List'!C7)</f>
        <v>(each individual input identified separately for clarity)</v>
      </c>
      <c r="D7" s="743"/>
      <c r="E7" s="743"/>
      <c r="F7" s="777"/>
      <c r="G7" s="21" t="str">
        <f>IF('0) Signal List'!G7="","",'0) Signal List'!G7)</f>
        <v/>
      </c>
      <c r="H7" s="146" t="str">
        <f>IF('0) Signal List'!H7="","",'0) Signal List'!H7)</f>
        <v/>
      </c>
      <c r="I7" s="151"/>
      <c r="J7" s="152"/>
      <c r="K7" s="152"/>
      <c r="L7" s="153"/>
    </row>
    <row r="8" spans="1:12" ht="14.25" customHeight="1" x14ac:dyDescent="0.2">
      <c r="A8" s="8" t="str">
        <f>IF('0) Signal List'!A8="","",'0) Signal List'!A8)</f>
        <v/>
      </c>
      <c r="B8" s="401" t="str">
        <f>IF('0) Signal List'!B8="","",'0) Signal List'!B8)</f>
        <v>Digital Input Signals from Sub Station to EirGrid</v>
      </c>
      <c r="C8" s="23" t="str">
        <f>IF('0) Signal List'!C8="","",'0) Signal List'!C8)</f>
        <v/>
      </c>
      <c r="D8" s="23" t="str">
        <f>IF('0) Signal List'!D8="","",'0) Signal List'!D8)</f>
        <v/>
      </c>
      <c r="E8" s="3" t="str">
        <f>IF('0) Signal List'!E8="","",'0) Signal List'!E8)</f>
        <v/>
      </c>
      <c r="F8" s="23" t="str">
        <f>IF('0) Signal List'!F8="","",'0) Signal List'!F8)</f>
        <v/>
      </c>
      <c r="G8" s="21" t="str">
        <f>IF('0) Signal List'!G8="","",'0) Signal List'!G8)</f>
        <v/>
      </c>
      <c r="H8" s="147"/>
      <c r="I8" s="151"/>
      <c r="J8" s="152"/>
      <c r="K8" s="152"/>
      <c r="L8" s="153"/>
    </row>
    <row r="9" spans="1:12" ht="14.25" customHeight="1" x14ac:dyDescent="0.2">
      <c r="A9" s="8" t="str">
        <f>IF('0) Signal List'!A9="","",'0) Signal List'!A9)</f>
        <v>A1</v>
      </c>
      <c r="B9" s="23" t="str">
        <f>IF('0) Signal List'!B9="","",'0) Signal List'!B9)</f>
        <v>ESBN 20 kV interface switch (Nulec Recloser)</v>
      </c>
      <c r="C9" s="23" t="str">
        <f>IF('0) Signal List'!C9="","",'0) Signal List'!C9)</f>
        <v/>
      </c>
      <c r="D9" s="23" t="str">
        <f>IF('0) Signal List'!D9="","",'0) Signal List'!D9)</f>
        <v>open</v>
      </c>
      <c r="E9" s="3" t="str">
        <f>IF('0) Signal List'!E9="","",'0) Signal List'!E9)</f>
        <v/>
      </c>
      <c r="F9" s="23" t="str">
        <f>IF('0) Signal List'!F9="","",'0) Signal List'!F9)</f>
        <v/>
      </c>
      <c r="G9" s="84" t="str">
        <f>IF('0) Signal List'!G9="","",'0) Signal List'!G9)</f>
        <v>ESBN</v>
      </c>
      <c r="H9" s="147" t="str">
        <f>IF('0) Signal List'!H9="","",'0) Signal List'!H9)</f>
        <v>ESBN</v>
      </c>
      <c r="I9" s="76" t="s">
        <v>185</v>
      </c>
      <c r="J9" s="77"/>
      <c r="K9" s="77"/>
      <c r="L9" s="78"/>
    </row>
    <row r="10" spans="1:12" ht="14.25" customHeight="1" x14ac:dyDescent="0.2">
      <c r="A10" s="8" t="str">
        <f>IF('0) Signal List'!A10="","",'0) Signal List'!A10)</f>
        <v>A2</v>
      </c>
      <c r="B10" s="23" t="str">
        <f>IF('0) Signal List'!B10="","",'0) Signal List'!B10)</f>
        <v>ESBN 20 kV interface switch (Nulec Recloser)</v>
      </c>
      <c r="C10" s="23" t="str">
        <f>IF('0) Signal List'!C10="","",'0) Signal List'!C10)</f>
        <v/>
      </c>
      <c r="D10" s="23" t="str">
        <f>IF('0) Signal List'!D10="","",'0) Signal List'!D10)</f>
        <v>closed</v>
      </c>
      <c r="E10" s="3" t="str">
        <f>IF('0) Signal List'!E10="","",'0) Signal List'!E10)</f>
        <v/>
      </c>
      <c r="F10" s="23" t="str">
        <f>IF('0) Signal List'!F10="","",'0) Signal List'!F10)</f>
        <v/>
      </c>
      <c r="G10" s="84" t="str">
        <f>IF('0) Signal List'!G10="","",'0) Signal List'!G10)</f>
        <v>ESBN</v>
      </c>
      <c r="H10" s="147" t="str">
        <f>IF('0) Signal List'!H10="","",'0) Signal List'!H10)</f>
        <v>ESBN</v>
      </c>
      <c r="I10" s="76" t="s">
        <v>185</v>
      </c>
      <c r="J10" s="77"/>
      <c r="K10" s="77"/>
      <c r="L10" s="78"/>
    </row>
    <row r="11" spans="1:12" ht="14.25" customHeight="1" x14ac:dyDescent="0.2">
      <c r="A11" s="8" t="str">
        <f>IF('0) Signal List'!A11="","",'0) Signal List'!A11)</f>
        <v>A3</v>
      </c>
      <c r="B11" s="23" t="str">
        <f>IF('0) Signal List'!B11="","",'0) Signal List'!B11)</f>
        <v>WINDFARM NAME  T421 IPP 20 kV CB</v>
      </c>
      <c r="C11" s="23" t="str">
        <f>IF('0) Signal List'!C11="","",'0) Signal List'!C11)</f>
        <v/>
      </c>
      <c r="D11" s="23" t="str">
        <f>IF('0) Signal List'!D11="","",'0) Signal List'!D11)</f>
        <v>open</v>
      </c>
      <c r="E11" s="3" t="str">
        <f>IF('0) Signal List'!E11="","",'0) Signal List'!E11)</f>
        <v/>
      </c>
      <c r="F11" s="23" t="str">
        <f>IF('0) Signal List'!F11="","",'0) Signal List'!F11)</f>
        <v/>
      </c>
      <c r="G11" s="43" t="str">
        <f>IF('0) Signal List'!G11="","",'0) Signal List'!G11)</f>
        <v>IPP</v>
      </c>
      <c r="H11" s="147" t="str">
        <f>IF('0) Signal List'!H11="","",'0) Signal List'!H11)</f>
        <v>ESBN</v>
      </c>
      <c r="I11" s="76" t="s">
        <v>185</v>
      </c>
      <c r="J11" s="77"/>
      <c r="K11" s="77"/>
      <c r="L11" s="78"/>
    </row>
    <row r="12" spans="1:12" ht="14.25" customHeight="1" x14ac:dyDescent="0.2">
      <c r="A12" s="8" t="str">
        <f>IF('0) Signal List'!A12="","",'0) Signal List'!A12)</f>
        <v>A4</v>
      </c>
      <c r="B12" s="23" t="str">
        <f>IF('0) Signal List'!B12="","",'0) Signal List'!B12)</f>
        <v>WINDFARM NAME  T421 IPP 20 kV CB</v>
      </c>
      <c r="C12" s="23" t="str">
        <f>IF('0) Signal List'!C12="","",'0) Signal List'!C12)</f>
        <v/>
      </c>
      <c r="D12" s="23" t="str">
        <f>IF('0) Signal List'!D12="","",'0) Signal List'!D12)</f>
        <v>closed</v>
      </c>
      <c r="E12" s="3" t="str">
        <f>IF('0) Signal List'!E12="","",'0) Signal List'!E12)</f>
        <v/>
      </c>
      <c r="F12" s="23" t="str">
        <f>IF('0) Signal List'!F12="","",'0) Signal List'!F12)</f>
        <v/>
      </c>
      <c r="G12" s="43" t="str">
        <f>IF('0) Signal List'!G12="","",'0) Signal List'!G12)</f>
        <v>IPP</v>
      </c>
      <c r="H12" s="147" t="str">
        <f>IF('0) Signal List'!H12="","",'0) Signal List'!H12)</f>
        <v>ESBN</v>
      </c>
      <c r="I12" s="76" t="s">
        <v>185</v>
      </c>
      <c r="J12" s="77"/>
      <c r="K12" s="77"/>
      <c r="L12" s="78"/>
    </row>
    <row r="13" spans="1:12" ht="14.25" customHeight="1" x14ac:dyDescent="0.2">
      <c r="A13" s="8" t="str">
        <f>IF('0) Signal List'!A13="","",'0) Signal List'!A13)</f>
        <v>A5</v>
      </c>
      <c r="B13" s="23" t="str">
        <f>IF('0) Signal List'!B13="","",'0) Signal List'!B13)</f>
        <v>WINDFARM NAME  Feeder 1 20 kV CB</v>
      </c>
      <c r="C13" s="23" t="str">
        <f>IF('0) Signal List'!C13="","",'0) Signal List'!C13)</f>
        <v/>
      </c>
      <c r="D13" s="23" t="str">
        <f>IF('0) Signal List'!D13="","",'0) Signal List'!D13)</f>
        <v>open</v>
      </c>
      <c r="E13" s="3" t="str">
        <f>IF('0) Signal List'!E13="","",'0) Signal List'!E13)</f>
        <v/>
      </c>
      <c r="F13" s="23" t="str">
        <f>IF('0) Signal List'!F13="","",'0) Signal List'!F13)</f>
        <v/>
      </c>
      <c r="G13" s="43" t="str">
        <f>IF('0) Signal List'!G13="","",'0) Signal List'!G13)</f>
        <v>IPP</v>
      </c>
      <c r="H13" s="147" t="str">
        <f>IF('0) Signal List'!H13="","",'0) Signal List'!H13)</f>
        <v>ESBN</v>
      </c>
      <c r="I13" s="76" t="s">
        <v>185</v>
      </c>
      <c r="J13" s="77"/>
      <c r="K13" s="77"/>
      <c r="L13" s="78"/>
    </row>
    <row r="14" spans="1:12" ht="14.25" customHeight="1" x14ac:dyDescent="0.2">
      <c r="A14" s="8" t="str">
        <f>IF('0) Signal List'!A14="","",'0) Signal List'!A14)</f>
        <v>A6</v>
      </c>
      <c r="B14" s="23" t="str">
        <f>IF('0) Signal List'!B14="","",'0) Signal List'!B14)</f>
        <v>WINDFARM NAME  Feeder 1 20 kV CB</v>
      </c>
      <c r="C14" s="23" t="str">
        <f>IF('0) Signal List'!C14="","",'0) Signal List'!C14)</f>
        <v/>
      </c>
      <c r="D14" s="23" t="str">
        <f>IF('0) Signal List'!D14="","",'0) Signal List'!D14)</f>
        <v>closed</v>
      </c>
      <c r="E14" s="3" t="str">
        <f>IF('0) Signal List'!E14="","",'0) Signal List'!E14)</f>
        <v/>
      </c>
      <c r="F14" s="23" t="str">
        <f>IF('0) Signal List'!F14="","",'0) Signal List'!F14)</f>
        <v/>
      </c>
      <c r="G14" s="43" t="str">
        <f>IF('0) Signal List'!G14="","",'0) Signal List'!G14)</f>
        <v>IPP</v>
      </c>
      <c r="H14" s="147" t="str">
        <f>IF('0) Signal List'!H14="","",'0) Signal List'!H14)</f>
        <v>ESBN</v>
      </c>
      <c r="I14" s="76" t="s">
        <v>185</v>
      </c>
      <c r="J14" s="77"/>
      <c r="K14" s="77"/>
      <c r="L14" s="78"/>
    </row>
    <row r="15" spans="1:12" ht="14.25" customHeight="1" x14ac:dyDescent="0.2">
      <c r="A15" s="8" t="str">
        <f>IF('0) Signal List'!A15="","",'0) Signal List'!A15)</f>
        <v>A7</v>
      </c>
      <c r="B15" s="23" t="str">
        <f>IF('0) Signal List'!B15="","",'0) Signal List'!B15)</f>
        <v>WINDFARM NAME  Feeder 2 20 kV CB</v>
      </c>
      <c r="C15" s="23" t="str">
        <f>IF('0) Signal List'!C15="","",'0) Signal List'!C15)</f>
        <v/>
      </c>
      <c r="D15" s="23" t="str">
        <f>IF('0) Signal List'!D15="","",'0) Signal List'!D15)</f>
        <v>open</v>
      </c>
      <c r="E15" s="3" t="str">
        <f>IF('0) Signal List'!E15="","",'0) Signal List'!E15)</f>
        <v/>
      </c>
      <c r="F15" s="23" t="str">
        <f>IF('0) Signal List'!F15="","",'0) Signal List'!F15)</f>
        <v/>
      </c>
      <c r="G15" s="43" t="str">
        <f>IF('0) Signal List'!G15="","",'0) Signal List'!G15)</f>
        <v>IPP</v>
      </c>
      <c r="H15" s="147" t="str">
        <f>IF('0) Signal List'!H15="","",'0) Signal List'!H15)</f>
        <v>ESBN</v>
      </c>
      <c r="I15" s="76" t="s">
        <v>185</v>
      </c>
      <c r="J15" s="77"/>
      <c r="K15" s="77"/>
      <c r="L15" s="78"/>
    </row>
    <row r="16" spans="1:12" ht="14.25" customHeight="1" x14ac:dyDescent="0.2">
      <c r="A16" s="8" t="str">
        <f>IF('0) Signal List'!A16="","",'0) Signal List'!A16)</f>
        <v>A8</v>
      </c>
      <c r="B16" s="23" t="str">
        <f>IF('0) Signal List'!B16="","",'0) Signal List'!B16)</f>
        <v>WINDFARM NAME  Feeder 2 20 kV CB</v>
      </c>
      <c r="C16" s="23" t="str">
        <f>IF('0) Signal List'!C16="","",'0) Signal List'!C16)</f>
        <v/>
      </c>
      <c r="D16" s="23" t="str">
        <f>IF('0) Signal List'!D16="","",'0) Signal List'!D16)</f>
        <v>closed</v>
      </c>
      <c r="E16" s="3" t="str">
        <f>IF('0) Signal List'!E16="","",'0) Signal List'!E16)</f>
        <v/>
      </c>
      <c r="F16" s="23" t="str">
        <f>IF('0) Signal List'!F16="","",'0) Signal List'!F16)</f>
        <v/>
      </c>
      <c r="G16" s="43" t="str">
        <f>IF('0) Signal List'!G16="","",'0) Signal List'!G16)</f>
        <v>IPP</v>
      </c>
      <c r="H16" s="147" t="str">
        <f>IF('0) Signal List'!H16="","",'0) Signal List'!H16)</f>
        <v>ESBN</v>
      </c>
      <c r="I16" s="76" t="s">
        <v>185</v>
      </c>
      <c r="J16" s="77"/>
      <c r="K16" s="77"/>
      <c r="L16" s="78"/>
    </row>
    <row r="17" spans="1:12" ht="14.25" customHeight="1" x14ac:dyDescent="0.2">
      <c r="A17" s="8" t="str">
        <f>IF('0) Signal List'!A17="","",'0) Signal List'!A17)</f>
        <v>A9</v>
      </c>
      <c r="B17" s="83" t="str">
        <f>IF('0) Signal List'!B17="","",'0) Signal List'!B17)</f>
        <v>WINDFARM NAME  Feeder 3 20 kV CB</v>
      </c>
      <c r="C17" s="23" t="str">
        <f>IF('0) Signal List'!C17="","",'0) Signal List'!C17)</f>
        <v/>
      </c>
      <c r="D17" s="23" t="str">
        <f>IF('0) Signal List'!D17="","",'0) Signal List'!D17)</f>
        <v>open</v>
      </c>
      <c r="E17" s="3" t="str">
        <f>IF('0) Signal List'!E17="","",'0) Signal List'!E17)</f>
        <v/>
      </c>
      <c r="F17" s="23" t="str">
        <f>IF('0) Signal List'!F17="","",'0) Signal List'!F17)</f>
        <v/>
      </c>
      <c r="G17" s="43" t="str">
        <f>IF('0) Signal List'!G17="","",'0) Signal List'!G17)</f>
        <v>IPP</v>
      </c>
      <c r="H17" s="147" t="str">
        <f>IF('0) Signal List'!H17="","",'0) Signal List'!H17)</f>
        <v>ESBN</v>
      </c>
      <c r="I17" s="76" t="s">
        <v>185</v>
      </c>
      <c r="J17" s="77"/>
      <c r="K17" s="77"/>
      <c r="L17" s="78"/>
    </row>
    <row r="18" spans="1:12" ht="14.25" customHeight="1" x14ac:dyDescent="0.2">
      <c r="A18" s="8" t="str">
        <f>IF('0) Signal List'!A18="","",'0) Signal List'!A18)</f>
        <v>A10</v>
      </c>
      <c r="B18" s="83" t="str">
        <f>IF('0) Signal List'!B18="","",'0) Signal List'!B18)</f>
        <v>WINDFARM NAME  Feeder 3 20 kV CB</v>
      </c>
      <c r="C18" s="23" t="str">
        <f>IF('0) Signal List'!C18="","",'0) Signal List'!C18)</f>
        <v/>
      </c>
      <c r="D18" s="23" t="str">
        <f>IF('0) Signal List'!D18="","",'0) Signal List'!D18)</f>
        <v>closed</v>
      </c>
      <c r="E18" s="3" t="str">
        <f>IF('0) Signal List'!E18="","",'0) Signal List'!E18)</f>
        <v/>
      </c>
      <c r="F18" s="23" t="str">
        <f>IF('0) Signal List'!F18="","",'0) Signal List'!F18)</f>
        <v/>
      </c>
      <c r="G18" s="43" t="str">
        <f>IF('0) Signal List'!G18="","",'0) Signal List'!G18)</f>
        <v>IPP</v>
      </c>
      <c r="H18" s="147" t="str">
        <f>IF('0) Signal List'!H18="","",'0) Signal List'!H18)</f>
        <v>ESBN</v>
      </c>
      <c r="I18" s="76" t="s">
        <v>185</v>
      </c>
      <c r="J18" s="77"/>
      <c r="K18" s="77"/>
      <c r="L18" s="78"/>
    </row>
    <row r="19" spans="1:12" ht="14.25" customHeight="1" x14ac:dyDescent="0.2">
      <c r="A19" s="8" t="str">
        <f>IF('0) Signal List'!A19="","",'0) Signal List'!A19)</f>
        <v>A11</v>
      </c>
      <c r="B19" s="83" t="str">
        <f>IF('0) Signal List'!B19="","",'0) Signal List'!B19)</f>
        <v>WINDFARM NAME  Feeder 4 20 kV CB</v>
      </c>
      <c r="C19" s="23" t="str">
        <f>IF('0) Signal List'!C19="","",'0) Signal List'!C19)</f>
        <v/>
      </c>
      <c r="D19" s="23" t="str">
        <f>IF('0) Signal List'!D19="","",'0) Signal List'!D19)</f>
        <v>open</v>
      </c>
      <c r="E19" s="3" t="str">
        <f>IF('0) Signal List'!E19="","",'0) Signal List'!E19)</f>
        <v/>
      </c>
      <c r="F19" s="23" t="str">
        <f>IF('0) Signal List'!F19="","",'0) Signal List'!F19)</f>
        <v/>
      </c>
      <c r="G19" s="43" t="str">
        <f>IF('0) Signal List'!G19="","",'0) Signal List'!G19)</f>
        <v>IPP</v>
      </c>
      <c r="H19" s="147" t="str">
        <f>IF('0) Signal List'!H19="","",'0) Signal List'!H19)</f>
        <v>ESBN</v>
      </c>
      <c r="I19" s="76" t="s">
        <v>185</v>
      </c>
      <c r="J19" s="77"/>
      <c r="K19" s="77"/>
      <c r="L19" s="78"/>
    </row>
    <row r="20" spans="1:12" ht="14.25" customHeight="1" x14ac:dyDescent="0.2">
      <c r="A20" s="8" t="str">
        <f>IF('0) Signal List'!A20="","",'0) Signal List'!A20)</f>
        <v>A12</v>
      </c>
      <c r="B20" s="83" t="str">
        <f>IF('0) Signal List'!B20="","",'0) Signal List'!B20)</f>
        <v>WINDFARM NAME  Feeder 4 20 kV CB</v>
      </c>
      <c r="C20" s="23" t="str">
        <f>IF('0) Signal List'!C20="","",'0) Signal List'!C20)</f>
        <v/>
      </c>
      <c r="D20" s="23" t="str">
        <f>IF('0) Signal List'!D20="","",'0) Signal List'!D20)</f>
        <v>closed</v>
      </c>
      <c r="E20" s="3" t="str">
        <f>IF('0) Signal List'!E20="","",'0) Signal List'!E20)</f>
        <v/>
      </c>
      <c r="F20" s="23" t="str">
        <f>IF('0) Signal List'!F20="","",'0) Signal List'!F20)</f>
        <v/>
      </c>
      <c r="G20" s="43" t="str">
        <f>IF('0) Signal List'!G20="","",'0) Signal List'!G20)</f>
        <v>IPP</v>
      </c>
      <c r="H20" s="147" t="str">
        <f>IF('0) Signal List'!H20="","",'0) Signal List'!H20)</f>
        <v>ESBN</v>
      </c>
      <c r="I20" s="76" t="s">
        <v>185</v>
      </c>
      <c r="J20" s="77"/>
      <c r="K20" s="77"/>
      <c r="L20" s="78"/>
    </row>
    <row r="21" spans="1:12" ht="14.25" customHeight="1" x14ac:dyDescent="0.2">
      <c r="A21" s="8" t="str">
        <f>IF('0) Signal List'!A21="","",'0) Signal List'!A21)</f>
        <v>A13</v>
      </c>
      <c r="B21" s="83" t="str">
        <f>IF('0) Signal List'!B21="","",'0) Signal List'!B21)</f>
        <v>TSO Dispatch Control Enable Switch</v>
      </c>
      <c r="C21" s="23" t="str">
        <f>IF('0) Signal List'!C21="","",'0) Signal List'!C21)</f>
        <v/>
      </c>
      <c r="D21" s="23" t="str">
        <f>IF('0) Signal List'!D21="","",'0) Signal List'!D21)</f>
        <v>off</v>
      </c>
      <c r="E21" s="3" t="str">
        <f>IF('0) Signal List'!E21="","",'0) Signal List'!E21)</f>
        <v/>
      </c>
      <c r="F21" s="23" t="str">
        <f>IF('0) Signal List'!F21="","",'0) Signal List'!F21)</f>
        <v/>
      </c>
      <c r="G21" s="43" t="str">
        <f>IF('0) Signal List'!G21="","",'0) Signal List'!G21)</f>
        <v>IPP</v>
      </c>
      <c r="H21" s="147" t="str">
        <f>IF('0) Signal List'!H21="","",'0) Signal List'!H21)</f>
        <v xml:space="preserve">N/A </v>
      </c>
      <c r="I21" s="76" t="s">
        <v>185</v>
      </c>
      <c r="J21" s="77"/>
      <c r="K21" s="77"/>
      <c r="L21" s="78"/>
    </row>
    <row r="22" spans="1:12" ht="14.25" customHeight="1" x14ac:dyDescent="0.2">
      <c r="A22" s="8" t="str">
        <f>IF('0) Signal List'!A22="","",'0) Signal List'!A22)</f>
        <v>A14</v>
      </c>
      <c r="B22" s="83" t="str">
        <f>IF('0) Signal List'!B22="","",'0) Signal List'!B22)</f>
        <v>TSO Dispatch Control Enable Switch</v>
      </c>
      <c r="C22" s="23" t="str">
        <f>IF('0) Signal List'!C22="","",'0) Signal List'!C22)</f>
        <v/>
      </c>
      <c r="D22" s="23" t="str">
        <f>IF('0) Signal List'!D22="","",'0) Signal List'!D22)</f>
        <v>on</v>
      </c>
      <c r="E22" s="3" t="str">
        <f>IF('0) Signal List'!E22="","",'0) Signal List'!E22)</f>
        <v/>
      </c>
      <c r="F22" s="23" t="str">
        <f>IF('0) Signal List'!F22="","",'0) Signal List'!F22)</f>
        <v/>
      </c>
      <c r="G22" s="43" t="str">
        <f>IF('0) Signal List'!G22="","",'0) Signal List'!G22)</f>
        <v>IPP</v>
      </c>
      <c r="H22" s="147" t="str">
        <f>IF('0) Signal List'!H22="","",'0) Signal List'!H22)</f>
        <v xml:space="preserve">N/A </v>
      </c>
      <c r="I22" s="76" t="s">
        <v>185</v>
      </c>
      <c r="J22" s="77"/>
      <c r="K22" s="77"/>
      <c r="L22" s="78"/>
    </row>
    <row r="23" spans="1:12" ht="14.25" customHeight="1" x14ac:dyDescent="0.2">
      <c r="A23" s="8" t="str">
        <f>IF('0) Signal List'!A23="","",'0) Signal List'!A23)</f>
        <v>A15</v>
      </c>
      <c r="B23" s="37" t="str">
        <f>IF('0) Signal List'!B23="","",'0) Signal List'!B23)</f>
        <v>Dispatch Fail Market Command Lamp - IPP Panel</v>
      </c>
      <c r="C23" s="5" t="str">
        <f>IF('0) Signal List'!C23="","",'0) Signal List'!C23)</f>
        <v/>
      </c>
      <c r="D23" s="24" t="str">
        <f>IF('0) Signal List'!D23="","",'0) Signal List'!D23)</f>
        <v>off</v>
      </c>
      <c r="E23" s="25" t="str">
        <f>IF('0) Signal List'!E23="","",'0) Signal List'!E23)</f>
        <v/>
      </c>
      <c r="F23" s="23" t="str">
        <f>IF('0) Signal List'!F23="","",'0) Signal List'!F23)</f>
        <v/>
      </c>
      <c r="G23" s="43" t="str">
        <f>IF('0) Signal List'!G23="","",'0) Signal List'!G23)</f>
        <v>IPP</v>
      </c>
      <c r="H23" s="147" t="str">
        <f>IF('0) Signal List'!H23="","",'0) Signal List'!H23)</f>
        <v>ESBN</v>
      </c>
      <c r="I23" s="76" t="s">
        <v>185</v>
      </c>
      <c r="J23" s="77"/>
      <c r="K23" s="77"/>
      <c r="L23" s="78"/>
    </row>
    <row r="24" spans="1:12" ht="14.25" customHeight="1" x14ac:dyDescent="0.2">
      <c r="A24" s="8" t="str">
        <f>IF('0) Signal List'!A24="","",'0) Signal List'!A24)</f>
        <v>A16</v>
      </c>
      <c r="B24" s="37" t="str">
        <f>IF('0) Signal List'!B24="","",'0) Signal List'!B24)</f>
        <v>Dispatch Fail Market Command Lamp - IPP Panel</v>
      </c>
      <c r="C24" s="5" t="str">
        <f>IF('0) Signal List'!C24="","",'0) Signal List'!C24)</f>
        <v/>
      </c>
      <c r="D24" s="24" t="str">
        <f>IF('0) Signal List'!D24="","",'0) Signal List'!D24)</f>
        <v>on</v>
      </c>
      <c r="E24" s="25" t="str">
        <f>IF('0) Signal List'!E24="","",'0) Signal List'!E24)</f>
        <v/>
      </c>
      <c r="F24" s="23" t="str">
        <f>IF('0) Signal List'!F24="","",'0) Signal List'!F24)</f>
        <v/>
      </c>
      <c r="G24" s="43" t="str">
        <f>IF('0) Signal List'!G24="","",'0) Signal List'!G24)</f>
        <v>IPP</v>
      </c>
      <c r="H24" s="147" t="str">
        <f>IF('0) Signal List'!H24="","",'0) Signal List'!H24)</f>
        <v>ESBN</v>
      </c>
      <c r="I24" s="76" t="s">
        <v>185</v>
      </c>
      <c r="J24" s="77"/>
      <c r="K24" s="77"/>
      <c r="L24" s="78"/>
    </row>
    <row r="25" spans="1:12" ht="14.25" customHeight="1" x14ac:dyDescent="0.2">
      <c r="A25" s="8" t="str">
        <f>IF('0) Signal List'!A25="","",'0) Signal List'!A25)</f>
        <v>A17</v>
      </c>
      <c r="B25" s="23" t="str">
        <f>IF('0) Signal List'!B25="","",'0) Signal List'!B25)</f>
        <v>Blue Alert Lamp - IPP Panel</v>
      </c>
      <c r="C25" s="23" t="str">
        <f>IF('0) Signal List'!C25="","",'0) Signal List'!C25)</f>
        <v/>
      </c>
      <c r="D25" s="23" t="str">
        <f>IF('0) Signal List'!D25="","",'0) Signal List'!D25)</f>
        <v>off</v>
      </c>
      <c r="E25" s="3" t="str">
        <f>IF('0) Signal List'!E25="","",'0) Signal List'!E25)</f>
        <v/>
      </c>
      <c r="F25" s="23" t="str">
        <f>IF('0) Signal List'!F25="","",'0) Signal List'!F25)</f>
        <v/>
      </c>
      <c r="G25" s="43" t="str">
        <f>IF('0) Signal List'!G25="","",'0) Signal List'!G25)</f>
        <v>IPP</v>
      </c>
      <c r="H25" s="147" t="str">
        <f>IF('0) Signal List'!H25="","",'0) Signal List'!H25)</f>
        <v>ESBN</v>
      </c>
      <c r="I25" s="76" t="s">
        <v>185</v>
      </c>
      <c r="J25" s="77"/>
      <c r="K25" s="77"/>
      <c r="L25" s="78"/>
    </row>
    <row r="26" spans="1:12" ht="14.25" customHeight="1" x14ac:dyDescent="0.2">
      <c r="A26" s="8" t="str">
        <f>IF('0) Signal List'!A26="","",'0) Signal List'!A26)</f>
        <v>A18</v>
      </c>
      <c r="B26" s="23" t="str">
        <f>IF('0) Signal List'!B26="","",'0) Signal List'!B26)</f>
        <v>Blue Alert Lamp - IPP Panel</v>
      </c>
      <c r="C26" s="23" t="str">
        <f>IF('0) Signal List'!C26="","",'0) Signal List'!C26)</f>
        <v/>
      </c>
      <c r="D26" s="23" t="str">
        <f>IF('0) Signal List'!D26="","",'0) Signal List'!D26)</f>
        <v>on</v>
      </c>
      <c r="E26" s="3" t="str">
        <f>IF('0) Signal List'!E26="","",'0) Signal List'!E26)</f>
        <v/>
      </c>
      <c r="F26" s="23" t="str">
        <f>IF('0) Signal List'!F26="","",'0) Signal List'!F26)</f>
        <v/>
      </c>
      <c r="G26" s="43" t="str">
        <f>IF('0) Signal List'!G26="","",'0) Signal List'!G26)</f>
        <v>IPP</v>
      </c>
      <c r="H26" s="147" t="str">
        <f>IF('0) Signal List'!H26="","",'0) Signal List'!H26)</f>
        <v>ESBN</v>
      </c>
      <c r="I26" s="76" t="s">
        <v>185</v>
      </c>
      <c r="J26" s="77"/>
      <c r="K26" s="77"/>
      <c r="L26" s="78"/>
    </row>
    <row r="27" spans="1:12" ht="14.25" customHeight="1" x14ac:dyDescent="0.2">
      <c r="A27" s="8" t="str">
        <f>IF('0) Signal List'!A27="","",'0) Signal List'!A27)</f>
        <v>A19</v>
      </c>
      <c r="B27" s="23" t="str">
        <f>IF('0) Signal List'!B27="","",'0) Signal List'!B27)</f>
        <v>ESB SCADA Remote Control Switch</v>
      </c>
      <c r="C27" s="23" t="str">
        <f>IF('0) Signal List'!C27="","",'0) Signal List'!C27)</f>
        <v/>
      </c>
      <c r="D27" s="23" t="str">
        <f>IF('0) Signal List'!D27="","",'0) Signal List'!D27)</f>
        <v>off</v>
      </c>
      <c r="E27" s="3" t="str">
        <f>IF('0) Signal List'!E27="","",'0) Signal List'!E27)</f>
        <v/>
      </c>
      <c r="F27" s="23" t="str">
        <f>IF('0) Signal List'!F27="","",'0) Signal List'!F27)</f>
        <v/>
      </c>
      <c r="G27" s="43" t="str">
        <f>IF('0) Signal List'!G27="","",'0) Signal List'!G27)</f>
        <v>ESBN</v>
      </c>
      <c r="H27" s="147" t="str">
        <f>IF('0) Signal List'!H27="","",'0) Signal List'!H27)</f>
        <v>ESBN</v>
      </c>
      <c r="I27" s="76" t="s">
        <v>185</v>
      </c>
      <c r="J27" s="77"/>
      <c r="K27" s="77"/>
      <c r="L27" s="78"/>
    </row>
    <row r="28" spans="1:12" ht="14.25" customHeight="1" x14ac:dyDescent="0.2">
      <c r="A28" s="8" t="str">
        <f>IF('0) Signal List'!A28="","",'0) Signal List'!A28)</f>
        <v>A20</v>
      </c>
      <c r="B28" s="23" t="str">
        <f>IF('0) Signal List'!B28="","",'0) Signal List'!B28)</f>
        <v>ESB SCADA Remote Control Switch</v>
      </c>
      <c r="C28" s="23" t="str">
        <f>IF('0) Signal List'!C28="","",'0) Signal List'!C28)</f>
        <v/>
      </c>
      <c r="D28" s="23" t="str">
        <f>IF('0) Signal List'!D28="","",'0) Signal List'!D28)</f>
        <v>on</v>
      </c>
      <c r="E28" s="3" t="str">
        <f>IF('0) Signal List'!E28="","",'0) Signal List'!E28)</f>
        <v/>
      </c>
      <c r="F28" s="23" t="str">
        <f>IF('0) Signal List'!F28="","",'0) Signal List'!F28)</f>
        <v/>
      </c>
      <c r="G28" s="43" t="str">
        <f>IF('0) Signal List'!G28="","",'0) Signal List'!G28)</f>
        <v>ESBN</v>
      </c>
      <c r="H28" s="147" t="str">
        <f>IF('0) Signal List'!H28="","",'0) Signal List'!H28)</f>
        <v>ESBN</v>
      </c>
      <c r="I28" s="76" t="s">
        <v>185</v>
      </c>
      <c r="J28" s="77"/>
      <c r="K28" s="77"/>
      <c r="L28" s="78"/>
    </row>
    <row r="29" spans="1:12" ht="14.25" customHeight="1" x14ac:dyDescent="0.2">
      <c r="A29" s="8" t="str">
        <f>IF('0) Signal List'!A29="","",'0) Signal List'!A29)</f>
        <v>A21</v>
      </c>
      <c r="B29" s="23" t="str">
        <f>IF('0) Signal List'!B29="","",'0) Signal List'!B29)</f>
        <v>Reactive Device &gt;5 Mvar 1</v>
      </c>
      <c r="C29" s="23" t="str">
        <f>IF('0) Signal List'!C29="","",'0) Signal List'!C29)</f>
        <v/>
      </c>
      <c r="D29" s="23" t="str">
        <f>IF('0) Signal List'!D29="","",'0) Signal List'!D29)</f>
        <v>off</v>
      </c>
      <c r="E29" s="3" t="str">
        <f>IF('0) Signal List'!E29="","",'0) Signal List'!E29)</f>
        <v/>
      </c>
      <c r="F29" s="23" t="str">
        <f>IF('0) Signal List'!F29="","",'0) Signal List'!F29)</f>
        <v/>
      </c>
      <c r="G29" s="43" t="str">
        <f>IF('0) Signal List'!G29="","",'0) Signal List'!G29)</f>
        <v>IPP</v>
      </c>
      <c r="H29" s="147" t="str">
        <f>IF('0) Signal List'!H29="","",'0) Signal List'!H29)</f>
        <v>ESBN</v>
      </c>
      <c r="I29" s="76" t="s">
        <v>185</v>
      </c>
      <c r="J29" s="77"/>
      <c r="K29" s="77"/>
      <c r="L29" s="78"/>
    </row>
    <row r="30" spans="1:12" ht="14.25" customHeight="1" x14ac:dyDescent="0.2">
      <c r="A30" s="8" t="str">
        <f>IF('0) Signal List'!A30="","",'0) Signal List'!A30)</f>
        <v>A22</v>
      </c>
      <c r="B30" s="23" t="str">
        <f>IF('0) Signal List'!B30="","",'0) Signal List'!B30)</f>
        <v>Reactive Device &gt;5 Mvar 1</v>
      </c>
      <c r="C30" s="23" t="str">
        <f>IF('0) Signal List'!C30="","",'0) Signal List'!C30)</f>
        <v/>
      </c>
      <c r="D30" s="23" t="str">
        <f>IF('0) Signal List'!D30="","",'0) Signal List'!D30)</f>
        <v>on</v>
      </c>
      <c r="E30" s="3" t="str">
        <f>IF('0) Signal List'!E30="","",'0) Signal List'!E30)</f>
        <v/>
      </c>
      <c r="F30" s="23" t="str">
        <f>IF('0) Signal List'!F30="","",'0) Signal List'!F30)</f>
        <v/>
      </c>
      <c r="G30" s="43" t="str">
        <f>IF('0) Signal List'!G30="","",'0) Signal List'!G30)</f>
        <v>IPP</v>
      </c>
      <c r="H30" s="147" t="str">
        <f>IF('0) Signal List'!H30="","",'0) Signal List'!H30)</f>
        <v>ESBN</v>
      </c>
      <c r="I30" s="76" t="s">
        <v>185</v>
      </c>
      <c r="J30" s="77"/>
      <c r="K30" s="77"/>
      <c r="L30" s="78"/>
    </row>
    <row r="31" spans="1:12" ht="14.25" customHeight="1" x14ac:dyDescent="0.2">
      <c r="A31" s="8" t="str">
        <f>IF('0) Signal List'!A31="","",'0) Signal List'!A31)</f>
        <v>A23</v>
      </c>
      <c r="B31" s="23" t="str">
        <f>IF('0) Signal List'!B31="","",'0) Signal List'!B31)</f>
        <v>Reactive Device &gt;5 Mvar N</v>
      </c>
      <c r="C31" s="23" t="str">
        <f>IF('0) Signal List'!C31="","",'0) Signal List'!C31)</f>
        <v/>
      </c>
      <c r="D31" s="23" t="str">
        <f>IF('0) Signal List'!D31="","",'0) Signal List'!D31)</f>
        <v>off</v>
      </c>
      <c r="E31" s="3" t="str">
        <f>IF('0) Signal List'!E31="","",'0) Signal List'!E31)</f>
        <v/>
      </c>
      <c r="F31" s="23" t="str">
        <f>IF('0) Signal List'!F31="","",'0) Signal List'!F31)</f>
        <v/>
      </c>
      <c r="G31" s="43" t="str">
        <f>IF('0) Signal List'!G31="","",'0) Signal List'!G31)</f>
        <v>IPP</v>
      </c>
      <c r="H31" s="147" t="str">
        <f>IF('0) Signal List'!H31="","",'0) Signal List'!H31)</f>
        <v>ESBN</v>
      </c>
      <c r="I31" s="76" t="s">
        <v>185</v>
      </c>
      <c r="J31" s="77"/>
      <c r="K31" s="77"/>
      <c r="L31" s="78"/>
    </row>
    <row r="32" spans="1:12" ht="14.25" customHeight="1" x14ac:dyDescent="0.2">
      <c r="A32" s="8" t="str">
        <f>IF('0) Signal List'!A32="","",'0) Signal List'!A32)</f>
        <v>A24</v>
      </c>
      <c r="B32" s="23" t="str">
        <f>IF('0) Signal List'!B32="","",'0) Signal List'!B32)</f>
        <v>Reactive Device &gt;5 Mvar N</v>
      </c>
      <c r="C32" s="23" t="str">
        <f>IF('0) Signal List'!C32="","",'0) Signal List'!C32)</f>
        <v/>
      </c>
      <c r="D32" s="23" t="str">
        <f>IF('0) Signal List'!D32="","",'0) Signal List'!D32)</f>
        <v>on</v>
      </c>
      <c r="E32" s="3" t="str">
        <f>IF('0) Signal List'!E32="","",'0) Signal List'!E32)</f>
        <v/>
      </c>
      <c r="F32" s="23" t="str">
        <f>IF('0) Signal List'!F32="","",'0) Signal List'!F32)</f>
        <v/>
      </c>
      <c r="G32" s="43" t="str">
        <f>IF('0) Signal List'!G32="","",'0) Signal List'!G32)</f>
        <v>IPP</v>
      </c>
      <c r="H32" s="147" t="str">
        <f>IF('0) Signal List'!H32="","",'0) Signal List'!H32)</f>
        <v>ESBN</v>
      </c>
      <c r="I32" s="76" t="s">
        <v>185</v>
      </c>
      <c r="J32" s="77"/>
      <c r="K32" s="77"/>
      <c r="L32" s="78"/>
    </row>
    <row r="33" spans="1:12" ht="14.25" customHeight="1" x14ac:dyDescent="0.2">
      <c r="A33" s="8" t="str">
        <f>IF('0) Signal List'!A33="","",'0) Signal List'!A33)</f>
        <v/>
      </c>
      <c r="B33" s="23" t="str">
        <f>IF('0) Signal List'!B33="","",'0) Signal List'!B33)</f>
        <v/>
      </c>
      <c r="C33" s="5" t="str">
        <f>IF('0) Signal List'!C33="","",'0) Signal List'!C33)</f>
        <v/>
      </c>
      <c r="D33" s="24" t="str">
        <f>IF('0) Signal List'!D33="","",'0) Signal List'!D33)</f>
        <v/>
      </c>
      <c r="E33" s="25" t="str">
        <f>IF('0) Signal List'!E33="","",'0) Signal List'!E33)</f>
        <v/>
      </c>
      <c r="F33" s="23" t="str">
        <f>IF('0) Signal List'!F33="","",'0) Signal List'!F33)</f>
        <v/>
      </c>
      <c r="G33" s="21" t="str">
        <f>IF('0) Signal List'!G33="","",'0) Signal List'!G33)</f>
        <v/>
      </c>
      <c r="H33" s="146" t="str">
        <f>IF('0) Signal List'!H33="","",'0) Signal List'!H33)</f>
        <v/>
      </c>
      <c r="I33" s="151"/>
      <c r="J33" s="152"/>
      <c r="K33" s="152"/>
      <c r="L33" s="153"/>
    </row>
    <row r="34" spans="1:12" ht="14.25" customHeight="1" x14ac:dyDescent="0.2">
      <c r="A34" s="8" t="str">
        <f>IF('0) Signal List'!A34="","",'0) Signal List'!A34)</f>
        <v/>
      </c>
      <c r="B34" s="401" t="str">
        <f>IF('0) Signal List'!B34="","",'0) Signal List'!B34)</f>
        <v>Digital Input Signals from WTG  System to EirGrid</v>
      </c>
      <c r="C34" s="23" t="str">
        <f>IF('0) Signal List'!C34="","",'0) Signal List'!C34)</f>
        <v/>
      </c>
      <c r="D34" s="23" t="str">
        <f>IF('0) Signal List'!D34="","",'0) Signal List'!D34)</f>
        <v/>
      </c>
      <c r="E34" s="3" t="str">
        <f>IF('0) Signal List'!E34="","",'0) Signal List'!E34)</f>
        <v/>
      </c>
      <c r="F34" s="23" t="str">
        <f>IF('0) Signal List'!F34="","",'0) Signal List'!F34)</f>
        <v/>
      </c>
      <c r="G34" s="21" t="str">
        <f>IF('0) Signal List'!G34="","",'0) Signal List'!G34)</f>
        <v/>
      </c>
      <c r="H34" s="146" t="str">
        <f>IF('0) Signal List'!H34="","",'0) Signal List'!H34)</f>
        <v/>
      </c>
      <c r="I34" s="151"/>
      <c r="J34" s="152"/>
      <c r="K34" s="152"/>
      <c r="L34" s="153"/>
    </row>
    <row r="35" spans="1:12" ht="14.25" customHeight="1" x14ac:dyDescent="0.2">
      <c r="A35" s="8" t="str">
        <f>IF('0) Signal List'!A35="","",'0) Signal List'!A35)</f>
        <v>B1</v>
      </c>
      <c r="B35" s="36" t="str">
        <f>IF('0) Signal List'!B35="","",'0) Signal List'!B35)</f>
        <v>Active Power Control facility status (feedback)</v>
      </c>
      <c r="C35" s="23" t="str">
        <f>IF('0) Signal List'!C35="","",'0) Signal List'!C35)</f>
        <v/>
      </c>
      <c r="D35" s="23" t="str">
        <f>IF('0) Signal List'!D35="","",'0) Signal List'!D35)</f>
        <v>off</v>
      </c>
      <c r="E35" s="3" t="str">
        <f>IF('0) Signal List'!E35="","",'0) Signal List'!E35)</f>
        <v/>
      </c>
      <c r="F35" s="23" t="str">
        <f>IF('0) Signal List'!F35="","",'0) Signal List'!F35)</f>
        <v/>
      </c>
      <c r="G35" s="43" t="str">
        <f>IF('0) Signal List'!G35="","",'0) Signal List'!G35)</f>
        <v>IPP</v>
      </c>
      <c r="H35" s="147" t="str">
        <f>IF('0) Signal List'!H35="","",'0) Signal List'!H35)</f>
        <v xml:space="preserve">N/A </v>
      </c>
      <c r="I35" s="76" t="s">
        <v>185</v>
      </c>
      <c r="J35" s="77"/>
      <c r="K35" s="77"/>
      <c r="L35" s="78"/>
    </row>
    <row r="36" spans="1:12" ht="14.25" customHeight="1" x14ac:dyDescent="0.2">
      <c r="A36" s="8" t="str">
        <f>IF('0) Signal List'!A36="","",'0) Signal List'!A36)</f>
        <v>B2</v>
      </c>
      <c r="B36" s="36" t="str">
        <f>IF('0) Signal List'!B36="","",'0) Signal List'!B36)</f>
        <v>Active Power Control facility status (feedback)</v>
      </c>
      <c r="C36" s="23" t="str">
        <f>IF('0) Signal List'!C36="","",'0) Signal List'!C36)</f>
        <v/>
      </c>
      <c r="D36" s="23" t="str">
        <f>IF('0) Signal List'!D36="","",'0) Signal List'!D36)</f>
        <v>on</v>
      </c>
      <c r="E36" s="3" t="str">
        <f>IF('0) Signal List'!E36="","",'0) Signal List'!E36)</f>
        <v/>
      </c>
      <c r="F36" s="23" t="str">
        <f>IF('0) Signal List'!F36="","",'0) Signal List'!F36)</f>
        <v/>
      </c>
      <c r="G36" s="43" t="str">
        <f>IF('0) Signal List'!G36="","",'0) Signal List'!G36)</f>
        <v>IPP</v>
      </c>
      <c r="H36" s="147" t="str">
        <f>IF('0) Signal List'!H36="","",'0) Signal List'!H36)</f>
        <v xml:space="preserve">N/A </v>
      </c>
      <c r="I36" s="76" t="s">
        <v>185</v>
      </c>
      <c r="J36" s="77"/>
      <c r="K36" s="77"/>
      <c r="L36" s="78"/>
    </row>
    <row r="37" spans="1:12" ht="14.25" customHeight="1" x14ac:dyDescent="0.2">
      <c r="A37" s="8" t="str">
        <f>IF('0) Signal List'!A37="","",'0) Signal List'!A37)</f>
        <v>B3</v>
      </c>
      <c r="B37" s="83" t="str">
        <f>IF('0) Signal List'!B37="","",'0) Signal List'!B37)</f>
        <v>Frequency Response System Mode Status (feedback)</v>
      </c>
      <c r="C37" s="23" t="str">
        <f>IF('0) Signal List'!C37="","",'0) Signal List'!C37)</f>
        <v/>
      </c>
      <c r="D37" s="23" t="str">
        <f>IF('0) Signal List'!D37="","",'0) Signal List'!D37)</f>
        <v>off</v>
      </c>
      <c r="E37" s="3" t="str">
        <f>IF('0) Signal List'!E37="","",'0) Signal List'!E37)</f>
        <v/>
      </c>
      <c r="F37" s="23" t="str">
        <f>IF('0) Signal List'!F37="","",'0) Signal List'!F37)</f>
        <v/>
      </c>
      <c r="G37" s="43" t="str">
        <f>IF('0) Signal List'!G37="","",'0) Signal List'!G37)</f>
        <v>IPP</v>
      </c>
      <c r="H37" s="147" t="str">
        <f>IF('0) Signal List'!H37="","",'0) Signal List'!H37)</f>
        <v xml:space="preserve">N/A </v>
      </c>
      <c r="I37" s="76" t="s">
        <v>185</v>
      </c>
      <c r="J37" s="77"/>
      <c r="K37" s="77"/>
      <c r="L37" s="78"/>
    </row>
    <row r="38" spans="1:12" ht="14.25" customHeight="1" x14ac:dyDescent="0.2">
      <c r="A38" s="8" t="str">
        <f>IF('0) Signal List'!A38="","",'0) Signal List'!A38)</f>
        <v>B4</v>
      </c>
      <c r="B38" s="83" t="str">
        <f>IF('0) Signal List'!B38="","",'0) Signal List'!B38)</f>
        <v>Frequency Response System Mode Status (feedback)</v>
      </c>
      <c r="C38" s="23" t="str">
        <f>IF('0) Signal List'!C38="","",'0) Signal List'!C38)</f>
        <v/>
      </c>
      <c r="D38" s="23" t="str">
        <f>IF('0) Signal List'!D38="","",'0) Signal List'!D38)</f>
        <v>on</v>
      </c>
      <c r="E38" s="3" t="str">
        <f>IF('0) Signal List'!E38="","",'0) Signal List'!E38)</f>
        <v/>
      </c>
      <c r="F38" s="23" t="str">
        <f>IF('0) Signal List'!F38="","",'0) Signal List'!F38)</f>
        <v/>
      </c>
      <c r="G38" s="43" t="str">
        <f>IF('0) Signal List'!G38="","",'0) Signal List'!G38)</f>
        <v>IPP</v>
      </c>
      <c r="H38" s="147" t="str">
        <f>IF('0) Signal List'!H38="","",'0) Signal List'!H38)</f>
        <v xml:space="preserve">N/A </v>
      </c>
      <c r="I38" s="76" t="s">
        <v>185</v>
      </c>
      <c r="J38" s="77"/>
      <c r="K38" s="77"/>
      <c r="L38" s="78"/>
    </row>
    <row r="39" spans="1:12" ht="14.25" customHeight="1" x14ac:dyDescent="0.2">
      <c r="A39" s="8" t="str">
        <f>IF('0) Signal List'!A39="","",'0) Signal List'!A39)</f>
        <v>B5</v>
      </c>
      <c r="B39" s="83" t="str">
        <f>IF('0) Signal List'!B39="","",'0) Signal List'!B39)</f>
        <v>Frequency Response Curve (feedback)</v>
      </c>
      <c r="C39" s="23" t="str">
        <f>IF('0) Signal List'!C39="","",'0) Signal List'!C39)</f>
        <v/>
      </c>
      <c r="D39" s="23" t="str">
        <f>IF('0) Signal List'!D39="","",'0) Signal List'!D39)</f>
        <v>Curve 1</v>
      </c>
      <c r="E39" s="3" t="str">
        <f>IF('0) Signal List'!E39="","",'0) Signal List'!E39)</f>
        <v/>
      </c>
      <c r="F39" s="23" t="str">
        <f>IF('0) Signal List'!F39="","",'0) Signal List'!F39)</f>
        <v/>
      </c>
      <c r="G39" s="43" t="str">
        <f>IF('0) Signal List'!G39="","",'0) Signal List'!G39)</f>
        <v>IPP</v>
      </c>
      <c r="H39" s="147" t="str">
        <f>IF('0) Signal List'!H39="","",'0) Signal List'!H39)</f>
        <v xml:space="preserve">N/A </v>
      </c>
      <c r="I39" s="76" t="s">
        <v>185</v>
      </c>
      <c r="J39" s="77"/>
      <c r="K39" s="77"/>
      <c r="L39" s="78"/>
    </row>
    <row r="40" spans="1:12" ht="14.25" customHeight="1" x14ac:dyDescent="0.2">
      <c r="A40" s="8" t="str">
        <f>IF('0) Signal List'!A40="","",'0) Signal List'!A40)</f>
        <v>B6</v>
      </c>
      <c r="B40" s="83" t="str">
        <f>IF('0) Signal List'!B40="","",'0) Signal List'!B40)</f>
        <v>Frequency Response Curve (feedback)</v>
      </c>
      <c r="C40" s="23" t="str">
        <f>IF('0) Signal List'!C40="","",'0) Signal List'!C40)</f>
        <v/>
      </c>
      <c r="D40" s="23" t="str">
        <f>IF('0) Signal List'!D40="","",'0) Signal List'!D40)</f>
        <v>Curve 2</v>
      </c>
      <c r="E40" s="3" t="str">
        <f>IF('0) Signal List'!E40="","",'0) Signal List'!E40)</f>
        <v/>
      </c>
      <c r="F40" s="23" t="str">
        <f>IF('0) Signal List'!F40="","",'0) Signal List'!F40)</f>
        <v/>
      </c>
      <c r="G40" s="43" t="str">
        <f>IF('0) Signal List'!G40="","",'0) Signal List'!G40)</f>
        <v>IPP</v>
      </c>
      <c r="H40" s="147" t="str">
        <f>IF('0) Signal List'!H40="","",'0) Signal List'!H40)</f>
        <v xml:space="preserve">N/A </v>
      </c>
      <c r="I40" s="76" t="s">
        <v>185</v>
      </c>
      <c r="J40" s="77"/>
      <c r="K40" s="77"/>
      <c r="L40" s="78"/>
    </row>
    <row r="41" spans="1:12" ht="14.25" customHeight="1" x14ac:dyDescent="0.2">
      <c r="A41" s="8" t="str">
        <f>IF('0) Signal List'!A41="","",'0) Signal List'!A41)</f>
        <v/>
      </c>
      <c r="B41" s="23" t="str">
        <f>IF('0) Signal List'!B41="","",'0) Signal List'!B41)</f>
        <v/>
      </c>
      <c r="C41" s="23" t="str">
        <f>IF('0) Signal List'!C41="","",'0) Signal List'!C41)</f>
        <v/>
      </c>
      <c r="D41" s="23" t="str">
        <f>IF('0) Signal List'!D41="","",'0) Signal List'!D41)</f>
        <v/>
      </c>
      <c r="E41" s="3" t="str">
        <f>IF('0) Signal List'!E41="","",'0) Signal List'!E41)</f>
        <v/>
      </c>
      <c r="F41" s="23" t="str">
        <f>IF('0) Signal List'!F41="","",'0) Signal List'!F41)</f>
        <v/>
      </c>
      <c r="G41" s="21" t="str">
        <f>IF('0) Signal List'!G41="","",'0) Signal List'!G41)</f>
        <v/>
      </c>
      <c r="H41" s="146" t="str">
        <f>IF('0) Signal List'!H41="","",'0) Signal List'!H41)</f>
        <v/>
      </c>
      <c r="I41" s="151"/>
      <c r="J41" s="152"/>
      <c r="K41" s="152"/>
      <c r="L41" s="153"/>
    </row>
    <row r="42" spans="1:12" ht="14.25" customHeight="1" x14ac:dyDescent="0.2">
      <c r="A42" s="8" t="str">
        <f>IF('0) Signal List'!A42="","",'0) Signal List'!A42)</f>
        <v/>
      </c>
      <c r="B42" s="928" t="str">
        <f>IF('0) Signal List'!B42="","",'0) Signal List'!B42)</f>
        <v>Recommended cable 15-pair, 15 x 2 x 0.6sqmm, Twisted-Pair (TP), stranded</v>
      </c>
      <c r="C42" s="743"/>
      <c r="D42" s="743"/>
      <c r="E42" s="743"/>
      <c r="F42" s="777"/>
      <c r="G42" s="21" t="str">
        <f>IF('0) Signal List'!G42="","",'0) Signal List'!G42)</f>
        <v/>
      </c>
      <c r="H42" s="146" t="str">
        <f>IF('0) Signal List'!H42="","",'0) Signal List'!H42)</f>
        <v/>
      </c>
      <c r="I42" s="151"/>
      <c r="J42" s="152"/>
      <c r="K42" s="152"/>
      <c r="L42" s="153"/>
    </row>
    <row r="43" spans="1:12" ht="14.25" customHeight="1" x14ac:dyDescent="0.2">
      <c r="A43" s="8" t="str">
        <f>IF('0) Signal List'!A43="","",'0) Signal List'!A43)</f>
        <v/>
      </c>
      <c r="B43" s="23" t="str">
        <f>IF('0) Signal List'!B43="","",'0) Signal List'!B43)</f>
        <v/>
      </c>
      <c r="C43" s="23" t="str">
        <f>IF('0) Signal List'!C43="","",'0) Signal List'!C43)</f>
        <v/>
      </c>
      <c r="D43" s="23" t="str">
        <f>IF('0) Signal List'!D43="","",'0) Signal List'!D43)</f>
        <v/>
      </c>
      <c r="E43" s="3" t="str">
        <f>IF('0) Signal List'!E43="","",'0) Signal List'!E43)</f>
        <v/>
      </c>
      <c r="F43" s="23" t="str">
        <f>IF('0) Signal List'!F43="","",'0) Signal List'!F43)</f>
        <v/>
      </c>
      <c r="G43" s="21" t="str">
        <f>IF('0) Signal List'!G43="","",'0) Signal List'!G43)</f>
        <v/>
      </c>
      <c r="H43" s="146" t="str">
        <f>IF('0) Signal List'!H43="","",'0) Signal List'!H43)</f>
        <v/>
      </c>
      <c r="I43" s="151"/>
      <c r="J43" s="152"/>
      <c r="K43" s="152"/>
      <c r="L43" s="153"/>
    </row>
    <row r="44" spans="1:12" ht="13.5" thickBot="1" x14ac:dyDescent="0.25">
      <c r="A44" s="17" t="str">
        <f>IF('0) Signal List'!A44="","",'0) Signal List'!A44)</f>
        <v>ETIE Ref</v>
      </c>
      <c r="B44" s="18" t="str">
        <f>IF('0) Signal List'!B44="","",'0) Signal List'!B44)</f>
        <v>Analogue Input Signals (to EirGrid)</v>
      </c>
      <c r="C44" s="29" t="str">
        <f>IF('0) Signal List'!C44="","",'0) Signal List'!C44)</f>
        <v/>
      </c>
      <c r="D44" s="29" t="str">
        <f>IF('0) Signal List'!D44="","",'0) Signal List'!D44)</f>
        <v/>
      </c>
      <c r="E44" s="19" t="str">
        <f>IF('0) Signal List'!E44="","",'0) Signal List'!E44)</f>
        <v/>
      </c>
      <c r="F44" s="29" t="str">
        <f>IF('0) Signal List'!F44="","",'0) Signal List'!F44)</f>
        <v/>
      </c>
      <c r="G44" s="20" t="str">
        <f>IF('0) Signal List'!G44="","",'0) Signal List'!G44)</f>
        <v>Provided by</v>
      </c>
      <c r="H44" s="144" t="str">
        <f>IF('0) Signal List'!H44="","",'0) Signal List'!H44)</f>
        <v>TSO Pass-through to</v>
      </c>
      <c r="I44" s="407"/>
      <c r="J44" s="408"/>
      <c r="K44" s="408"/>
      <c r="L44" s="409"/>
    </row>
    <row r="45" spans="1:12" ht="14.25" customHeight="1" thickTop="1" x14ac:dyDescent="0.2">
      <c r="A45" s="30" t="str">
        <f>IF('0) Signal List'!A45="","",'0) Signal List'!A45)</f>
        <v/>
      </c>
      <c r="B45" s="23" t="str">
        <f>IF('0) Signal List'!B45="","",'0) Signal List'!B45)</f>
        <v/>
      </c>
      <c r="C45" s="23" t="str">
        <f>IF('0) Signal List'!C45="","",'0) Signal List'!C45)</f>
        <v/>
      </c>
      <c r="D45" s="23" t="str">
        <f>IF('0) Signal List'!D45="","",'0) Signal List'!D45)</f>
        <v/>
      </c>
      <c r="E45" s="3" t="str">
        <f>IF('0) Signal List'!E45="","",'0) Signal List'!E45)</f>
        <v/>
      </c>
      <c r="F45" s="23" t="str">
        <f>IF('0) Signal List'!F45="","",'0) Signal List'!F45)</f>
        <v/>
      </c>
      <c r="G45" s="44" t="str">
        <f>IF('0) Signal List'!G45="","",'0) Signal List'!G45)</f>
        <v/>
      </c>
      <c r="H45" s="145" t="str">
        <f>IF('0) Signal List'!H45="","",'0) Signal List'!H45)</f>
        <v/>
      </c>
      <c r="I45" s="151"/>
      <c r="J45" s="152"/>
      <c r="K45" s="152"/>
      <c r="L45" s="153"/>
    </row>
    <row r="46" spans="1:12" ht="14.25" customHeight="1" x14ac:dyDescent="0.2">
      <c r="A46" s="30" t="str">
        <f>IF('0) Signal List'!A46="","",'0) Signal List'!A46)</f>
        <v/>
      </c>
      <c r="B46" s="401" t="str">
        <f>IF('0) Signal List'!B46="","",'0) Signal List'!B46)</f>
        <v>Analogue Input Signals from Sub Station to EirGrid</v>
      </c>
      <c r="C46" s="23" t="str">
        <f>IF('0) Signal List'!C46="","",'0) Signal List'!C46)</f>
        <v/>
      </c>
      <c r="D46" s="23" t="str">
        <f>IF('0) Signal List'!D46="","",'0) Signal List'!D46)</f>
        <v/>
      </c>
      <c r="E46" s="3" t="str">
        <f>IF('0) Signal List'!E46="","",'0) Signal List'!E46)</f>
        <v/>
      </c>
      <c r="F46" s="23" t="str">
        <f>IF('0) Signal List'!F46="","",'0) Signal List'!F46)</f>
        <v/>
      </c>
      <c r="G46" s="21" t="str">
        <f>IF('0) Signal List'!G46="","",'0) Signal List'!G46)</f>
        <v/>
      </c>
      <c r="H46" s="146" t="str">
        <f>IF('0) Signal List'!H46="","",'0) Signal List'!H46)</f>
        <v/>
      </c>
      <c r="I46" s="151"/>
      <c r="J46" s="152"/>
      <c r="K46" s="152"/>
      <c r="L46" s="153"/>
    </row>
    <row r="47" spans="1:12" ht="14.25" customHeight="1" x14ac:dyDescent="0.2">
      <c r="A47" s="8" t="str">
        <f>IF('0) Signal List'!A47="","",'0) Signal List'!A47)</f>
        <v>C1</v>
      </c>
      <c r="B47" s="83" t="str">
        <f>IF('0) Signal List'!B47="","",'0) Signal List'!B47)</f>
        <v>Active Power Output at Connection Point</v>
      </c>
      <c r="C47" s="23" t="str">
        <f>IF('0) Signal List'!C47="","",'0) Signal List'!C47)</f>
        <v>-10 to 0 to 10</v>
      </c>
      <c r="D47" s="23" t="str">
        <f>IF('0) Signal List'!D47="","",'0) Signal List'!D47)</f>
        <v>mA</v>
      </c>
      <c r="E47" s="85" t="e">
        <f>IF('0) Signal List'!E47="","",'0) Signal List'!E47)</f>
        <v>#VALUE!</v>
      </c>
      <c r="F47" s="23" t="str">
        <f>IF('0) Signal List'!F47="","",'0) Signal List'!F47)</f>
        <v>MW</v>
      </c>
      <c r="G47" s="43" t="str">
        <f>IF('0) Signal List'!G47="","",'0) Signal List'!G47)</f>
        <v>IPP</v>
      </c>
      <c r="H47" s="147" t="str">
        <f>IF('0) Signal List'!H47="","",'0) Signal List'!H47)</f>
        <v>ESBN</v>
      </c>
      <c r="I47" s="76" t="s">
        <v>185</v>
      </c>
      <c r="J47" s="77"/>
      <c r="K47" s="77"/>
      <c r="L47" s="78"/>
    </row>
    <row r="48" spans="1:12" ht="14.25" customHeight="1" x14ac:dyDescent="0.2">
      <c r="A48" s="8" t="str">
        <f>IF('0) Signal List'!A48="","",'0) Signal List'!A48)</f>
        <v>C2</v>
      </c>
      <c r="B48" s="83" t="str">
        <f>IF('0) Signal List'!B48="","",'0) Signal List'!B48)</f>
        <v>Reactive Power at Connection Point</v>
      </c>
      <c r="C48" s="23" t="str">
        <f>IF('0) Signal List'!C48="","",'0) Signal List'!C48)</f>
        <v>-10 to 0 to 10</v>
      </c>
      <c r="D48" s="23" t="str">
        <f>IF('0) Signal List'!D48="","",'0) Signal List'!D48)</f>
        <v>mA</v>
      </c>
      <c r="E48" s="85" t="e">
        <f>IF('0) Signal List'!E48="","",'0) Signal List'!E48)</f>
        <v>#VALUE!</v>
      </c>
      <c r="F48" s="23" t="str">
        <f>IF('0) Signal List'!F48="","",'0) Signal List'!F48)</f>
        <v>Mvar</v>
      </c>
      <c r="G48" s="43" t="str">
        <f>IF('0) Signal List'!G48="","",'0) Signal List'!G48)</f>
        <v>IPP</v>
      </c>
      <c r="H48" s="147" t="str">
        <f>IF('0) Signal List'!H48="","",'0) Signal List'!H48)</f>
        <v>ESBN</v>
      </c>
      <c r="I48" s="76" t="s">
        <v>185</v>
      </c>
      <c r="J48" s="77"/>
      <c r="K48" s="77"/>
      <c r="L48" s="78"/>
    </row>
    <row r="49" spans="1:12" ht="14.25" customHeight="1" x14ac:dyDescent="0.2">
      <c r="A49" s="8" t="str">
        <f>IF('0) Signal List'!A49="","",'0) Signal List'!A49)</f>
        <v>C3</v>
      </c>
      <c r="B49" s="83" t="str">
        <f>IF('0) Signal List'!B49="","",'0) Signal List'!B49)</f>
        <v>Voltage at Connection Point</v>
      </c>
      <c r="C49" s="23" t="str">
        <f>IF('0) Signal List'!C49="","",'0) Signal List'!C49)</f>
        <v>0-10</v>
      </c>
      <c r="D49" s="23" t="str">
        <f>IF('0) Signal List'!D49="","",'0) Signal List'!D49)</f>
        <v>mA</v>
      </c>
      <c r="E49" s="85" t="str">
        <f>IF('0) Signal List'!E49="","",'0) Signal List'!E49)</f>
        <v>0 to 24</v>
      </c>
      <c r="F49" s="23" t="str">
        <f>IF('0) Signal List'!F49="","",'0) Signal List'!F49)</f>
        <v>kV</v>
      </c>
      <c r="G49" s="43" t="str">
        <f>IF('0) Signal List'!G49="","",'0) Signal List'!G49)</f>
        <v>IPP</v>
      </c>
      <c r="H49" s="147" t="str">
        <f>IF('0) Signal List'!H49="","",'0) Signal List'!H49)</f>
        <v>ESBN</v>
      </c>
      <c r="I49" s="76" t="s">
        <v>185</v>
      </c>
      <c r="J49" s="77"/>
      <c r="K49" s="77"/>
      <c r="L49" s="78"/>
    </row>
    <row r="50" spans="1:12" ht="14.25" customHeight="1" x14ac:dyDescent="0.2">
      <c r="A50" s="8" t="str">
        <f>IF('0) Signal List'!A50="","",'0) Signal List'!A50)</f>
        <v/>
      </c>
      <c r="B50" s="23" t="str">
        <f>IF('0) Signal List'!B50="","",'0) Signal List'!B50)</f>
        <v/>
      </c>
      <c r="C50" s="23" t="str">
        <f>IF('0) Signal List'!C50="","",'0) Signal List'!C50)</f>
        <v/>
      </c>
      <c r="D50" s="23" t="str">
        <f>IF('0) Signal List'!D50="","",'0) Signal List'!D50)</f>
        <v/>
      </c>
      <c r="E50" s="3" t="str">
        <f>IF('0) Signal List'!E50="","",'0) Signal List'!E50)</f>
        <v/>
      </c>
      <c r="F50" s="23" t="str">
        <f>IF('0) Signal List'!F50="","",'0) Signal List'!F50)</f>
        <v/>
      </c>
      <c r="G50" s="43" t="str">
        <f>IF('0) Signal List'!G50="","",'0) Signal List'!G50)</f>
        <v/>
      </c>
      <c r="H50" s="147" t="str">
        <f>IF('0) Signal List'!H50="","",'0) Signal List'!H50)</f>
        <v/>
      </c>
      <c r="I50" s="151"/>
      <c r="J50" s="152"/>
      <c r="K50" s="152"/>
      <c r="L50" s="153"/>
    </row>
    <row r="51" spans="1:12" ht="14.25" customHeight="1" x14ac:dyDescent="0.2">
      <c r="A51" s="31" t="str">
        <f>IF('0) Signal List'!A51="","",'0) Signal List'!A51)</f>
        <v/>
      </c>
      <c r="B51" s="401" t="str">
        <f>IF('0) Signal List'!B51="","",'0) Signal List'!B51)</f>
        <v>Analogue Input Signals from WTG System to EirGrid</v>
      </c>
      <c r="C51" s="23" t="str">
        <f>IF('0) Signal List'!C51="","",'0) Signal List'!C51)</f>
        <v/>
      </c>
      <c r="D51" s="23" t="str">
        <f>IF('0) Signal List'!D51="","",'0) Signal List'!D51)</f>
        <v/>
      </c>
      <c r="E51" s="3" t="str">
        <f>IF('0) Signal List'!E51="","",'0) Signal List'!E51)</f>
        <v/>
      </c>
      <c r="F51" s="23" t="str">
        <f>IF('0) Signal List'!F51="","",'0) Signal List'!F51)</f>
        <v/>
      </c>
      <c r="G51" s="43" t="str">
        <f>IF('0) Signal List'!G51="","",'0) Signal List'!G51)</f>
        <v/>
      </c>
      <c r="H51" s="147" t="str">
        <f>IF('0) Signal List'!H51="","",'0) Signal List'!H51)</f>
        <v/>
      </c>
      <c r="I51" s="151"/>
      <c r="J51" s="152"/>
      <c r="K51" s="152"/>
      <c r="L51" s="153"/>
    </row>
    <row r="52" spans="1:12" ht="14.25" customHeight="1" x14ac:dyDescent="0.2">
      <c r="A52" s="8" t="str">
        <f>IF('0) Signal List'!A52="","",'0) Signal List'!A52)</f>
        <v>D1</v>
      </c>
      <c r="B52" s="23" t="str">
        <f>IF('0) Signal List'!B52="","",'0) Signal List'!B52)</f>
        <v>Available Active Power</v>
      </c>
      <c r="C52" s="23" t="str">
        <f>IF('0) Signal List'!C52="","",'0) Signal List'!C52)</f>
        <v>0-10</v>
      </c>
      <c r="D52" s="23" t="str">
        <f>IF('0) Signal List'!D52="","",'0) Signal List'!D52)</f>
        <v>mA</v>
      </c>
      <c r="E52" s="85" t="e">
        <f>IF('0) Signal List'!E52="","",'0) Signal List'!E52)</f>
        <v>#VALUE!</v>
      </c>
      <c r="F52" s="23" t="str">
        <f>IF('0) Signal List'!F52="","",'0) Signal List'!F52)</f>
        <v>MW</v>
      </c>
      <c r="G52" s="43" t="str">
        <f>IF('0) Signal List'!G52="","",'0) Signal List'!G52)</f>
        <v>IPP</v>
      </c>
      <c r="H52" s="147" t="str">
        <f>IF('0) Signal List'!H52="","",'0) Signal List'!H52)</f>
        <v>ESBN</v>
      </c>
      <c r="I52" s="76" t="s">
        <v>185</v>
      </c>
      <c r="J52" s="77"/>
      <c r="K52" s="77"/>
      <c r="L52" s="78"/>
    </row>
    <row r="53" spans="1:12" ht="14.25" customHeight="1" x14ac:dyDescent="0.2">
      <c r="A53" s="8" t="str">
        <f>IF('0) Signal List'!A53="","",'0) Signal List'!A53)</f>
        <v>D2</v>
      </c>
      <c r="B53" s="23" t="str">
        <f>IF('0) Signal List'!B53="","",'0) Signal List'!B53)</f>
        <v>Active Power Control Setpoint (feedback)</v>
      </c>
      <c r="C53" s="23" t="str">
        <f>IF('0) Signal List'!C53="","",'0) Signal List'!C53)</f>
        <v>0-10</v>
      </c>
      <c r="D53" s="23" t="str">
        <f>IF('0) Signal List'!D53="","",'0) Signal List'!D53)</f>
        <v>mA</v>
      </c>
      <c r="E53" s="3" t="e">
        <f>IF('0) Signal List'!E53="","",'0) Signal List'!E53)</f>
        <v>#VALUE!</v>
      </c>
      <c r="F53" s="23" t="str">
        <f>IF('0) Signal List'!F53="","",'0) Signal List'!F53)</f>
        <v>MW</v>
      </c>
      <c r="G53" s="43" t="str">
        <f>IF('0) Signal List'!G53="","",'0) Signal List'!G53)</f>
        <v>IPP</v>
      </c>
      <c r="H53" s="147" t="str">
        <f>IF('0) Signal List'!H53="","",'0) Signal List'!H53)</f>
        <v xml:space="preserve">N/A </v>
      </c>
      <c r="I53" s="76" t="s">
        <v>185</v>
      </c>
      <c r="J53" s="77"/>
      <c r="K53" s="77"/>
      <c r="L53" s="78"/>
    </row>
    <row r="54" spans="1:12" ht="14.25" customHeight="1" x14ac:dyDescent="0.2">
      <c r="A54" s="8" t="str">
        <f>IF('0) Signal List'!A54="","",'0) Signal List'!A54)</f>
        <v>D3</v>
      </c>
      <c r="B54" s="23" t="str">
        <f>IF('0) Signal List'!B54="","",'0) Signal List'!B54)</f>
        <v>Frequency Droop Setting (feedback)</v>
      </c>
      <c r="C54" s="23" t="str">
        <f>IF('0) Signal List'!C54="","",'0) Signal List'!C54)</f>
        <v>0-10</v>
      </c>
      <c r="D54" s="23" t="str">
        <f>IF('0) Signal List'!D54="","",'0) Signal List'!D54)</f>
        <v>mA</v>
      </c>
      <c r="E54" s="3" t="str">
        <f>IF('0) Signal List'!E54="","",'0) Signal List'!E54)</f>
        <v xml:space="preserve"> 0-12</v>
      </c>
      <c r="F54" s="23" t="str">
        <f>IF('0) Signal List'!F54="","",'0) Signal List'!F54)</f>
        <v>%</v>
      </c>
      <c r="G54" s="43" t="str">
        <f>IF('0) Signal List'!G54="","",'0) Signal List'!G54)</f>
        <v>IPP</v>
      </c>
      <c r="H54" s="147" t="str">
        <f>IF('0) Signal List'!H54="","",'0) Signal List'!H54)</f>
        <v xml:space="preserve">N/A </v>
      </c>
      <c r="I54" s="151"/>
      <c r="J54" s="152"/>
      <c r="K54" s="152"/>
      <c r="L54" s="153"/>
    </row>
    <row r="55" spans="1:12" ht="14.25" customHeight="1" x14ac:dyDescent="0.2">
      <c r="A55" s="8" t="str">
        <f>IF('0) Signal List'!A55="","",'0) Signal List'!A55)</f>
        <v/>
      </c>
      <c r="B55" s="401" t="str">
        <f>IF('0) Signal List'!B55="","",'0) Signal List'!B55)</f>
        <v>Analogue WTG Availability</v>
      </c>
      <c r="C55" s="23" t="str">
        <f>IF('0) Signal List'!C55="","",'0) Signal List'!C55)</f>
        <v/>
      </c>
      <c r="D55" s="23" t="str">
        <f>IF('0) Signal List'!D55="","",'0) Signal List'!D55)</f>
        <v/>
      </c>
      <c r="E55" s="3" t="str">
        <f>IF('0) Signal List'!E55="","",'0) Signal List'!E55)</f>
        <v/>
      </c>
      <c r="F55" s="23" t="str">
        <f>IF('0) Signal List'!F55="","",'0) Signal List'!F55)</f>
        <v/>
      </c>
      <c r="G55" s="43" t="str">
        <f>IF('0) Signal List'!G55="","",'0) Signal List'!G55)</f>
        <v/>
      </c>
      <c r="H55" s="147" t="str">
        <f>IF('0) Signal List'!H55="","",'0) Signal List'!H55)</f>
        <v/>
      </c>
      <c r="I55" s="151"/>
      <c r="J55" s="152"/>
      <c r="K55" s="152"/>
      <c r="L55" s="153"/>
    </row>
    <row r="56" spans="1:12" ht="14.25" customHeight="1" x14ac:dyDescent="0.2">
      <c r="A56" s="8" t="str">
        <f>IF('0) Signal List'!A56="","",'0) Signal List'!A56)</f>
        <v>D4</v>
      </c>
      <c r="B56" s="23" t="str">
        <f>IF('0) Signal List'!B56="","",'0) Signal List'!B56)</f>
        <v>%WTG not generating due to high wind</v>
      </c>
      <c r="C56" s="23" t="str">
        <f>IF('0) Signal List'!C56="","",'0) Signal List'!C56)</f>
        <v>0-10</v>
      </c>
      <c r="D56" s="23" t="str">
        <f>IF('0) Signal List'!D56="","",'0) Signal List'!D56)</f>
        <v>mA</v>
      </c>
      <c r="E56" s="3" t="str">
        <f>IF('0) Signal List'!E56="","",'0) Signal List'!E56)</f>
        <v>0-110</v>
      </c>
      <c r="F56" s="23" t="str">
        <f>IF('0) Signal List'!F56="","",'0) Signal List'!F56)</f>
        <v>%</v>
      </c>
      <c r="G56" s="43" t="str">
        <f>IF('0) Signal List'!G56="","",'0) Signal List'!G56)</f>
        <v>IPP</v>
      </c>
      <c r="H56" s="147" t="str">
        <f>IF('0) Signal List'!H56="","",'0) Signal List'!H56)</f>
        <v>ESBN</v>
      </c>
      <c r="I56" s="76" t="s">
        <v>185</v>
      </c>
      <c r="J56" s="77"/>
      <c r="K56" s="77"/>
      <c r="L56" s="78"/>
    </row>
    <row r="57" spans="1:12" ht="14.25" customHeight="1" x14ac:dyDescent="0.2">
      <c r="A57" s="8" t="str">
        <f>IF('0) Signal List'!A57="","",'0) Signal List'!A57)</f>
        <v>D5</v>
      </c>
      <c r="B57" s="23" t="str">
        <f>IF('0) Signal List'!B57="","",'0) Signal List'!B57)</f>
        <v xml:space="preserve">%WTG not generating due to low wind </v>
      </c>
      <c r="C57" s="23" t="str">
        <f>IF('0) Signal List'!C57="","",'0) Signal List'!C57)</f>
        <v>0-10</v>
      </c>
      <c r="D57" s="23" t="str">
        <f>IF('0) Signal List'!D57="","",'0) Signal List'!D57)</f>
        <v>mA</v>
      </c>
      <c r="E57" s="3" t="str">
        <f>IF('0) Signal List'!E57="","",'0) Signal List'!E57)</f>
        <v>0-110</v>
      </c>
      <c r="F57" s="23" t="str">
        <f>IF('0) Signal List'!F57="","",'0) Signal List'!F57)</f>
        <v>%</v>
      </c>
      <c r="G57" s="43" t="str">
        <f>IF('0) Signal List'!G57="","",'0) Signal List'!G57)</f>
        <v>IPP</v>
      </c>
      <c r="H57" s="147" t="str">
        <f>IF('0) Signal List'!H57="","",'0) Signal List'!H57)</f>
        <v>ESBN</v>
      </c>
      <c r="I57" s="76" t="s">
        <v>185</v>
      </c>
      <c r="J57" s="77"/>
      <c r="K57" s="77"/>
      <c r="L57" s="78"/>
    </row>
    <row r="58" spans="1:12" ht="14.25" customHeight="1" x14ac:dyDescent="0.2">
      <c r="A58" s="8" t="str">
        <f>IF('0) Signal List'!A58="","",'0) Signal List'!A58)</f>
        <v>D6</v>
      </c>
      <c r="B58" s="23" t="str">
        <f>IF('0) Signal List'!B58="","",'0) Signal List'!B58)</f>
        <v>Wind Farm Availability</v>
      </c>
      <c r="C58" s="23" t="str">
        <f>IF('0) Signal List'!C58="","",'0) Signal List'!C58)</f>
        <v>0-10</v>
      </c>
      <c r="D58" s="23" t="str">
        <f>IF('0) Signal List'!D58="","",'0) Signal List'!D58)</f>
        <v>mA</v>
      </c>
      <c r="E58" s="3" t="str">
        <f>IF('0) Signal List'!E58="","",'0) Signal List'!E58)</f>
        <v>0-110</v>
      </c>
      <c r="F58" s="23" t="str">
        <f>IF('0) Signal List'!F58="","",'0) Signal List'!F58)</f>
        <v>%</v>
      </c>
      <c r="G58" s="43" t="str">
        <f>IF('0) Signal List'!G58="","",'0) Signal List'!G58)</f>
        <v>IPP</v>
      </c>
      <c r="H58" s="147" t="str">
        <f>IF('0) Signal List'!H58="","",'0) Signal List'!H58)</f>
        <v xml:space="preserve">N/A </v>
      </c>
      <c r="I58" s="76" t="s">
        <v>185</v>
      </c>
      <c r="J58" s="77"/>
      <c r="K58" s="77"/>
      <c r="L58" s="78"/>
    </row>
    <row r="59" spans="1:12" ht="14.25" customHeight="1" x14ac:dyDescent="0.2">
      <c r="A59" s="8" t="str">
        <f>IF('0) Signal List'!A59="","",'0) Signal List'!A59)</f>
        <v/>
      </c>
      <c r="B59" s="23" t="str">
        <f>IF('0) Signal List'!B59="","",'0) Signal List'!B59)</f>
        <v/>
      </c>
      <c r="C59" s="23" t="str">
        <f>IF('0) Signal List'!C59="","",'0) Signal List'!C59)</f>
        <v/>
      </c>
      <c r="D59" s="23" t="str">
        <f>IF('0) Signal List'!D59="","",'0) Signal List'!D59)</f>
        <v/>
      </c>
      <c r="E59" s="3" t="str">
        <f>IF('0) Signal List'!E59="","",'0) Signal List'!E59)</f>
        <v/>
      </c>
      <c r="F59" s="23" t="str">
        <f>IF('0) Signal List'!F59="","",'0) Signal List'!F59)</f>
        <v/>
      </c>
      <c r="G59" s="43" t="str">
        <f>IF('0) Signal List'!G59="","",'0) Signal List'!G59)</f>
        <v/>
      </c>
      <c r="H59" s="147" t="str">
        <f>IF('0) Signal List'!H59="","",'0) Signal List'!H59)</f>
        <v/>
      </c>
      <c r="I59" s="151"/>
      <c r="J59" s="152"/>
      <c r="K59" s="152"/>
      <c r="L59" s="153"/>
    </row>
    <row r="60" spans="1:12" ht="14.25" customHeight="1" x14ac:dyDescent="0.2">
      <c r="A60" s="8" t="str">
        <f>IF('0) Signal List'!A60="","",'0) Signal List'!A60)</f>
        <v/>
      </c>
      <c r="B60" s="401" t="str">
        <f>IF('0) Signal List'!B60="","",'0) Signal List'!B60)</f>
        <v>Met 1 (if Registered Capacity &gt;= 10 MW)</v>
      </c>
      <c r="C60" s="23" t="str">
        <f>IF('0) Signal List'!C60="","",'0) Signal List'!C60)</f>
        <v/>
      </c>
      <c r="D60" s="23" t="str">
        <f>IF('0) Signal List'!D60="","",'0) Signal List'!D60)</f>
        <v/>
      </c>
      <c r="E60" s="3" t="str">
        <f>IF('0) Signal List'!E60="","",'0) Signal List'!E60)</f>
        <v/>
      </c>
      <c r="F60" s="23" t="str">
        <f>IF('0) Signal List'!F60="","",'0) Signal List'!F60)</f>
        <v/>
      </c>
      <c r="G60" s="43" t="str">
        <f>IF('0) Signal List'!G60="","",'0) Signal List'!G60)</f>
        <v/>
      </c>
      <c r="H60" s="147" t="str">
        <f>IF('0) Signal List'!H60="","",'0) Signal List'!H60)</f>
        <v/>
      </c>
      <c r="I60" s="151"/>
      <c r="J60" s="152"/>
      <c r="K60" s="152"/>
      <c r="L60" s="153"/>
    </row>
    <row r="61" spans="1:12" ht="14.25" customHeight="1" x14ac:dyDescent="0.2">
      <c r="A61" s="8" t="str">
        <f>IF('0) Signal List'!A61="","",'0) Signal List'!A61)</f>
        <v>D7</v>
      </c>
      <c r="B61" s="23" t="str">
        <f>IF('0) Signal List'!B61="","",'0) Signal List'!B61)</f>
        <v>Wind Speed 1</v>
      </c>
      <c r="C61" s="23" t="str">
        <f>IF('0) Signal List'!C61="","",'0) Signal List'!C61)</f>
        <v>0-10</v>
      </c>
      <c r="D61" s="23" t="str">
        <f>IF('0) Signal List'!D61="","",'0) Signal List'!D61)</f>
        <v>mA</v>
      </c>
      <c r="E61" s="3" t="str">
        <f>IF('0) Signal List'!E61="","",'0) Signal List'!E61)</f>
        <v>0-70</v>
      </c>
      <c r="F61" s="23" t="str">
        <f>IF('0) Signal List'!F61="","",'0) Signal List'!F61)</f>
        <v>m/s</v>
      </c>
      <c r="G61" s="43" t="str">
        <f>IF('0) Signal List'!G61="","",'0) Signal List'!G61)</f>
        <v>IPP</v>
      </c>
      <c r="H61" s="147" t="str">
        <f>IF('0) Signal List'!H61="","",'0) Signal List'!H61)</f>
        <v xml:space="preserve">N/A </v>
      </c>
      <c r="I61" s="76" t="s">
        <v>185</v>
      </c>
      <c r="J61" s="77"/>
      <c r="K61" s="77"/>
      <c r="L61" s="78"/>
    </row>
    <row r="62" spans="1:12" ht="14.25" customHeight="1" x14ac:dyDescent="0.2">
      <c r="A62" s="8" t="str">
        <f>IF('0) Signal List'!A62="","",'0) Signal List'!A62)</f>
        <v>D8</v>
      </c>
      <c r="B62" s="23" t="str">
        <f>IF('0) Signal List'!B62="","",'0) Signal List'!B62)</f>
        <v>Wind Direction 1</v>
      </c>
      <c r="C62" s="23" t="str">
        <f>IF('0) Signal List'!C62="","",'0) Signal List'!C62)</f>
        <v>0-10</v>
      </c>
      <c r="D62" s="23" t="str">
        <f>IF('0) Signal List'!D62="","",'0) Signal List'!D62)</f>
        <v>mA</v>
      </c>
      <c r="E62" s="3" t="str">
        <f>IF('0) Signal List'!E62="","",'0) Signal List'!E62)</f>
        <v>0-360</v>
      </c>
      <c r="F62" s="23" t="str">
        <f>IF('0) Signal List'!F62="","",'0) Signal List'!F62)</f>
        <v>deg</v>
      </c>
      <c r="G62" s="43" t="str">
        <f>IF('0) Signal List'!G62="","",'0) Signal List'!G62)</f>
        <v>IPP</v>
      </c>
      <c r="H62" s="147" t="str">
        <f>IF('0) Signal List'!H62="","",'0) Signal List'!H62)</f>
        <v xml:space="preserve">N/A </v>
      </c>
      <c r="I62" s="76" t="s">
        <v>185</v>
      </c>
      <c r="J62" s="77"/>
      <c r="K62" s="77"/>
      <c r="L62" s="78"/>
    </row>
    <row r="63" spans="1:12" ht="14.25" customHeight="1" x14ac:dyDescent="0.2">
      <c r="A63" s="8" t="str">
        <f>IF('0) Signal List'!A63="","",'0) Signal List'!A63)</f>
        <v>D9</v>
      </c>
      <c r="B63" s="23" t="str">
        <f>IF('0) Signal List'!B63="","",'0) Signal List'!B63)</f>
        <v>Air Temperature 1</v>
      </c>
      <c r="C63" s="23" t="str">
        <f>IF('0) Signal List'!C63="","",'0) Signal List'!C63)</f>
        <v>0-10</v>
      </c>
      <c r="D63" s="23" t="str">
        <f>IF('0) Signal List'!D63="","",'0) Signal List'!D63)</f>
        <v>mA</v>
      </c>
      <c r="E63" s="3" t="str">
        <f>IF('0) Signal List'!E63="","",'0) Signal List'!E63)</f>
        <v>-40-70</v>
      </c>
      <c r="F63" s="23" t="str">
        <f>IF('0) Signal List'!F63="","",'0) Signal List'!F63)</f>
        <v>C</v>
      </c>
      <c r="G63" s="43" t="str">
        <f>IF('0) Signal List'!G63="","",'0) Signal List'!G63)</f>
        <v>IPP</v>
      </c>
      <c r="H63" s="147" t="str">
        <f>IF('0) Signal List'!H63="","",'0) Signal List'!H63)</f>
        <v xml:space="preserve">N/A </v>
      </c>
      <c r="I63" s="76" t="s">
        <v>185</v>
      </c>
      <c r="J63" s="77"/>
      <c r="K63" s="77"/>
      <c r="L63" s="78"/>
    </row>
    <row r="64" spans="1:12" ht="14.25" customHeight="1" x14ac:dyDescent="0.2">
      <c r="A64" s="8" t="str">
        <f>IF('0) Signal List'!A64="","",'0) Signal List'!A64)</f>
        <v>D10</v>
      </c>
      <c r="B64" s="23" t="str">
        <f>IF('0) Signal List'!B64="","",'0) Signal List'!B64)</f>
        <v>Air Pressure 1</v>
      </c>
      <c r="C64" s="23" t="str">
        <f>IF('0) Signal List'!C64="","",'0) Signal List'!C64)</f>
        <v>0-10</v>
      </c>
      <c r="D64" s="23" t="str">
        <f>IF('0) Signal List'!D64="","",'0) Signal List'!D64)</f>
        <v>mA</v>
      </c>
      <c r="E64" s="3" t="str">
        <f>IF('0) Signal List'!E64="","",'0) Signal List'!E64)</f>
        <v>735-1060</v>
      </c>
      <c r="F64" s="23" t="str">
        <f>IF('0) Signal List'!F64="","",'0) Signal List'!F64)</f>
        <v>mBar</v>
      </c>
      <c r="G64" s="43" t="str">
        <f>IF('0) Signal List'!G64="","",'0) Signal List'!G64)</f>
        <v>IPP</v>
      </c>
      <c r="H64" s="147" t="str">
        <f>IF('0) Signal List'!H64="","",'0) Signal List'!H64)</f>
        <v xml:space="preserve">N/A </v>
      </c>
      <c r="I64" s="76" t="s">
        <v>185</v>
      </c>
      <c r="J64" s="77"/>
      <c r="K64" s="77"/>
      <c r="L64" s="78"/>
    </row>
    <row r="65" spans="1:12" ht="14.25" customHeight="1" x14ac:dyDescent="0.2">
      <c r="A65" s="8" t="str">
        <f>IF('0) Signal List'!A65="","",'0) Signal List'!A65)</f>
        <v/>
      </c>
      <c r="B65" s="23" t="str">
        <f>IF('0) Signal List'!B65="","",'0) Signal List'!B65)</f>
        <v/>
      </c>
      <c r="C65" s="23" t="str">
        <f>IF('0) Signal List'!C65="","",'0) Signal List'!C65)</f>
        <v/>
      </c>
      <c r="D65" s="23" t="str">
        <f>IF('0) Signal List'!D65="","",'0) Signal List'!D65)</f>
        <v/>
      </c>
      <c r="E65" s="3" t="str">
        <f>IF('0) Signal List'!E65="","",'0) Signal List'!E65)</f>
        <v/>
      </c>
      <c r="F65" s="23" t="str">
        <f>IF('0) Signal List'!F65="","",'0) Signal List'!F65)</f>
        <v/>
      </c>
      <c r="G65" s="43" t="str">
        <f>IF('0) Signal List'!G65="","",'0) Signal List'!G65)</f>
        <v/>
      </c>
      <c r="H65" s="147" t="str">
        <f>IF('0) Signal List'!H65="","",'0) Signal List'!H65)</f>
        <v/>
      </c>
      <c r="I65" s="151"/>
      <c r="J65" s="152"/>
      <c r="K65" s="152"/>
      <c r="L65" s="153"/>
    </row>
    <row r="66" spans="1:12" ht="14.25" customHeight="1" x14ac:dyDescent="0.2">
      <c r="A66" s="8" t="str">
        <f>IF('0) Signal List'!A66="","",'0) Signal List'!A66)</f>
        <v>D11</v>
      </c>
      <c r="B66" s="401" t="str">
        <f>IF('0) Signal List'!B66="","",'0) Signal List'!B66)</f>
        <v>Met N (if Registered Capacity &gt;= 10 MW)</v>
      </c>
      <c r="C66" s="23" t="str">
        <f>IF('0) Signal List'!C66="","",'0) Signal List'!C66)</f>
        <v/>
      </c>
      <c r="D66" s="23" t="str">
        <f>IF('0) Signal List'!D66="","",'0) Signal List'!D66)</f>
        <v/>
      </c>
      <c r="E66" s="3" t="str">
        <f>IF('0) Signal List'!E66="","",'0) Signal List'!E66)</f>
        <v/>
      </c>
      <c r="F66" s="23" t="str">
        <f>IF('0) Signal List'!F66="","",'0) Signal List'!F66)</f>
        <v/>
      </c>
      <c r="G66" s="43" t="str">
        <f>IF('0) Signal List'!G66="","",'0) Signal List'!G66)</f>
        <v/>
      </c>
      <c r="H66" s="147" t="str">
        <f>IF('0) Signal List'!H66="","",'0) Signal List'!H66)</f>
        <v/>
      </c>
      <c r="I66" s="151"/>
      <c r="J66" s="152"/>
      <c r="K66" s="152"/>
      <c r="L66" s="153"/>
    </row>
    <row r="67" spans="1:12" ht="14.25" customHeight="1" x14ac:dyDescent="0.2">
      <c r="A67" s="8" t="str">
        <f>IF('0) Signal List'!A67="","",'0) Signal List'!A67)</f>
        <v>D12</v>
      </c>
      <c r="B67" s="23" t="str">
        <f>IF('0) Signal List'!B67="","",'0) Signal List'!B67)</f>
        <v>Wind Speed N</v>
      </c>
      <c r="C67" s="23" t="str">
        <f>IF('0) Signal List'!C67="","",'0) Signal List'!C67)</f>
        <v>0-10</v>
      </c>
      <c r="D67" s="23" t="str">
        <f>IF('0) Signal List'!D67="","",'0) Signal List'!D67)</f>
        <v>mA</v>
      </c>
      <c r="E67" s="3" t="str">
        <f>IF('0) Signal List'!E67="","",'0) Signal List'!E67)</f>
        <v>0-70</v>
      </c>
      <c r="F67" s="23" t="str">
        <f>IF('0) Signal List'!F67="","",'0) Signal List'!F67)</f>
        <v>m/s</v>
      </c>
      <c r="G67" s="43" t="str">
        <f>IF('0) Signal List'!G67="","",'0) Signal List'!G67)</f>
        <v>IPP</v>
      </c>
      <c r="H67" s="147" t="str">
        <f>IF('0) Signal List'!H67="","",'0) Signal List'!H67)</f>
        <v xml:space="preserve">N/A </v>
      </c>
      <c r="I67" s="76" t="s">
        <v>185</v>
      </c>
      <c r="J67" s="77"/>
      <c r="K67" s="77"/>
      <c r="L67" s="78"/>
    </row>
    <row r="68" spans="1:12" ht="14.25" customHeight="1" x14ac:dyDescent="0.2">
      <c r="A68" s="8" t="str">
        <f>IF('0) Signal List'!A68="","",'0) Signal List'!A68)</f>
        <v>D13</v>
      </c>
      <c r="B68" s="23" t="str">
        <f>IF('0) Signal List'!B68="","",'0) Signal List'!B68)</f>
        <v>Wind Direction  N</v>
      </c>
      <c r="C68" s="23" t="str">
        <f>IF('0) Signal List'!C68="","",'0) Signal List'!C68)</f>
        <v>0-10</v>
      </c>
      <c r="D68" s="23" t="str">
        <f>IF('0) Signal List'!D68="","",'0) Signal List'!D68)</f>
        <v>mA</v>
      </c>
      <c r="E68" s="3" t="str">
        <f>IF('0) Signal List'!E68="","",'0) Signal List'!E68)</f>
        <v>0-360</v>
      </c>
      <c r="F68" s="23" t="str">
        <f>IF('0) Signal List'!F68="","",'0) Signal List'!F68)</f>
        <v>deg</v>
      </c>
      <c r="G68" s="43" t="str">
        <f>IF('0) Signal List'!G68="","",'0) Signal List'!G68)</f>
        <v>IPP</v>
      </c>
      <c r="H68" s="147" t="str">
        <f>IF('0) Signal List'!H68="","",'0) Signal List'!H68)</f>
        <v xml:space="preserve">N/A </v>
      </c>
      <c r="I68" s="76" t="s">
        <v>185</v>
      </c>
      <c r="J68" s="77"/>
      <c r="K68" s="77"/>
      <c r="L68" s="78"/>
    </row>
    <row r="69" spans="1:12" ht="14.25" customHeight="1" x14ac:dyDescent="0.2">
      <c r="A69" s="8" t="str">
        <f>IF('0) Signal List'!A69="","",'0) Signal List'!A69)</f>
        <v>D14</v>
      </c>
      <c r="B69" s="23" t="str">
        <f>IF('0) Signal List'!B69="","",'0) Signal List'!B69)</f>
        <v>Air Temperature N</v>
      </c>
      <c r="C69" s="23" t="str">
        <f>IF('0) Signal List'!C69="","",'0) Signal List'!C69)</f>
        <v>0-10</v>
      </c>
      <c r="D69" s="23" t="str">
        <f>IF('0) Signal List'!D69="","",'0) Signal List'!D69)</f>
        <v>mA</v>
      </c>
      <c r="E69" s="3" t="str">
        <f>IF('0) Signal List'!E69="","",'0) Signal List'!E69)</f>
        <v>-40-70</v>
      </c>
      <c r="F69" s="23" t="str">
        <f>IF('0) Signal List'!F69="","",'0) Signal List'!F69)</f>
        <v>C</v>
      </c>
      <c r="G69" s="43" t="str">
        <f>IF('0) Signal List'!G69="","",'0) Signal List'!G69)</f>
        <v>IPP</v>
      </c>
      <c r="H69" s="147" t="str">
        <f>IF('0) Signal List'!H69="","",'0) Signal List'!H69)</f>
        <v xml:space="preserve">N/A </v>
      </c>
      <c r="I69" s="76" t="s">
        <v>185</v>
      </c>
      <c r="J69" s="77"/>
      <c r="K69" s="77"/>
      <c r="L69" s="78"/>
    </row>
    <row r="70" spans="1:12" ht="14.25" customHeight="1" x14ac:dyDescent="0.2">
      <c r="A70" s="8" t="str">
        <f>IF('0) Signal List'!A70="","",'0) Signal List'!A70)</f>
        <v>D15</v>
      </c>
      <c r="B70" s="23" t="str">
        <f>IF('0) Signal List'!B70="","",'0) Signal List'!B70)</f>
        <v>Air Pressure N</v>
      </c>
      <c r="C70" s="23" t="str">
        <f>IF('0) Signal List'!C70="","",'0) Signal List'!C70)</f>
        <v>0-10</v>
      </c>
      <c r="D70" s="23" t="str">
        <f>IF('0) Signal List'!D70="","",'0) Signal List'!D70)</f>
        <v>mA</v>
      </c>
      <c r="E70" s="3" t="str">
        <f>IF('0) Signal List'!E70="","",'0) Signal List'!E70)</f>
        <v>735-1060</v>
      </c>
      <c r="F70" s="23" t="str">
        <f>IF('0) Signal List'!F70="","",'0) Signal List'!F70)</f>
        <v>mBar</v>
      </c>
      <c r="G70" s="43" t="str">
        <f>IF('0) Signal List'!G70="","",'0) Signal List'!G70)</f>
        <v>IPP</v>
      </c>
      <c r="H70" s="147" t="str">
        <f>IF('0) Signal List'!H70="","",'0) Signal List'!H70)</f>
        <v xml:space="preserve">N/A </v>
      </c>
      <c r="I70" s="76" t="s">
        <v>185</v>
      </c>
      <c r="J70" s="77"/>
      <c r="K70" s="77"/>
      <c r="L70" s="78"/>
    </row>
    <row r="71" spans="1:12" ht="14.25" customHeight="1" x14ac:dyDescent="0.2">
      <c r="A71" s="8" t="str">
        <f>IF('0) Signal List'!A71="","",'0) Signal List'!A71)</f>
        <v/>
      </c>
      <c r="B71" s="23" t="str">
        <f>IF('0) Signal List'!B71="","",'0) Signal List'!B71)</f>
        <v/>
      </c>
      <c r="C71" s="23" t="str">
        <f>IF('0) Signal List'!C71="","",'0) Signal List'!C71)</f>
        <v/>
      </c>
      <c r="D71" s="23" t="str">
        <f>IF('0) Signal List'!D71="","",'0) Signal List'!D71)</f>
        <v/>
      </c>
      <c r="E71" s="3" t="str">
        <f>IF('0) Signal List'!E71="","",'0) Signal List'!E71)</f>
        <v/>
      </c>
      <c r="F71" s="23" t="str">
        <f>IF('0) Signal List'!F71="","",'0) Signal List'!F71)</f>
        <v/>
      </c>
      <c r="G71" s="43" t="str">
        <f>IF('0) Signal List'!G71="","",'0) Signal List'!G71)</f>
        <v/>
      </c>
      <c r="H71" s="147" t="str">
        <f>IF('0) Signal List'!H71="","",'0) Signal List'!H71)</f>
        <v/>
      </c>
      <c r="I71" s="151"/>
      <c r="J71" s="152"/>
      <c r="K71" s="152"/>
      <c r="L71" s="153"/>
    </row>
    <row r="72" spans="1:12" ht="14.25" customHeight="1" x14ac:dyDescent="0.2">
      <c r="A72" s="8" t="str">
        <f>IF('0) Signal List'!A72="","",'0) Signal List'!A72)</f>
        <v/>
      </c>
      <c r="B72" s="928" t="str">
        <f>IF('0) Signal List'!B72="","",'0) Signal List'!B72)</f>
        <v>Recommended cable 25-pair cable: 25 x 2 x 0.6sqmm TP, stranded, individually screened pairs. Screens to be terminated by IPP.</v>
      </c>
      <c r="C72" s="743"/>
      <c r="D72" s="743"/>
      <c r="E72" s="743"/>
      <c r="F72" s="777"/>
      <c r="G72" s="21" t="str">
        <f>IF('0) Signal List'!G72="","",'0) Signal List'!G72)</f>
        <v/>
      </c>
      <c r="H72" s="146" t="str">
        <f>IF('0) Signal List'!H72="","",'0) Signal List'!H72)</f>
        <v/>
      </c>
      <c r="I72" s="151"/>
      <c r="J72" s="152"/>
      <c r="K72" s="152"/>
      <c r="L72" s="153"/>
    </row>
    <row r="73" spans="1:12" ht="14.25" customHeight="1" x14ac:dyDescent="0.2">
      <c r="A73" s="8" t="str">
        <f>IF('0) Signal List'!A73="","",'0) Signal List'!A73)</f>
        <v/>
      </c>
      <c r="B73" s="23" t="str">
        <f>IF('0) Signal List'!B73="","",'0) Signal List'!B73)</f>
        <v/>
      </c>
      <c r="C73" s="23" t="str">
        <f>IF('0) Signal List'!C73="","",'0) Signal List'!C73)</f>
        <v/>
      </c>
      <c r="D73" s="23" t="str">
        <f>IF('0) Signal List'!D73="","",'0) Signal List'!D73)</f>
        <v/>
      </c>
      <c r="E73" s="3" t="str">
        <f>IF('0) Signal List'!E73="","",'0) Signal List'!E73)</f>
        <v/>
      </c>
      <c r="F73" s="23" t="str">
        <f>IF('0) Signal List'!F73="","",'0) Signal List'!F73)</f>
        <v/>
      </c>
      <c r="G73" s="21" t="str">
        <f>IF('0) Signal List'!G73="","",'0) Signal List'!G73)</f>
        <v/>
      </c>
      <c r="H73" s="146" t="str">
        <f>IF('0) Signal List'!H73="","",'0) Signal List'!H73)</f>
        <v/>
      </c>
      <c r="I73" s="151"/>
      <c r="J73" s="152"/>
      <c r="K73" s="152"/>
      <c r="L73" s="153"/>
    </row>
    <row r="74" spans="1:12" ht="13.5" thickBot="1" x14ac:dyDescent="0.25">
      <c r="A74" s="17" t="str">
        <f>IF('0) Signal List'!A74="","",'0) Signal List'!A74)</f>
        <v>ETIE Ref</v>
      </c>
      <c r="B74" s="18" t="str">
        <f>IF('0) Signal List'!B74="","",'0) Signal List'!B74)</f>
        <v>Digital Output Signals (from EirGrid)</v>
      </c>
      <c r="C74" s="32" t="str">
        <f>IF('0) Signal List'!C74="","",'0) Signal List'!C74)</f>
        <v/>
      </c>
      <c r="D74" s="29" t="str">
        <f>IF('0) Signal List'!D74="","",'0) Signal List'!D74)</f>
        <v/>
      </c>
      <c r="E74" s="19" t="str">
        <f>IF('0) Signal List'!E74="","",'0) Signal List'!E74)</f>
        <v/>
      </c>
      <c r="F74" s="29" t="str">
        <f>IF('0) Signal List'!F74="","",'0) Signal List'!F74)</f>
        <v/>
      </c>
      <c r="G74" s="20" t="str">
        <f>IF('0) Signal List'!G74="","",'0) Signal List'!G74)</f>
        <v>Provided by</v>
      </c>
      <c r="H74" s="144" t="str">
        <f>IF('0) Signal List'!H74="","",'0) Signal List'!H74)</f>
        <v>TSO Pass-through to</v>
      </c>
      <c r="I74" s="407"/>
      <c r="J74" s="408"/>
      <c r="K74" s="408"/>
      <c r="L74" s="409"/>
    </row>
    <row r="75" spans="1:12" ht="14.25" customHeight="1" thickTop="1" x14ac:dyDescent="0.2">
      <c r="A75" s="8" t="str">
        <f>IF('0) Signal List'!A75="","",'0) Signal List'!A75)</f>
        <v/>
      </c>
      <c r="B75" s="23" t="str">
        <f>IF('0) Signal List'!B75="","",'0) Signal List'!B75)</f>
        <v/>
      </c>
      <c r="C75" s="33" t="str">
        <f>IF('0) Signal List'!C75="","",'0) Signal List'!C75)</f>
        <v/>
      </c>
      <c r="D75" s="23" t="str">
        <f>IF('0) Signal List'!D75="","",'0) Signal List'!D75)</f>
        <v/>
      </c>
      <c r="E75" s="3" t="str">
        <f>IF('0) Signal List'!E75="","",'0) Signal List'!E75)</f>
        <v/>
      </c>
      <c r="F75" s="23" t="str">
        <f>IF('0) Signal List'!F75="","",'0) Signal List'!F75)</f>
        <v/>
      </c>
      <c r="G75" s="44" t="str">
        <f>IF('0) Signal List'!G75="","",'0) Signal List'!G75)</f>
        <v/>
      </c>
      <c r="H75" s="145" t="str">
        <f>IF('0) Signal List'!H75="","",'0) Signal List'!H75)</f>
        <v/>
      </c>
      <c r="I75" s="151"/>
      <c r="J75" s="152"/>
      <c r="K75" s="152"/>
      <c r="L75" s="153"/>
    </row>
    <row r="76" spans="1:12" ht="14.25" customHeight="1" x14ac:dyDescent="0.2">
      <c r="A76" s="8" t="str">
        <f>IF('0) Signal List'!A76="","",'0) Signal List'!A76)</f>
        <v/>
      </c>
      <c r="B76" s="22" t="str">
        <f>IF('0) Signal List'!B76="","",'0) Signal List'!B76)</f>
        <v>Double Command Outputs</v>
      </c>
      <c r="C76" s="927" t="str">
        <f>IF('0) Signal List'!C76="","",'0) Signal List'!C76)</f>
        <v>(each individual relay output identified separately)</v>
      </c>
      <c r="D76" s="743"/>
      <c r="E76" s="743"/>
      <c r="F76" s="777"/>
      <c r="G76" s="21" t="str">
        <f>IF('0) Signal List'!G76="","",'0) Signal List'!G76)</f>
        <v/>
      </c>
      <c r="H76" s="146" t="str">
        <f>IF('0) Signal List'!H76="","",'0) Signal List'!H76)</f>
        <v/>
      </c>
      <c r="I76" s="151"/>
      <c r="J76" s="152"/>
      <c r="K76" s="152"/>
      <c r="L76" s="153"/>
    </row>
    <row r="77" spans="1:12" ht="14.25" customHeight="1" x14ac:dyDescent="0.2">
      <c r="A77" s="8" t="str">
        <f>IF('0) Signal List'!A77="","",'0) Signal List'!A77)</f>
        <v/>
      </c>
      <c r="B77" s="401" t="str">
        <f>IF('0) Signal List'!B77="","",'0) Signal List'!B77)</f>
        <v>Digital Output Signals from EirGrid to WTG System</v>
      </c>
      <c r="C77" s="33" t="str">
        <f>IF('0) Signal List'!C77="","",'0) Signal List'!C77)</f>
        <v/>
      </c>
      <c r="D77" s="23" t="str">
        <f>IF('0) Signal List'!D77="","",'0) Signal List'!D77)</f>
        <v/>
      </c>
      <c r="E77" s="3" t="str">
        <f>IF('0) Signal List'!E77="","",'0) Signal List'!E77)</f>
        <v/>
      </c>
      <c r="F77" s="23" t="str">
        <f>IF('0) Signal List'!F77="","",'0) Signal List'!F77)</f>
        <v/>
      </c>
      <c r="G77" s="21" t="str">
        <f>IF('0) Signal List'!G77="","",'0) Signal List'!G77)</f>
        <v/>
      </c>
      <c r="H77" s="146" t="str">
        <f>IF('0) Signal List'!H77="","",'0) Signal List'!H77)</f>
        <v/>
      </c>
      <c r="I77" s="151"/>
      <c r="J77" s="152"/>
      <c r="K77" s="152"/>
      <c r="L77" s="153"/>
    </row>
    <row r="78" spans="1:12" ht="14.25" customHeight="1" x14ac:dyDescent="0.2">
      <c r="A78" s="8" t="str">
        <f>IF('0) Signal List'!A78="","",'0) Signal List'!A78)</f>
        <v>E1</v>
      </c>
      <c r="B78" s="37" t="str">
        <f>IF('0) Signal List'!B78="","",'0) Signal List'!B78)</f>
        <v xml:space="preserve">Active Power Control facility status </v>
      </c>
      <c r="C78" s="23" t="str">
        <f>IF('0) Signal List'!C78="","",'0) Signal List'!C78)</f>
        <v/>
      </c>
      <c r="D78" s="23" t="str">
        <f>IF('0) Signal List'!D78="","",'0) Signal List'!D78)</f>
        <v>off</v>
      </c>
      <c r="E78" s="25" t="str">
        <f>IF('0) Signal List'!E78="","",'0) Signal List'!E78)</f>
        <v>pulse</v>
      </c>
      <c r="F78" s="23" t="str">
        <f>IF('0) Signal List'!F78="","",'0) Signal List'!F78)</f>
        <v>0.5 seconds</v>
      </c>
      <c r="G78" s="43" t="str">
        <f>IF('0) Signal List'!G78="","",'0) Signal List'!G78)</f>
        <v>IPP</v>
      </c>
      <c r="H78" s="147" t="str">
        <f>IF('0) Signal List'!H78="","",'0) Signal List'!H78)</f>
        <v xml:space="preserve">N/A </v>
      </c>
      <c r="I78" s="76" t="s">
        <v>185</v>
      </c>
      <c r="J78" s="77"/>
      <c r="K78" s="77"/>
      <c r="L78" s="78"/>
    </row>
    <row r="79" spans="1:12" ht="14.25" customHeight="1" x14ac:dyDescent="0.2">
      <c r="A79" s="8" t="str">
        <f>IF('0) Signal List'!A79="","",'0) Signal List'!A79)</f>
        <v>E2</v>
      </c>
      <c r="B79" s="37" t="str">
        <f>IF('0) Signal List'!B79="","",'0) Signal List'!B79)</f>
        <v>Active Power Control facility status</v>
      </c>
      <c r="C79" s="23" t="str">
        <f>IF('0) Signal List'!C79="","",'0) Signal List'!C79)</f>
        <v/>
      </c>
      <c r="D79" s="23" t="str">
        <f>IF('0) Signal List'!D79="","",'0) Signal List'!D79)</f>
        <v>on</v>
      </c>
      <c r="E79" s="25" t="str">
        <f>IF('0) Signal List'!E79="","",'0) Signal List'!E79)</f>
        <v>pulse</v>
      </c>
      <c r="F79" s="23" t="str">
        <f>IF('0) Signal List'!F79="","",'0) Signal List'!F79)</f>
        <v>0.5 seconds</v>
      </c>
      <c r="G79" s="43" t="str">
        <f>IF('0) Signal List'!G79="","",'0) Signal List'!G79)</f>
        <v>IPP</v>
      </c>
      <c r="H79" s="147" t="str">
        <f>IF('0) Signal List'!H79="","",'0) Signal List'!H79)</f>
        <v xml:space="preserve">N/A </v>
      </c>
      <c r="I79" s="76" t="s">
        <v>185</v>
      </c>
      <c r="J79" s="77"/>
      <c r="K79" s="77"/>
      <c r="L79" s="78"/>
    </row>
    <row r="80" spans="1:12" ht="14.25" customHeight="1" x14ac:dyDescent="0.2">
      <c r="A80" s="8" t="str">
        <f>IF('0) Signal List'!A80="","",'0) Signal List'!A80)</f>
        <v>E3</v>
      </c>
      <c r="B80" s="23" t="str">
        <f>IF('0) Signal List'!B80="","",'0) Signal List'!B80)</f>
        <v>Frequency Response System Mode Status</v>
      </c>
      <c r="C80" s="23" t="str">
        <f>IF('0) Signal List'!C80="","",'0) Signal List'!C80)</f>
        <v/>
      </c>
      <c r="D80" s="23" t="str">
        <f>IF('0) Signal List'!D80="","",'0) Signal List'!D80)</f>
        <v>off</v>
      </c>
      <c r="E80" s="25" t="str">
        <f>IF('0) Signal List'!E80="","",'0) Signal List'!E80)</f>
        <v>pulse</v>
      </c>
      <c r="F80" s="23" t="str">
        <f>IF('0) Signal List'!F80="","",'0) Signal List'!F80)</f>
        <v>0.5 seconds</v>
      </c>
      <c r="G80" s="43" t="str">
        <f>IF('0) Signal List'!G80="","",'0) Signal List'!G80)</f>
        <v>IPP</v>
      </c>
      <c r="H80" s="147" t="str">
        <f>IF('0) Signal List'!H80="","",'0) Signal List'!H80)</f>
        <v xml:space="preserve">N/A </v>
      </c>
      <c r="I80" s="76" t="s">
        <v>185</v>
      </c>
      <c r="J80" s="77"/>
      <c r="K80" s="77"/>
      <c r="L80" s="78"/>
    </row>
    <row r="81" spans="1:12" ht="14.25" customHeight="1" x14ac:dyDescent="0.2">
      <c r="A81" s="8" t="str">
        <f>IF('0) Signal List'!A81="","",'0) Signal List'!A81)</f>
        <v>E4</v>
      </c>
      <c r="B81" s="23" t="str">
        <f>IF('0) Signal List'!B81="","",'0) Signal List'!B81)</f>
        <v>Frequency Response System Mode Status</v>
      </c>
      <c r="C81" s="23" t="str">
        <f>IF('0) Signal List'!C81="","",'0) Signal List'!C81)</f>
        <v/>
      </c>
      <c r="D81" s="23" t="str">
        <f>IF('0) Signal List'!D81="","",'0) Signal List'!D81)</f>
        <v>on</v>
      </c>
      <c r="E81" s="25" t="str">
        <f>IF('0) Signal List'!E81="","",'0) Signal List'!E81)</f>
        <v>pulse</v>
      </c>
      <c r="F81" s="23" t="str">
        <f>IF('0) Signal List'!F81="","",'0) Signal List'!F81)</f>
        <v>0.5 seconds</v>
      </c>
      <c r="G81" s="43" t="str">
        <f>IF('0) Signal List'!G81="","",'0) Signal List'!G81)</f>
        <v>IPP</v>
      </c>
      <c r="H81" s="147" t="str">
        <f>IF('0) Signal List'!H81="","",'0) Signal List'!H81)</f>
        <v xml:space="preserve">N/A </v>
      </c>
      <c r="I81" s="76" t="s">
        <v>185</v>
      </c>
      <c r="J81" s="77"/>
      <c r="K81" s="77"/>
      <c r="L81" s="78"/>
    </row>
    <row r="82" spans="1:12" ht="14.25" customHeight="1" x14ac:dyDescent="0.2">
      <c r="A82" s="8" t="str">
        <f>IF('0) Signal List'!A82="","",'0) Signal List'!A82)</f>
        <v>E5</v>
      </c>
      <c r="B82" s="23" t="str">
        <f>IF('0) Signal List'!B82="","",'0) Signal List'!B82)</f>
        <v>Frequency Response Curve Select</v>
      </c>
      <c r="C82" s="23" t="str">
        <f>IF('0) Signal List'!C82="","",'0) Signal List'!C82)</f>
        <v/>
      </c>
      <c r="D82" s="23" t="str">
        <f>IF('0) Signal List'!D82="","",'0) Signal List'!D82)</f>
        <v>Curve 1</v>
      </c>
      <c r="E82" s="25" t="str">
        <f>IF('0) Signal List'!E82="","",'0) Signal List'!E82)</f>
        <v>pulse</v>
      </c>
      <c r="F82" s="23" t="str">
        <f>IF('0) Signal List'!F82="","",'0) Signal List'!F82)</f>
        <v>0.5 seconds</v>
      </c>
      <c r="G82" s="43" t="str">
        <f>IF('0) Signal List'!G82="","",'0) Signal List'!G82)</f>
        <v>IPP</v>
      </c>
      <c r="H82" s="147" t="str">
        <f>IF('0) Signal List'!H82="","",'0) Signal List'!H82)</f>
        <v xml:space="preserve">N/A </v>
      </c>
      <c r="I82" s="76" t="s">
        <v>185</v>
      </c>
      <c r="J82" s="77"/>
      <c r="K82" s="77"/>
      <c r="L82" s="78"/>
    </row>
    <row r="83" spans="1:12" ht="14.25" customHeight="1" x14ac:dyDescent="0.2">
      <c r="A83" s="8" t="str">
        <f>IF('0) Signal List'!A83="","",'0) Signal List'!A83)</f>
        <v>E6</v>
      </c>
      <c r="B83" s="23" t="str">
        <f>IF('0) Signal List'!B83="","",'0) Signal List'!B83)</f>
        <v>Frequency Response Curve Select</v>
      </c>
      <c r="C83" s="23" t="str">
        <f>IF('0) Signal List'!C83="","",'0) Signal List'!C83)</f>
        <v/>
      </c>
      <c r="D83" s="23" t="str">
        <f>IF('0) Signal List'!D83="","",'0) Signal List'!D83)</f>
        <v>Curve 2</v>
      </c>
      <c r="E83" s="25" t="str">
        <f>IF('0) Signal List'!E83="","",'0) Signal List'!E83)</f>
        <v>pulse</v>
      </c>
      <c r="F83" s="23" t="str">
        <f>IF('0) Signal List'!F83="","",'0) Signal List'!F83)</f>
        <v>0.5 seconds</v>
      </c>
      <c r="G83" s="43" t="str">
        <f>IF('0) Signal List'!G83="","",'0) Signal List'!G83)</f>
        <v>IPP</v>
      </c>
      <c r="H83" s="147" t="str">
        <f>IF('0) Signal List'!H83="","",'0) Signal List'!H83)</f>
        <v xml:space="preserve">N/A </v>
      </c>
      <c r="I83" s="76" t="s">
        <v>185</v>
      </c>
      <c r="J83" s="77"/>
      <c r="K83" s="77"/>
      <c r="L83" s="78"/>
    </row>
    <row r="84" spans="1:12" ht="14.25" customHeight="1" x14ac:dyDescent="0.2">
      <c r="A84" s="8" t="str">
        <f>IF('0) Signal List'!A84="","",'0) Signal List'!A84)</f>
        <v/>
      </c>
      <c r="B84" s="23" t="str">
        <f>IF('0) Signal List'!B84="","",'0) Signal List'!B84)</f>
        <v/>
      </c>
      <c r="C84" s="23" t="str">
        <f>IF('0) Signal List'!C84="","",'0) Signal List'!C84)</f>
        <v/>
      </c>
      <c r="D84" s="23" t="str">
        <f>IF('0) Signal List'!D84="","",'0) Signal List'!D84)</f>
        <v/>
      </c>
      <c r="E84" s="25" t="str">
        <f>IF('0) Signal List'!E84="","",'0) Signal List'!E84)</f>
        <v/>
      </c>
      <c r="F84" s="23" t="str">
        <f>IF('0) Signal List'!F84="","",'0) Signal List'!F84)</f>
        <v/>
      </c>
      <c r="G84" s="21" t="str">
        <f>IF('0) Signal List'!G84="","",'0) Signal List'!G84)</f>
        <v/>
      </c>
      <c r="H84" s="146" t="str">
        <f>IF('0) Signal List'!H84="","",'0) Signal List'!H84)</f>
        <v/>
      </c>
      <c r="I84" s="151"/>
      <c r="J84" s="152"/>
      <c r="K84" s="152"/>
      <c r="L84" s="153"/>
    </row>
    <row r="85" spans="1:12" ht="14.25" customHeight="1" x14ac:dyDescent="0.2">
      <c r="A85" s="8" t="str">
        <f>IF('0) Signal List'!A85="","",'0) Signal List'!A85)</f>
        <v/>
      </c>
      <c r="B85" s="401" t="str">
        <f>IF('0) Signal List'!B85="","",'0) Signal List'!B85)</f>
        <v>Digital Output Signals from EirGrid to Sub Station</v>
      </c>
      <c r="C85" s="23" t="str">
        <f>IF('0) Signal List'!C85="","",'0) Signal List'!C85)</f>
        <v/>
      </c>
      <c r="D85" s="23" t="str">
        <f>IF('0) Signal List'!D85="","",'0) Signal List'!D85)</f>
        <v/>
      </c>
      <c r="E85" s="25" t="str">
        <f>IF('0) Signal List'!E85="","",'0) Signal List'!E85)</f>
        <v/>
      </c>
      <c r="F85" s="23" t="str">
        <f>IF('0) Signal List'!F85="","",'0) Signal List'!F85)</f>
        <v/>
      </c>
      <c r="G85" s="21" t="str">
        <f>IF('0) Signal List'!G85="","",'0) Signal List'!G85)</f>
        <v/>
      </c>
      <c r="H85" s="146" t="str">
        <f>IF('0) Signal List'!H85="","",'0) Signal List'!H85)</f>
        <v/>
      </c>
      <c r="I85" s="151"/>
      <c r="J85" s="152"/>
      <c r="K85" s="152"/>
      <c r="L85" s="153"/>
    </row>
    <row r="86" spans="1:12" ht="14.25" customHeight="1" x14ac:dyDescent="0.2">
      <c r="A86" s="8" t="str">
        <f>IF('0) Signal List'!A86="","",'0) Signal List'!A86)</f>
        <v>F1</v>
      </c>
      <c r="B86" s="23" t="str">
        <f>IF('0) Signal List'!B86="","",'0) Signal List'!B86)</f>
        <v>ESBN 20 kV interface switch (Nulec Recloser)</v>
      </c>
      <c r="C86" s="5" t="str">
        <f>IF('0) Signal List'!C86="","",'0) Signal List'!C86)</f>
        <v/>
      </c>
      <c r="D86" s="24" t="str">
        <f>IF('0) Signal List'!D86="","",'0) Signal List'!D86)</f>
        <v>open</v>
      </c>
      <c r="E86" s="25" t="str">
        <f>IF('0) Signal List'!E86="","",'0) Signal List'!E86)</f>
        <v>pulse</v>
      </c>
      <c r="F86" s="23" t="str">
        <f>IF('0) Signal List'!F86="","",'0) Signal List'!F86)</f>
        <v>0.5 seconds</v>
      </c>
      <c r="G86" s="43" t="str">
        <f>IF('0) Signal List'!G86="","",'0) Signal List'!G86)</f>
        <v>ESBN</v>
      </c>
      <c r="H86" s="147" t="str">
        <f>IF('0) Signal List'!H86="","",'0) Signal List'!H86)</f>
        <v>ESBN</v>
      </c>
      <c r="I86" s="76" t="s">
        <v>185</v>
      </c>
      <c r="J86" s="77"/>
      <c r="K86" s="77"/>
      <c r="L86" s="78"/>
    </row>
    <row r="87" spans="1:12" ht="14.25" customHeight="1" x14ac:dyDescent="0.2">
      <c r="A87" s="8" t="str">
        <f>IF('0) Signal List'!A87="","",'0) Signal List'!A87)</f>
        <v>F2</v>
      </c>
      <c r="B87" s="23" t="str">
        <f>IF('0) Signal List'!B87="","",'0) Signal List'!B87)</f>
        <v>ESBN 20 kV interface switch (Nulec Recloser)</v>
      </c>
      <c r="C87" s="5" t="str">
        <f>IF('0) Signal List'!C87="","",'0) Signal List'!C87)</f>
        <v/>
      </c>
      <c r="D87" s="24" t="str">
        <f>IF('0) Signal List'!D87="","",'0) Signal List'!D87)</f>
        <v>close</v>
      </c>
      <c r="E87" s="25" t="str">
        <f>IF('0) Signal List'!E87="","",'0) Signal List'!E87)</f>
        <v>pulse</v>
      </c>
      <c r="F87" s="23" t="str">
        <f>IF('0) Signal List'!F87="","",'0) Signal List'!F87)</f>
        <v>0.5 seconds</v>
      </c>
      <c r="G87" s="43" t="str">
        <f>IF('0) Signal List'!G87="","",'0) Signal List'!G87)</f>
        <v>ESBN</v>
      </c>
      <c r="H87" s="147" t="str">
        <f>IF('0) Signal List'!H87="","",'0) Signal List'!H87)</f>
        <v>ESBN</v>
      </c>
      <c r="I87" s="76" t="s">
        <v>185</v>
      </c>
      <c r="J87" s="77"/>
      <c r="K87" s="77"/>
      <c r="L87" s="78"/>
    </row>
    <row r="88" spans="1:12" ht="14.25" customHeight="1" x14ac:dyDescent="0.2">
      <c r="A88" s="8" t="str">
        <f>IF('0) Signal List'!A88="","",'0) Signal List'!A88)</f>
        <v>F3</v>
      </c>
      <c r="B88" s="23" t="str">
        <f>IF('0) Signal List'!B88="","",'0) Signal List'!B88)</f>
        <v>Dispatch Fail Market Command Lamp - IPP Panel</v>
      </c>
      <c r="C88" s="5" t="str">
        <f>IF('0) Signal List'!C88="","",'0) Signal List'!C88)</f>
        <v/>
      </c>
      <c r="D88" s="24" t="str">
        <f>IF('0) Signal List'!D88="","",'0) Signal List'!D88)</f>
        <v>off</v>
      </c>
      <c r="E88" s="25" t="str">
        <f>IF('0) Signal List'!E88="","",'0) Signal List'!E88)</f>
        <v>pulse</v>
      </c>
      <c r="F88" s="23" t="str">
        <f>IF('0) Signal List'!F88="","",'0) Signal List'!F88)</f>
        <v>0.5 seconds</v>
      </c>
      <c r="G88" s="43" t="str">
        <f>IF('0) Signal List'!G88="","",'0) Signal List'!G88)</f>
        <v>IPP</v>
      </c>
      <c r="H88" s="147" t="str">
        <f>IF('0) Signal List'!H88="","",'0) Signal List'!H88)</f>
        <v>ESBN</v>
      </c>
      <c r="I88" s="76" t="s">
        <v>185</v>
      </c>
      <c r="J88" s="77"/>
      <c r="K88" s="77"/>
      <c r="L88" s="78"/>
    </row>
    <row r="89" spans="1:12" ht="14.25" customHeight="1" x14ac:dyDescent="0.2">
      <c r="A89" s="8" t="str">
        <f>IF('0) Signal List'!A89="","",'0) Signal List'!A89)</f>
        <v>F4</v>
      </c>
      <c r="B89" s="23" t="str">
        <f>IF('0) Signal List'!B89="","",'0) Signal List'!B89)</f>
        <v>Dispatch Fail Market Command Lamp - IPP Panel</v>
      </c>
      <c r="C89" s="5" t="str">
        <f>IF('0) Signal List'!C89="","",'0) Signal List'!C89)</f>
        <v/>
      </c>
      <c r="D89" s="24" t="str">
        <f>IF('0) Signal List'!D89="","",'0) Signal List'!D89)</f>
        <v xml:space="preserve">on </v>
      </c>
      <c r="E89" s="25" t="str">
        <f>IF('0) Signal List'!E89="","",'0) Signal List'!E89)</f>
        <v>pulse</v>
      </c>
      <c r="F89" s="23" t="str">
        <f>IF('0) Signal List'!F89="","",'0) Signal List'!F89)</f>
        <v>0.5 seconds</v>
      </c>
      <c r="G89" s="43" t="str">
        <f>IF('0) Signal List'!G89="","",'0) Signal List'!G89)</f>
        <v>IPP</v>
      </c>
      <c r="H89" s="147" t="str">
        <f>IF('0) Signal List'!H89="","",'0) Signal List'!H89)</f>
        <v>ESBN</v>
      </c>
      <c r="I89" s="76" t="s">
        <v>185</v>
      </c>
      <c r="J89" s="77"/>
      <c r="K89" s="77"/>
      <c r="L89" s="78"/>
    </row>
    <row r="90" spans="1:12" ht="14.25" customHeight="1" x14ac:dyDescent="0.2">
      <c r="A90" s="8" t="str">
        <f>IF('0) Signal List'!A90="","",'0) Signal List'!A90)</f>
        <v>F5</v>
      </c>
      <c r="B90" s="23" t="str">
        <f>IF('0) Signal List'!B90="","",'0) Signal List'!B90)</f>
        <v>Blue Alert Lamp  - IPP Panel</v>
      </c>
      <c r="C90" s="5" t="str">
        <f>IF('0) Signal List'!C90="","",'0) Signal List'!C90)</f>
        <v/>
      </c>
      <c r="D90" s="24" t="str">
        <f>IF('0) Signal List'!D90="","",'0) Signal List'!D90)</f>
        <v xml:space="preserve">off </v>
      </c>
      <c r="E90" s="25" t="str">
        <f>IF('0) Signal List'!E90="","",'0) Signal List'!E90)</f>
        <v>pulse</v>
      </c>
      <c r="F90" s="23" t="str">
        <f>IF('0) Signal List'!F90="","",'0) Signal List'!F90)</f>
        <v>0.5 seconds</v>
      </c>
      <c r="G90" s="43" t="str">
        <f>IF('0) Signal List'!G90="","",'0) Signal List'!G90)</f>
        <v>IPP</v>
      </c>
      <c r="H90" s="147" t="str">
        <f>IF('0) Signal List'!H90="","",'0) Signal List'!H90)</f>
        <v>ESBN</v>
      </c>
      <c r="I90" s="76" t="s">
        <v>185</v>
      </c>
      <c r="J90" s="77"/>
      <c r="K90" s="77"/>
      <c r="L90" s="78"/>
    </row>
    <row r="91" spans="1:12" ht="14.25" customHeight="1" x14ac:dyDescent="0.2">
      <c r="A91" s="8" t="str">
        <f>IF('0) Signal List'!A91="","",'0) Signal List'!A91)</f>
        <v>F6</v>
      </c>
      <c r="B91" s="23" t="str">
        <f>IF('0) Signal List'!B91="","",'0) Signal List'!B91)</f>
        <v>Blue Alert Lamp  - IPP Panel</v>
      </c>
      <c r="C91" s="5" t="str">
        <f>IF('0) Signal List'!C91="","",'0) Signal List'!C91)</f>
        <v/>
      </c>
      <c r="D91" s="24" t="str">
        <f>IF('0) Signal List'!D91="","",'0) Signal List'!D91)</f>
        <v xml:space="preserve">on </v>
      </c>
      <c r="E91" s="25" t="str">
        <f>IF('0) Signal List'!E91="","",'0) Signal List'!E91)</f>
        <v>pulse</v>
      </c>
      <c r="F91" s="23" t="str">
        <f>IF('0) Signal List'!F91="","",'0) Signal List'!F91)</f>
        <v>0.5 seconds</v>
      </c>
      <c r="G91" s="43" t="str">
        <f>IF('0) Signal List'!G91="","",'0) Signal List'!G91)</f>
        <v>IPP</v>
      </c>
      <c r="H91" s="147" t="str">
        <f>IF('0) Signal List'!H91="","",'0) Signal List'!H91)</f>
        <v>ESBN</v>
      </c>
      <c r="I91" s="76" t="s">
        <v>185</v>
      </c>
      <c r="J91" s="77"/>
      <c r="K91" s="77"/>
      <c r="L91" s="78"/>
    </row>
    <row r="92" spans="1:12" ht="14.25" customHeight="1" x14ac:dyDescent="0.2">
      <c r="A92" s="31" t="str">
        <f>IF('0) Signal List'!A92="","",'0) Signal List'!A92)</f>
        <v/>
      </c>
      <c r="B92" s="23" t="str">
        <f>IF('0) Signal List'!B92="","",'0) Signal List'!B92)</f>
        <v/>
      </c>
      <c r="C92" s="23" t="str">
        <f>IF('0) Signal List'!C92="","",'0) Signal List'!C92)</f>
        <v/>
      </c>
      <c r="D92" s="23" t="str">
        <f>IF('0) Signal List'!D92="","",'0) Signal List'!D92)</f>
        <v/>
      </c>
      <c r="E92" s="25" t="str">
        <f>IF('0) Signal List'!E92="","",'0) Signal List'!E92)</f>
        <v/>
      </c>
      <c r="F92" s="23" t="str">
        <f>IF('0) Signal List'!F92="","",'0) Signal List'!F92)</f>
        <v/>
      </c>
      <c r="G92" s="21" t="str">
        <f>IF('0) Signal List'!G92="","",'0) Signal List'!G92)</f>
        <v/>
      </c>
      <c r="H92" s="146" t="str">
        <f>IF('0) Signal List'!H92="","",'0) Signal List'!H92)</f>
        <v/>
      </c>
      <c r="I92" s="151"/>
      <c r="J92" s="152"/>
      <c r="K92" s="152"/>
      <c r="L92" s="153"/>
    </row>
    <row r="93" spans="1:12" ht="14.25" customHeight="1" x14ac:dyDescent="0.2">
      <c r="A93" s="8" t="str">
        <f>IF('0) Signal List'!A93="","",'0) Signal List'!A93)</f>
        <v/>
      </c>
      <c r="B93" s="22" t="str">
        <f>IF('0) Signal List'!B93="","",'0) Signal List'!B93)</f>
        <v>Strobe Enable Pulses</v>
      </c>
      <c r="C93" s="23" t="str">
        <f>IF('0) Signal List'!C93="","",'0) Signal List'!C93)</f>
        <v/>
      </c>
      <c r="D93" s="23" t="str">
        <f>IF('0) Signal List'!D93="","",'0) Signal List'!D93)</f>
        <v/>
      </c>
      <c r="E93" s="25" t="str">
        <f>IF('0) Signal List'!E93="","",'0) Signal List'!E93)</f>
        <v/>
      </c>
      <c r="F93" s="23" t="str">
        <f>IF('0) Signal List'!F93="","",'0) Signal List'!F93)</f>
        <v/>
      </c>
      <c r="G93" s="21" t="str">
        <f>IF('0) Signal List'!G93="","",'0) Signal List'!G93)</f>
        <v/>
      </c>
      <c r="H93" s="146" t="str">
        <f>IF('0) Signal List'!H93="","",'0) Signal List'!H93)</f>
        <v/>
      </c>
      <c r="I93" s="151"/>
      <c r="J93" s="152"/>
      <c r="K93" s="152"/>
      <c r="L93" s="153"/>
    </row>
    <row r="94" spans="1:12" ht="14.25" customHeight="1" x14ac:dyDescent="0.2">
      <c r="A94" s="31" t="str">
        <f>IF('0) Signal List'!A94="","",'0) Signal List'!A94)</f>
        <v/>
      </c>
      <c r="B94" s="401" t="str">
        <f>IF('0) Signal List'!B94="","",'0) Signal List'!B94)</f>
        <v>Digital Output Signals from EirGrid to WTG System</v>
      </c>
      <c r="C94" s="23" t="str">
        <f>IF('0) Signal List'!C94="","",'0) Signal List'!C94)</f>
        <v/>
      </c>
      <c r="D94" s="23" t="str">
        <f>IF('0) Signal List'!D94="","",'0) Signal List'!D94)</f>
        <v/>
      </c>
      <c r="E94" s="25" t="str">
        <f>IF('0) Signal List'!E94="","",'0) Signal List'!E94)</f>
        <v/>
      </c>
      <c r="F94" s="23" t="str">
        <f>IF('0) Signal List'!F94="","",'0) Signal List'!F94)</f>
        <v/>
      </c>
      <c r="G94" s="21" t="str">
        <f>IF('0) Signal List'!G94="","",'0) Signal List'!G94)</f>
        <v/>
      </c>
      <c r="H94" s="146" t="str">
        <f>IF('0) Signal List'!H94="","",'0) Signal List'!H94)</f>
        <v/>
      </c>
      <c r="I94" s="151"/>
      <c r="J94" s="152"/>
      <c r="K94" s="152"/>
      <c r="L94" s="153"/>
    </row>
    <row r="95" spans="1:12" s="39" customFormat="1" ht="14.25" customHeight="1" x14ac:dyDescent="0.2">
      <c r="A95" s="8" t="str">
        <f>IF('0) Signal List'!A95="","",'0) Signal List'!A95)</f>
        <v>E7</v>
      </c>
      <c r="B95" s="36" t="str">
        <f>IF('0) Signal List'!B95="","",'0) Signal List'!B95)</f>
        <v>Digital Output Active Power Control Setpoint Enable</v>
      </c>
      <c r="C95" s="23" t="str">
        <f>IF('0) Signal List'!C95="","",'0) Signal List'!C95)</f>
        <v/>
      </c>
      <c r="D95" s="23" t="str">
        <f>IF('0) Signal List'!D95="","",'0) Signal List'!D95)</f>
        <v/>
      </c>
      <c r="E95" s="25" t="str">
        <f>IF('0) Signal List'!E95="","",'0) Signal List'!E95)</f>
        <v>pulse</v>
      </c>
      <c r="F95" s="23" t="str">
        <f>IF('0) Signal List'!F95="","",'0) Signal List'!F95)</f>
        <v>0.5 seconds</v>
      </c>
      <c r="G95" s="43" t="str">
        <f>IF('0) Signal List'!G95="","",'0) Signal List'!G95)</f>
        <v>IPP</v>
      </c>
      <c r="H95" s="147" t="str">
        <f>IF('0) Signal List'!H95="","",'0) Signal List'!H95)</f>
        <v xml:space="preserve">N/A </v>
      </c>
      <c r="I95" s="76" t="s">
        <v>185</v>
      </c>
      <c r="J95" s="77"/>
      <c r="K95" s="77"/>
      <c r="L95" s="78"/>
    </row>
    <row r="96" spans="1:12" ht="14.25" customHeight="1" x14ac:dyDescent="0.2">
      <c r="A96" s="8" t="str">
        <f>IF('0) Signal List'!A96="","",'0) Signal List'!A96)</f>
        <v>E8</v>
      </c>
      <c r="B96" s="36" t="str">
        <f>IF('0) Signal List'!B96="","",'0) Signal List'!B96)</f>
        <v>Digital Output Frequency Droop Setting Enable</v>
      </c>
      <c r="C96" s="23" t="str">
        <f>IF('0) Signal List'!C96="","",'0) Signal List'!C96)</f>
        <v/>
      </c>
      <c r="D96" s="23" t="str">
        <f>IF('0) Signal List'!D96="","",'0) Signal List'!D96)</f>
        <v/>
      </c>
      <c r="E96" s="25" t="str">
        <f>IF('0) Signal List'!E96="","",'0) Signal List'!E96)</f>
        <v>pulse</v>
      </c>
      <c r="F96" s="23" t="str">
        <f>IF('0) Signal List'!F96="","",'0) Signal List'!F96)</f>
        <v>0.5 seconds</v>
      </c>
      <c r="G96" s="43" t="str">
        <f>IF('0) Signal List'!G96="","",'0) Signal List'!G96)</f>
        <v>IPP</v>
      </c>
      <c r="H96" s="147" t="str">
        <f>IF('0) Signal List'!H96="","",'0) Signal List'!H96)</f>
        <v xml:space="preserve">N/A </v>
      </c>
      <c r="I96" s="76" t="s">
        <v>185</v>
      </c>
      <c r="J96" s="77"/>
      <c r="K96" s="77"/>
      <c r="L96" s="78"/>
    </row>
    <row r="97" spans="1:12" ht="14.25" customHeight="1" x14ac:dyDescent="0.2">
      <c r="A97" s="8" t="str">
        <f>IF('0) Signal List'!A97="","",'0) Signal List'!A97)</f>
        <v/>
      </c>
      <c r="B97" s="929" t="str">
        <f>IF('0) Signal List'!B97="","",'0) Signal List'!B97)</f>
        <v>Recommended Cable 15-pair Screened Cable : 15 x 2 x 0.6sqmm, Twisted-Pair ( TP).</v>
      </c>
      <c r="C97" s="776"/>
      <c r="D97" s="776"/>
      <c r="E97" s="776"/>
      <c r="F97" s="777"/>
      <c r="G97" s="43" t="str">
        <f>IF('0) Signal List'!G97="","",'0) Signal List'!G97)</f>
        <v/>
      </c>
      <c r="H97" s="147" t="str">
        <f>IF('0) Signal List'!H97="","",'0) Signal List'!H97)</f>
        <v/>
      </c>
      <c r="I97" s="151"/>
      <c r="J97" s="152"/>
      <c r="K97" s="152"/>
      <c r="L97" s="153"/>
    </row>
    <row r="98" spans="1:12" ht="14.25" customHeight="1" x14ac:dyDescent="0.2">
      <c r="A98" s="23"/>
      <c r="B98" s="402"/>
      <c r="C98" s="23"/>
      <c r="D98" s="23"/>
      <c r="E98" s="23"/>
      <c r="F98" s="23"/>
      <c r="G98" s="402"/>
      <c r="H98" s="402"/>
      <c r="I98" s="403"/>
    </row>
    <row r="99" spans="1:12" ht="13.5" thickBot="1" x14ac:dyDescent="0.25">
      <c r="A99" s="17" t="str">
        <f>IF('0) Signal List'!A99="","",'0) Signal List'!A99)</f>
        <v>ETIE Ref</v>
      </c>
      <c r="B99" s="40" t="str">
        <f>IF('0) Signal List'!B99="","",'0) Signal List'!B99)</f>
        <v>Digital Alarms From Networks</v>
      </c>
      <c r="C99" s="18" t="str">
        <f>IF('0) Signal List'!C99="","",'0) Signal List'!C99)</f>
        <v/>
      </c>
      <c r="D99" s="18" t="str">
        <f>IF('0) Signal List'!D99="","",'0) Signal List'!D99)</f>
        <v/>
      </c>
      <c r="E99" s="41" t="str">
        <f>IF('0) Signal List'!E99="","",'0) Signal List'!E99)</f>
        <v/>
      </c>
      <c r="F99" s="18" t="str">
        <f>IF('0) Signal List'!F99="","",'0) Signal List'!F99)</f>
        <v/>
      </c>
      <c r="G99" s="42" t="str">
        <f>IF('0) Signal List'!G99="","",'0) Signal List'!G99)</f>
        <v>Provided by</v>
      </c>
      <c r="H99" s="148" t="str">
        <f>IF('0) Signal List'!H99="","",'0) Signal List'!H99)</f>
        <v>TSO Pass-through to</v>
      </c>
      <c r="I99" s="405"/>
      <c r="J99" s="406"/>
      <c r="K99" s="406"/>
      <c r="L99" s="404"/>
    </row>
    <row r="100" spans="1:12" ht="14.25" customHeight="1" thickTop="1" x14ac:dyDescent="0.2">
      <c r="A100" s="8" t="str">
        <f>IF('0) Signal List'!A100="","",'0) Signal List'!A100)</f>
        <v/>
      </c>
      <c r="B100" s="35" t="str">
        <f>IF('0) Signal List'!B100="","",'0) Signal List'!B100)</f>
        <v/>
      </c>
      <c r="C100" s="23" t="str">
        <f>IF('0) Signal List'!C100="","",'0) Signal List'!C100)</f>
        <v/>
      </c>
      <c r="D100" s="23" t="str">
        <f>IF('0) Signal List'!D100="","",'0) Signal List'!D100)</f>
        <v/>
      </c>
      <c r="E100" s="25" t="str">
        <f>IF('0) Signal List'!E100="","",'0) Signal List'!E100)</f>
        <v/>
      </c>
      <c r="F100" s="23" t="str">
        <f>IF('0) Signal List'!F100="","",'0) Signal List'!F100)</f>
        <v/>
      </c>
      <c r="G100" s="45" t="str">
        <f>IF('0) Signal List'!G100="","",'0) Signal List'!G100)</f>
        <v/>
      </c>
      <c r="H100" s="149" t="str">
        <f>IF('0) Signal List'!H100="","",'0) Signal List'!H100)</f>
        <v/>
      </c>
      <c r="I100" s="151"/>
      <c r="J100" s="152"/>
      <c r="K100" s="152"/>
      <c r="L100" s="153"/>
    </row>
    <row r="101" spans="1:12" ht="14.25" customHeight="1" x14ac:dyDescent="0.2">
      <c r="A101" s="8" t="str">
        <f>IF('0) Signal List'!A101="","",'0) Signal List'!A101)</f>
        <v/>
      </c>
      <c r="B101" s="38" t="str">
        <f>IF('0) Signal List'!B101="","",'0) Signal List'!B101)</f>
        <v>Single Bit Indications</v>
      </c>
      <c r="C101" s="23" t="str">
        <f>IF('0) Signal List'!C101="","",'0) Signal List'!C101)</f>
        <v/>
      </c>
      <c r="D101" s="23" t="str">
        <f>IF('0) Signal List'!D101="","",'0) Signal List'!D101)</f>
        <v/>
      </c>
      <c r="E101" s="25" t="str">
        <f>IF('0) Signal List'!E101="","",'0) Signal List'!E101)</f>
        <v/>
      </c>
      <c r="F101" s="23" t="str">
        <f>IF('0) Signal List'!F101="","",'0) Signal List'!F101)</f>
        <v/>
      </c>
      <c r="G101" s="43" t="str">
        <f>IF('0) Signal List'!G101="","",'0) Signal List'!G101)</f>
        <v/>
      </c>
      <c r="H101" s="147" t="str">
        <f>IF('0) Signal List'!H101="","",'0) Signal List'!H101)</f>
        <v/>
      </c>
      <c r="I101" s="151"/>
      <c r="J101" s="152"/>
      <c r="K101" s="152"/>
      <c r="L101" s="153"/>
    </row>
    <row r="102" spans="1:12" ht="14.25" customHeight="1" x14ac:dyDescent="0.2">
      <c r="A102" s="8" t="str">
        <f>IF('0) Signal List'!A102="","",'0) Signal List'!A102)</f>
        <v/>
      </c>
      <c r="B102" s="59" t="str">
        <f>IF('0) Signal List'!B102="","",'0) Signal List'!B102)</f>
        <v>Network Protection Signals</v>
      </c>
      <c r="C102" s="23" t="str">
        <f>IF('0) Signal List'!C102="","",'0) Signal List'!C102)</f>
        <v/>
      </c>
      <c r="D102" s="23" t="str">
        <f>IF('0) Signal List'!D102="","",'0) Signal List'!D102)</f>
        <v/>
      </c>
      <c r="E102" s="25" t="str">
        <f>IF('0) Signal List'!E102="","",'0) Signal List'!E102)</f>
        <v/>
      </c>
      <c r="F102" s="23" t="str">
        <f>IF('0) Signal List'!F102="","",'0) Signal List'!F102)</f>
        <v/>
      </c>
      <c r="G102" s="43" t="str">
        <f>IF('0) Signal List'!G102="","",'0) Signal List'!G102)</f>
        <v/>
      </c>
      <c r="H102" s="147" t="str">
        <f>IF('0) Signal List'!H102="","",'0) Signal List'!H102)</f>
        <v/>
      </c>
      <c r="I102" s="151"/>
      <c r="J102" s="152"/>
      <c r="K102" s="152"/>
      <c r="L102" s="153"/>
    </row>
    <row r="103" spans="1:12" ht="14.25" customHeight="1" x14ac:dyDescent="0.2">
      <c r="A103" s="88" t="str">
        <f>IF('0) Signal List'!A103="","",'0) Signal List'!A103)</f>
        <v>N1</v>
      </c>
      <c r="B103" s="83" t="str">
        <f>IF('0) Signal List'!B103="","",'0) Signal List'!B103)</f>
        <v>ESBN Alarm 1</v>
      </c>
      <c r="C103" s="23" t="str">
        <f>IF('0) Signal List'!C103="","",'0) Signal List'!C103)</f>
        <v/>
      </c>
      <c r="D103" s="23" t="str">
        <f>IF('0) Signal List'!D103="","",'0) Signal List'!D103)</f>
        <v/>
      </c>
      <c r="E103" s="25" t="str">
        <f>IF('0) Signal List'!E103="","",'0) Signal List'!E103)</f>
        <v/>
      </c>
      <c r="F103" s="23" t="str">
        <f>IF('0) Signal List'!F103="","",'0) Signal List'!F103)</f>
        <v/>
      </c>
      <c r="G103" s="84" t="str">
        <f>IF('0) Signal List'!G103="","",'0) Signal List'!G103)</f>
        <v>ESBN</v>
      </c>
      <c r="H103" s="147" t="str">
        <f>IF('0) Signal List'!H103="","",'0) Signal List'!H103)</f>
        <v>ESBN</v>
      </c>
      <c r="I103" s="535" t="s">
        <v>493</v>
      </c>
      <c r="J103" s="77"/>
      <c r="K103" s="77"/>
      <c r="L103" s="78"/>
    </row>
    <row r="104" spans="1:12" ht="14.25" customHeight="1" x14ac:dyDescent="0.2">
      <c r="A104" s="88" t="str">
        <f>IF('0) Signal List'!A104="","",'0) Signal List'!A104)</f>
        <v>N2</v>
      </c>
      <c r="B104" s="83" t="str">
        <f>IF('0) Signal List'!B104="","",'0) Signal List'!B104)</f>
        <v>ESBN Alarm 2</v>
      </c>
      <c r="C104" s="23" t="str">
        <f>IF('0) Signal List'!C104="","",'0) Signal List'!C104)</f>
        <v/>
      </c>
      <c r="D104" s="23" t="str">
        <f>IF('0) Signal List'!D104="","",'0) Signal List'!D104)</f>
        <v/>
      </c>
      <c r="E104" s="25" t="str">
        <f>IF('0) Signal List'!E104="","",'0) Signal List'!E104)</f>
        <v/>
      </c>
      <c r="F104" s="23" t="str">
        <f>IF('0) Signal List'!F104="","",'0) Signal List'!F104)</f>
        <v/>
      </c>
      <c r="G104" s="84" t="str">
        <f>IF('0) Signal List'!G104="","",'0) Signal List'!G104)</f>
        <v>ESBN</v>
      </c>
      <c r="H104" s="147" t="str">
        <f>IF('0) Signal List'!H104="","",'0) Signal List'!H104)</f>
        <v>ESBN</v>
      </c>
      <c r="I104" s="535" t="s">
        <v>493</v>
      </c>
      <c r="J104" s="77"/>
      <c r="K104" s="77"/>
      <c r="L104" s="78"/>
    </row>
    <row r="105" spans="1:12" ht="14.25" customHeight="1" x14ac:dyDescent="0.2">
      <c r="A105" s="88" t="str">
        <f>IF('0) Signal List'!A105="","",'0) Signal List'!A105)</f>
        <v>N3</v>
      </c>
      <c r="B105" s="83" t="str">
        <f>IF('0) Signal List'!B105="","",'0) Signal List'!B105)</f>
        <v>ESBN Alarm 3</v>
      </c>
      <c r="C105" s="23" t="str">
        <f>IF('0) Signal List'!C105="","",'0) Signal List'!C105)</f>
        <v/>
      </c>
      <c r="D105" s="23" t="str">
        <f>IF('0) Signal List'!D105="","",'0) Signal List'!D105)</f>
        <v/>
      </c>
      <c r="E105" s="25" t="str">
        <f>IF('0) Signal List'!E105="","",'0) Signal List'!E105)</f>
        <v/>
      </c>
      <c r="F105" s="23" t="str">
        <f>IF('0) Signal List'!F105="","",'0) Signal List'!F105)</f>
        <v/>
      </c>
      <c r="G105" s="84" t="str">
        <f>IF('0) Signal List'!G105="","",'0) Signal List'!G105)</f>
        <v>ESBN</v>
      </c>
      <c r="H105" s="147" t="str">
        <f>IF('0) Signal List'!H105="","",'0) Signal List'!H105)</f>
        <v>ESBN</v>
      </c>
      <c r="I105" s="535" t="s">
        <v>493</v>
      </c>
      <c r="J105" s="77"/>
      <c r="K105" s="77"/>
      <c r="L105" s="78"/>
    </row>
    <row r="106" spans="1:12" ht="14.25" customHeight="1" x14ac:dyDescent="0.2">
      <c r="A106" s="88" t="str">
        <f>IF('0) Signal List'!A106="","",'0) Signal List'!A106)</f>
        <v>N4</v>
      </c>
      <c r="B106" s="83" t="str">
        <f>IF('0) Signal List'!B106="","",'0) Signal List'!B106)</f>
        <v>ESBN Alarm 4</v>
      </c>
      <c r="C106" s="23" t="str">
        <f>IF('0) Signal List'!C106="","",'0) Signal List'!C106)</f>
        <v/>
      </c>
      <c r="D106" s="23" t="str">
        <f>IF('0) Signal List'!D106="","",'0) Signal List'!D106)</f>
        <v/>
      </c>
      <c r="E106" s="25" t="str">
        <f>IF('0) Signal List'!E106="","",'0) Signal List'!E106)</f>
        <v/>
      </c>
      <c r="F106" s="23" t="str">
        <f>IF('0) Signal List'!F106="","",'0) Signal List'!F106)</f>
        <v/>
      </c>
      <c r="G106" s="84" t="str">
        <f>IF('0) Signal List'!G106="","",'0) Signal List'!G106)</f>
        <v>ESBN</v>
      </c>
      <c r="H106" s="147" t="str">
        <f>IF('0) Signal List'!H106="","",'0) Signal List'!H106)</f>
        <v>ESBN</v>
      </c>
      <c r="I106" s="535" t="s">
        <v>493</v>
      </c>
      <c r="J106" s="77"/>
      <c r="K106" s="77"/>
      <c r="L106" s="78"/>
    </row>
    <row r="107" spans="1:12" ht="14.25" customHeight="1" x14ac:dyDescent="0.2">
      <c r="A107" s="88" t="str">
        <f>IF('0) Signal List'!A107="","",'0) Signal List'!A107)</f>
        <v>N5</v>
      </c>
      <c r="B107" s="83" t="str">
        <f>IF('0) Signal List'!B107="","",'0) Signal List'!B107)</f>
        <v>ESBN Alarm 5</v>
      </c>
      <c r="C107" s="23" t="str">
        <f>IF('0) Signal List'!C107="","",'0) Signal List'!C107)</f>
        <v/>
      </c>
      <c r="D107" s="23" t="str">
        <f>IF('0) Signal List'!D107="","",'0) Signal List'!D107)</f>
        <v/>
      </c>
      <c r="E107" s="25" t="str">
        <f>IF('0) Signal List'!E107="","",'0) Signal List'!E107)</f>
        <v/>
      </c>
      <c r="F107" s="23" t="str">
        <f>IF('0) Signal List'!F107="","",'0) Signal List'!F107)</f>
        <v/>
      </c>
      <c r="G107" s="84" t="str">
        <f>IF('0) Signal List'!G107="","",'0) Signal List'!G107)</f>
        <v>ESBN</v>
      </c>
      <c r="H107" s="147" t="str">
        <f>IF('0) Signal List'!H107="","",'0) Signal List'!H107)</f>
        <v>ESBN</v>
      </c>
      <c r="I107" s="535" t="s">
        <v>493</v>
      </c>
      <c r="J107" s="77"/>
      <c r="K107" s="77"/>
      <c r="L107" s="78"/>
    </row>
    <row r="108" spans="1:12" ht="14.25" customHeight="1" x14ac:dyDescent="0.2">
      <c r="A108" s="88" t="str">
        <f>IF('0) Signal List'!A108="","",'0) Signal List'!A108)</f>
        <v>N6</v>
      </c>
      <c r="B108" s="83" t="str">
        <f>IF('0) Signal List'!B108="","",'0) Signal List'!B108)</f>
        <v>ESBN Alarm 6</v>
      </c>
      <c r="C108" s="23" t="str">
        <f>IF('0) Signal List'!C108="","",'0) Signal List'!C108)</f>
        <v/>
      </c>
      <c r="D108" s="23" t="str">
        <f>IF('0) Signal List'!D108="","",'0) Signal List'!D108)</f>
        <v/>
      </c>
      <c r="E108" s="25" t="str">
        <f>IF('0) Signal List'!E108="","",'0) Signal List'!E108)</f>
        <v/>
      </c>
      <c r="F108" s="23" t="str">
        <f>IF('0) Signal List'!F108="","",'0) Signal List'!F108)</f>
        <v/>
      </c>
      <c r="G108" s="84" t="str">
        <f>IF('0) Signal List'!G108="","",'0) Signal List'!G108)</f>
        <v>ESBN</v>
      </c>
      <c r="H108" s="147" t="str">
        <f>IF('0) Signal List'!H108="","",'0) Signal List'!H108)</f>
        <v>ESBN</v>
      </c>
      <c r="I108" s="535" t="s">
        <v>493</v>
      </c>
      <c r="J108" s="77"/>
      <c r="K108" s="77"/>
      <c r="L108" s="78"/>
    </row>
    <row r="109" spans="1:12" ht="14.25" customHeight="1" x14ac:dyDescent="0.2">
      <c r="A109" s="88" t="str">
        <f>IF('0) Signal List'!A109="","",'0) Signal List'!A109)</f>
        <v>N7</v>
      </c>
      <c r="B109" s="83" t="str">
        <f>IF('0) Signal List'!B109="","",'0) Signal List'!B109)</f>
        <v>ESBN Alarm 7</v>
      </c>
      <c r="C109" s="23" t="str">
        <f>IF('0) Signal List'!C109="","",'0) Signal List'!C109)</f>
        <v/>
      </c>
      <c r="D109" s="23" t="str">
        <f>IF('0) Signal List'!D109="","",'0) Signal List'!D109)</f>
        <v/>
      </c>
      <c r="E109" s="25" t="str">
        <f>IF('0) Signal List'!E109="","",'0) Signal List'!E109)</f>
        <v/>
      </c>
      <c r="F109" s="23" t="str">
        <f>IF('0) Signal List'!F109="","",'0) Signal List'!F109)</f>
        <v/>
      </c>
      <c r="G109" s="84" t="str">
        <f>IF('0) Signal List'!G109="","",'0) Signal List'!G109)</f>
        <v>ESBN</v>
      </c>
      <c r="H109" s="147" t="str">
        <f>IF('0) Signal List'!H109="","",'0) Signal List'!H109)</f>
        <v>ESBN</v>
      </c>
      <c r="I109" s="535" t="s">
        <v>493</v>
      </c>
      <c r="J109" s="77"/>
      <c r="K109" s="77"/>
      <c r="L109" s="78"/>
    </row>
    <row r="110" spans="1:12" ht="14.25" customHeight="1" x14ac:dyDescent="0.2">
      <c r="A110" s="88" t="str">
        <f>IF('0) Signal List'!A110="","",'0) Signal List'!A110)</f>
        <v>N8</v>
      </c>
      <c r="B110" s="83" t="str">
        <f>IF('0) Signal List'!B110="","",'0) Signal List'!B110)</f>
        <v>ESBN Alarm 8</v>
      </c>
      <c r="C110" s="23" t="str">
        <f>IF('0) Signal List'!C110="","",'0) Signal List'!C110)</f>
        <v/>
      </c>
      <c r="D110" s="23" t="str">
        <f>IF('0) Signal List'!D110="","",'0) Signal List'!D110)</f>
        <v/>
      </c>
      <c r="E110" s="25" t="str">
        <f>IF('0) Signal List'!E110="","",'0) Signal List'!E110)</f>
        <v/>
      </c>
      <c r="F110" s="23" t="str">
        <f>IF('0) Signal List'!F110="","",'0) Signal List'!F110)</f>
        <v/>
      </c>
      <c r="G110" s="84" t="str">
        <f>IF('0) Signal List'!G110="","",'0) Signal List'!G110)</f>
        <v>ESBN</v>
      </c>
      <c r="H110" s="147" t="str">
        <f>IF('0) Signal List'!H110="","",'0) Signal List'!H110)</f>
        <v>ESBN</v>
      </c>
      <c r="I110" s="535" t="s">
        <v>493</v>
      </c>
      <c r="J110" s="77"/>
      <c r="K110" s="77"/>
      <c r="L110" s="78"/>
    </row>
    <row r="111" spans="1:12" ht="14.25" customHeight="1" x14ac:dyDescent="0.2">
      <c r="A111" s="88" t="str">
        <f>IF('0) Signal List'!A111="","",'0) Signal List'!A111)</f>
        <v>N9</v>
      </c>
      <c r="B111" s="83" t="str">
        <f>IF('0) Signal List'!B111="","",'0) Signal List'!B111)</f>
        <v>ESBN Alarm 9</v>
      </c>
      <c r="C111" s="23" t="str">
        <f>IF('0) Signal List'!C111="","",'0) Signal List'!C111)</f>
        <v/>
      </c>
      <c r="D111" s="23" t="str">
        <f>IF('0) Signal List'!D111="","",'0) Signal List'!D111)</f>
        <v/>
      </c>
      <c r="E111" s="25" t="str">
        <f>IF('0) Signal List'!E111="","",'0) Signal List'!E111)</f>
        <v/>
      </c>
      <c r="F111" s="23" t="str">
        <f>IF('0) Signal List'!F111="","",'0) Signal List'!F111)</f>
        <v/>
      </c>
      <c r="G111" s="84" t="str">
        <f>IF('0) Signal List'!G111="","",'0) Signal List'!G111)</f>
        <v>ESBN</v>
      </c>
      <c r="H111" s="147" t="str">
        <f>IF('0) Signal List'!H111="","",'0) Signal List'!H111)</f>
        <v>ESBN</v>
      </c>
      <c r="I111" s="535" t="s">
        <v>493</v>
      </c>
      <c r="J111" s="77"/>
      <c r="K111" s="77"/>
      <c r="L111" s="78"/>
    </row>
    <row r="112" spans="1:12" ht="14.25" customHeight="1" x14ac:dyDescent="0.2">
      <c r="A112" s="88" t="str">
        <f>IF('0) Signal List'!A112="","",'0) Signal List'!A112)</f>
        <v>N10</v>
      </c>
      <c r="B112" s="83" t="str">
        <f>IF('0) Signal List'!B112="","",'0) Signal List'!B112)</f>
        <v>ESBN Alarm 10</v>
      </c>
      <c r="C112" s="23" t="str">
        <f>IF('0) Signal List'!C112="","",'0) Signal List'!C112)</f>
        <v/>
      </c>
      <c r="D112" s="23" t="str">
        <f>IF('0) Signal List'!D112="","",'0) Signal List'!D112)</f>
        <v/>
      </c>
      <c r="E112" s="25" t="str">
        <f>IF('0) Signal List'!E112="","",'0) Signal List'!E112)</f>
        <v/>
      </c>
      <c r="F112" s="23" t="str">
        <f>IF('0) Signal List'!F112="","",'0) Signal List'!F112)</f>
        <v/>
      </c>
      <c r="G112" s="84" t="str">
        <f>IF('0) Signal List'!G112="","",'0) Signal List'!G112)</f>
        <v>ESBN</v>
      </c>
      <c r="H112" s="147" t="str">
        <f>IF('0) Signal List'!H112="","",'0) Signal List'!H112)</f>
        <v>ESBN</v>
      </c>
      <c r="I112" s="535" t="s">
        <v>493</v>
      </c>
      <c r="J112" s="77"/>
      <c r="K112" s="77"/>
      <c r="L112" s="78"/>
    </row>
    <row r="113" spans="1:12" ht="14.25" customHeight="1" x14ac:dyDescent="0.2">
      <c r="A113" s="88" t="str">
        <f>IF('0) Signal List'!A113="","",'0) Signal List'!A113)</f>
        <v>N11</v>
      </c>
      <c r="B113" s="83" t="str">
        <f>IF('0) Signal List'!B113="","",'0) Signal List'!B113)</f>
        <v>ESBN Alarm 11</v>
      </c>
      <c r="C113" s="23" t="str">
        <f>IF('0) Signal List'!C113="","",'0) Signal List'!C113)</f>
        <v/>
      </c>
      <c r="D113" s="23" t="str">
        <f>IF('0) Signal List'!D113="","",'0) Signal List'!D113)</f>
        <v/>
      </c>
      <c r="E113" s="25" t="str">
        <f>IF('0) Signal List'!E113="","",'0) Signal List'!E113)</f>
        <v/>
      </c>
      <c r="F113" s="23" t="str">
        <f>IF('0) Signal List'!F113="","",'0) Signal List'!F113)</f>
        <v/>
      </c>
      <c r="G113" s="84" t="str">
        <f>IF('0) Signal List'!G113="","",'0) Signal List'!G113)</f>
        <v>ESBN</v>
      </c>
      <c r="H113" s="147" t="str">
        <f>IF('0) Signal List'!H113="","",'0) Signal List'!H113)</f>
        <v>ESBN</v>
      </c>
      <c r="I113" s="535" t="s">
        <v>493</v>
      </c>
      <c r="J113" s="77"/>
      <c r="K113" s="77"/>
      <c r="L113" s="78"/>
    </row>
    <row r="114" spans="1:12" ht="14.25" customHeight="1" x14ac:dyDescent="0.2">
      <c r="A114" s="88" t="str">
        <f>IF('0) Signal List'!A114="","",'0) Signal List'!A114)</f>
        <v>N12</v>
      </c>
      <c r="B114" s="83" t="str">
        <f>IF('0) Signal List'!B114="","",'0) Signal List'!B114)</f>
        <v>ESBN Alarm 12</v>
      </c>
      <c r="C114" s="23" t="str">
        <f>IF('0) Signal List'!C114="","",'0) Signal List'!C114)</f>
        <v/>
      </c>
      <c r="D114" s="23" t="str">
        <f>IF('0) Signal List'!D114="","",'0) Signal List'!D114)</f>
        <v/>
      </c>
      <c r="E114" s="25" t="str">
        <f>IF('0) Signal List'!E114="","",'0) Signal List'!E114)</f>
        <v/>
      </c>
      <c r="F114" s="23" t="str">
        <f>IF('0) Signal List'!F114="","",'0) Signal List'!F114)</f>
        <v/>
      </c>
      <c r="G114" s="84" t="str">
        <f>IF('0) Signal List'!G114="","",'0) Signal List'!G114)</f>
        <v>ESBN</v>
      </c>
      <c r="H114" s="147" t="str">
        <f>IF('0) Signal List'!H114="","",'0) Signal List'!H114)</f>
        <v>ESBN</v>
      </c>
      <c r="I114" s="535" t="s">
        <v>493</v>
      </c>
      <c r="J114" s="77"/>
      <c r="K114" s="77"/>
      <c r="L114" s="78"/>
    </row>
    <row r="115" spans="1:12" ht="14.25" customHeight="1" x14ac:dyDescent="0.2">
      <c r="A115" s="88" t="str">
        <f>IF('0) Signal List'!A115="","",'0) Signal List'!A115)</f>
        <v>N13</v>
      </c>
      <c r="B115" s="83" t="str">
        <f>IF('0) Signal List'!B115="","",'0) Signal List'!B115)</f>
        <v>ESBN Alarm 13 (24V Battery charge Fault/ Alarm)</v>
      </c>
      <c r="C115" s="23" t="str">
        <f>IF('0) Signal List'!C115="","",'0) Signal List'!C115)</f>
        <v/>
      </c>
      <c r="D115" s="23" t="str">
        <f>IF('0) Signal List'!D115="","",'0) Signal List'!D115)</f>
        <v/>
      </c>
      <c r="E115" s="25" t="str">
        <f>IF('0) Signal List'!E115="","",'0) Signal List'!E115)</f>
        <v/>
      </c>
      <c r="F115" s="23" t="str">
        <f>IF('0) Signal List'!F115="","",'0) Signal List'!F115)</f>
        <v/>
      </c>
      <c r="G115" s="84" t="str">
        <f>IF('0) Signal List'!G115="","",'0) Signal List'!G115)</f>
        <v>ESBN</v>
      </c>
      <c r="H115" s="147" t="str">
        <f>IF('0) Signal List'!H115="","",'0) Signal List'!H115)</f>
        <v>ESBN</v>
      </c>
      <c r="I115" s="535" t="s">
        <v>493</v>
      </c>
      <c r="J115" s="77"/>
      <c r="K115" s="77"/>
      <c r="L115" s="78"/>
    </row>
    <row r="116" spans="1:12" ht="14.25" customHeight="1" x14ac:dyDescent="0.2">
      <c r="A116" s="88" t="str">
        <f>IF('0) Signal List'!A116="","",'0) Signal List'!A116)</f>
        <v>N14</v>
      </c>
      <c r="B116" s="83" t="str">
        <f>IF('0) Signal List'!B116="","",'0) Signal List'!B116)</f>
        <v>ESBN Alarm 14 (AC FAIL)</v>
      </c>
      <c r="C116" s="23" t="str">
        <f>IF('0) Signal List'!C116="","",'0) Signal List'!C116)</f>
        <v/>
      </c>
      <c r="D116" s="23" t="str">
        <f>IF('0) Signal List'!D116="","",'0) Signal List'!D116)</f>
        <v/>
      </c>
      <c r="E116" s="25" t="str">
        <f>IF('0) Signal List'!E116="","",'0) Signal List'!E116)</f>
        <v/>
      </c>
      <c r="F116" s="23" t="str">
        <f>IF('0) Signal List'!F116="","",'0) Signal List'!F116)</f>
        <v/>
      </c>
      <c r="G116" s="84" t="str">
        <f>IF('0) Signal List'!G116="","",'0) Signal List'!G116)</f>
        <v>IPP</v>
      </c>
      <c r="H116" s="147" t="str">
        <f>IF('0) Signal List'!H116="","",'0) Signal List'!H116)</f>
        <v>ESBN</v>
      </c>
      <c r="I116" s="535" t="s">
        <v>493</v>
      </c>
      <c r="J116" s="77"/>
      <c r="K116" s="77"/>
      <c r="L116" s="78"/>
    </row>
    <row r="117" spans="1:12" ht="14.25" customHeight="1" x14ac:dyDescent="0.2">
      <c r="A117" s="88" t="str">
        <f>IF('0) Signal List'!A117="","",'0) Signal List'!A117)</f>
        <v>N15</v>
      </c>
      <c r="B117" s="83" t="str">
        <f>IF('0) Signal List'!B117="","",'0) Signal List'!B117)</f>
        <v>ESBN Alarm 15 (G10 protection trip)</v>
      </c>
      <c r="C117" s="23" t="str">
        <f>IF('0) Signal List'!C117="","",'0) Signal List'!C117)</f>
        <v/>
      </c>
      <c r="D117" s="23" t="str">
        <f>IF('0) Signal List'!D117="","",'0) Signal List'!D117)</f>
        <v/>
      </c>
      <c r="E117" s="25" t="str">
        <f>IF('0) Signal List'!E117="","",'0) Signal List'!E117)</f>
        <v/>
      </c>
      <c r="F117" s="23" t="str">
        <f>IF('0) Signal List'!F117="","",'0) Signal List'!F117)</f>
        <v/>
      </c>
      <c r="G117" s="84" t="str">
        <f>IF('0) Signal List'!G117="","",'0) Signal List'!G117)</f>
        <v>IPP</v>
      </c>
      <c r="H117" s="147" t="str">
        <f>IF('0) Signal List'!H117="","",'0) Signal List'!H117)</f>
        <v>ESBN</v>
      </c>
      <c r="I117" s="535" t="s">
        <v>493</v>
      </c>
      <c r="J117" s="77"/>
      <c r="K117" s="77"/>
      <c r="L117" s="78"/>
    </row>
    <row r="118" spans="1:12" ht="14.25" customHeight="1" x14ac:dyDescent="0.2">
      <c r="A118" s="88" t="str">
        <f>IF('0) Signal List'!A118="","",'0) Signal List'!A118)</f>
        <v>N16</v>
      </c>
      <c r="B118" s="83" t="str">
        <f>IF('0) Signal List'!B118="","",'0) Signal List'!B118)</f>
        <v>ESBN Alarm 16 (Customer traffo protection trip)</v>
      </c>
      <c r="C118" s="23" t="str">
        <f>IF('0) Signal List'!C118="","",'0) Signal List'!C118)</f>
        <v/>
      </c>
      <c r="D118" s="23" t="str">
        <f>IF('0) Signal List'!D118="","",'0) Signal List'!D118)</f>
        <v/>
      </c>
      <c r="E118" s="25" t="str">
        <f>IF('0) Signal List'!E118="","",'0) Signal List'!E118)</f>
        <v/>
      </c>
      <c r="F118" s="23" t="str">
        <f>IF('0) Signal List'!F118="","",'0) Signal List'!F118)</f>
        <v/>
      </c>
      <c r="G118" s="84" t="str">
        <f>IF('0) Signal List'!G118="","",'0) Signal List'!G118)</f>
        <v>IPP</v>
      </c>
      <c r="H118" s="147" t="str">
        <f>IF('0) Signal List'!H118="","",'0) Signal List'!H118)</f>
        <v>ESBN</v>
      </c>
      <c r="I118" s="535" t="s">
        <v>493</v>
      </c>
      <c r="J118" s="77"/>
      <c r="K118" s="77"/>
      <c r="L118" s="78"/>
    </row>
    <row r="119" spans="1:12" ht="14.25" customHeight="1" x14ac:dyDescent="0.2">
      <c r="A119" s="88" t="str">
        <f>IF('0) Signal List'!A119="","",'0) Signal List'!A119)</f>
        <v>N17</v>
      </c>
      <c r="B119" s="83" t="str">
        <f>IF('0) Signal List'!B119="","",'0) Signal List'!B119)</f>
        <v>ESBN Alarm 17 (Fire Alarm for ESB Room)</v>
      </c>
      <c r="C119" s="23" t="str">
        <f>IF('0) Signal List'!C119="","",'0) Signal List'!C119)</f>
        <v/>
      </c>
      <c r="D119" s="23" t="str">
        <f>IF('0) Signal List'!D119="","",'0) Signal List'!D119)</f>
        <v/>
      </c>
      <c r="E119" s="25" t="str">
        <f>IF('0) Signal List'!E119="","",'0) Signal List'!E119)</f>
        <v/>
      </c>
      <c r="F119" s="23" t="str">
        <f>IF('0) Signal List'!F119="","",'0) Signal List'!F119)</f>
        <v/>
      </c>
      <c r="G119" s="84" t="str">
        <f>IF('0) Signal List'!G119="","",'0) Signal List'!G119)</f>
        <v>IPP</v>
      </c>
      <c r="H119" s="147" t="str">
        <f>IF('0) Signal List'!H119="","",'0) Signal List'!H119)</f>
        <v>ESBN</v>
      </c>
      <c r="I119" s="535" t="s">
        <v>493</v>
      </c>
      <c r="J119" s="77"/>
      <c r="K119" s="77"/>
      <c r="L119" s="78"/>
    </row>
    <row r="120" spans="1:12" ht="14.25" customHeight="1" x14ac:dyDescent="0.2">
      <c r="A120" s="88" t="str">
        <f>IF('0) Signal List'!A120="","",'0) Signal List'!A120)</f>
        <v>N18</v>
      </c>
      <c r="B120" s="83" t="str">
        <f>IF('0) Signal List'!B120="","",'0) Signal List'!B120)</f>
        <v>ESBN Alarm 18 (Intruder Alarm for ESB Room)</v>
      </c>
      <c r="C120" s="23" t="str">
        <f>IF('0) Signal List'!C120="","",'0) Signal List'!C120)</f>
        <v/>
      </c>
      <c r="D120" s="23" t="str">
        <f>IF('0) Signal List'!D120="","",'0) Signal List'!D120)</f>
        <v/>
      </c>
      <c r="E120" s="25" t="str">
        <f>IF('0) Signal List'!E120="","",'0) Signal List'!E120)</f>
        <v/>
      </c>
      <c r="F120" s="23" t="str">
        <f>IF('0) Signal List'!F120="","",'0) Signal List'!F120)</f>
        <v/>
      </c>
      <c r="G120" s="84" t="str">
        <f>IF('0) Signal List'!G120="","",'0) Signal List'!G120)</f>
        <v>IPP</v>
      </c>
      <c r="H120" s="147" t="str">
        <f>IF('0) Signal List'!H120="","",'0) Signal List'!H120)</f>
        <v>ESBN</v>
      </c>
      <c r="I120" s="535" t="s">
        <v>493</v>
      </c>
      <c r="J120" s="77"/>
      <c r="K120" s="77"/>
      <c r="L120" s="78"/>
    </row>
    <row r="121" spans="1:12" ht="14.25" customHeight="1" x14ac:dyDescent="0.2">
      <c r="A121" s="8" t="str">
        <f>IF('0) Signal List'!A121="","",'0) Signal List'!A121)</f>
        <v/>
      </c>
      <c r="B121" s="23" t="str">
        <f>IF('0) Signal List'!B121="","",'0) Signal List'!B121)</f>
        <v/>
      </c>
      <c r="C121" s="23" t="str">
        <f>IF('0) Signal List'!C121="","",'0) Signal List'!C121)</f>
        <v/>
      </c>
      <c r="D121" s="23" t="str">
        <f>IF('0) Signal List'!D121="","",'0) Signal List'!D121)</f>
        <v/>
      </c>
      <c r="E121" s="25" t="str">
        <f>IF('0) Signal List'!E121="","",'0) Signal List'!E121)</f>
        <v/>
      </c>
      <c r="F121" s="23" t="str">
        <f>IF('0) Signal List'!F121="","",'0) Signal List'!F121)</f>
        <v/>
      </c>
      <c r="G121" s="43" t="str">
        <f>IF('0) Signal List'!G121="","",'0) Signal List'!G121)</f>
        <v/>
      </c>
      <c r="H121" s="147" t="str">
        <f>IF('0) Signal List'!H121="","",'0) Signal List'!H121)</f>
        <v/>
      </c>
      <c r="I121" s="151"/>
      <c r="J121" s="152"/>
      <c r="K121" s="152"/>
      <c r="L121" s="153"/>
    </row>
    <row r="122" spans="1:12" ht="14.25" customHeight="1" x14ac:dyDescent="0.2">
      <c r="A122" s="8" t="str">
        <f>IF('0) Signal List'!A122="","",'0) Signal List'!A122)</f>
        <v/>
      </c>
      <c r="B122" s="928" t="str">
        <f>IF('0) Signal List'!B122="","",'0) Signal List'!B122)</f>
        <v>Recommended cable 15-pair cable, 15 x 2 x 0.6sqmm, TP, stranded, external sheath</v>
      </c>
      <c r="C122" s="743"/>
      <c r="D122" s="743"/>
      <c r="E122" s="743"/>
      <c r="F122" s="777"/>
      <c r="G122" s="21" t="str">
        <f>IF('0) Signal List'!G122="","",'0) Signal List'!G122)</f>
        <v/>
      </c>
      <c r="H122" s="146" t="str">
        <f>IF('0) Signal List'!H122="","",'0) Signal List'!H122)</f>
        <v/>
      </c>
      <c r="I122" s="151"/>
      <c r="J122" s="152"/>
      <c r="K122" s="152"/>
      <c r="L122" s="153"/>
    </row>
    <row r="123" spans="1:12" ht="14.25" customHeight="1" x14ac:dyDescent="0.2">
      <c r="A123" s="8" t="str">
        <f>IF('0) Signal List'!A123="","",'0) Signal List'!A123)</f>
        <v/>
      </c>
      <c r="B123" s="23" t="str">
        <f>IF('0) Signal List'!B123="","",'0) Signal List'!B123)</f>
        <v/>
      </c>
      <c r="C123" s="23" t="str">
        <f>IF('0) Signal List'!C123="","",'0) Signal List'!C123)</f>
        <v/>
      </c>
      <c r="D123" s="23" t="str">
        <f>IF('0) Signal List'!D123="","",'0) Signal List'!D123)</f>
        <v/>
      </c>
      <c r="E123" s="3" t="str">
        <f>IF('0) Signal List'!E123="","",'0) Signal List'!E123)</f>
        <v/>
      </c>
      <c r="F123" s="23" t="str">
        <f>IF('0) Signal List'!F123="","",'0) Signal List'!F123)</f>
        <v/>
      </c>
      <c r="G123" s="21" t="str">
        <f>IF('0) Signal List'!G123="","",'0) Signal List'!G123)</f>
        <v/>
      </c>
      <c r="H123" s="146" t="str">
        <f>IF('0) Signal List'!H123="","",'0) Signal List'!H123)</f>
        <v/>
      </c>
      <c r="I123" s="151"/>
      <c r="J123" s="152"/>
      <c r="K123" s="152"/>
      <c r="L123" s="153"/>
    </row>
    <row r="124" spans="1:12" ht="13.5" thickBot="1" x14ac:dyDescent="0.25">
      <c r="A124" s="17" t="str">
        <f>IF('0) Signal List'!A124="","",'0) Signal List'!A124)</f>
        <v>ETIE Ref</v>
      </c>
      <c r="B124" s="18" t="str">
        <f>IF('0) Signal List'!B124="","",'0) Signal List'!B124)</f>
        <v>Analogue Output Signals (from EirGrid)</v>
      </c>
      <c r="C124" s="29" t="str">
        <f>IF('0) Signal List'!C124="","",'0) Signal List'!C124)</f>
        <v/>
      </c>
      <c r="D124" s="29" t="str">
        <f>IF('0) Signal List'!D124="","",'0) Signal List'!D124)</f>
        <v/>
      </c>
      <c r="E124" s="19" t="str">
        <f>IF('0) Signal List'!E124="","",'0) Signal List'!E124)</f>
        <v/>
      </c>
      <c r="F124" s="29" t="str">
        <f>IF('0) Signal List'!F124="","",'0) Signal List'!F124)</f>
        <v/>
      </c>
      <c r="G124" s="20" t="str">
        <f>IF('0) Signal List'!G124="","",'0) Signal List'!G124)</f>
        <v>Provided to</v>
      </c>
      <c r="H124" s="144" t="str">
        <f>IF('0) Signal List'!H124="","",'0) Signal List'!H124)</f>
        <v>TSO Pass-through to</v>
      </c>
      <c r="I124" s="407"/>
      <c r="J124" s="408"/>
      <c r="K124" s="408"/>
      <c r="L124" s="409"/>
    </row>
    <row r="125" spans="1:12" ht="14.25" customHeight="1" thickTop="1" x14ac:dyDescent="0.2">
      <c r="A125" s="34" t="str">
        <f>IF('0) Signal List'!A125="","",'0) Signal List'!A125)</f>
        <v/>
      </c>
      <c r="B125" s="23" t="str">
        <f>IF('0) Signal List'!B125="","",'0) Signal List'!B125)</f>
        <v/>
      </c>
      <c r="C125" s="23" t="str">
        <f>IF('0) Signal List'!C125="","",'0) Signal List'!C125)</f>
        <v/>
      </c>
      <c r="D125" s="23" t="str">
        <f>IF('0) Signal List'!D125="","",'0) Signal List'!D125)</f>
        <v/>
      </c>
      <c r="E125" s="3" t="str">
        <f>IF('0) Signal List'!E125="","",'0) Signal List'!E125)</f>
        <v/>
      </c>
      <c r="F125" s="23" t="str">
        <f>IF('0) Signal List'!F125="","",'0) Signal List'!F125)</f>
        <v/>
      </c>
      <c r="G125" s="44" t="str">
        <f>IF('0) Signal List'!G125="","",'0) Signal List'!G125)</f>
        <v/>
      </c>
      <c r="H125" s="145" t="str">
        <f>IF('0) Signal List'!H125="","",'0) Signal List'!H125)</f>
        <v/>
      </c>
      <c r="I125" s="151"/>
      <c r="J125" s="152"/>
      <c r="K125" s="152"/>
      <c r="L125" s="153"/>
    </row>
    <row r="126" spans="1:12" ht="14.25" customHeight="1" x14ac:dyDescent="0.2">
      <c r="A126" s="31" t="str">
        <f>IF('0) Signal List'!A126="","",'0) Signal List'!A126)</f>
        <v/>
      </c>
      <c r="B126" s="401" t="str">
        <f>IF('0) Signal List'!B126="","",'0) Signal List'!B126)</f>
        <v>Analogue Output Signals from EirGrid to WTG System</v>
      </c>
      <c r="C126" s="23" t="str">
        <f>IF('0) Signal List'!C126="","",'0) Signal List'!C126)</f>
        <v/>
      </c>
      <c r="D126" s="23" t="str">
        <f>IF('0) Signal List'!D126="","",'0) Signal List'!D126)</f>
        <v/>
      </c>
      <c r="E126" s="3" t="str">
        <f>IF('0) Signal List'!E126="","",'0) Signal List'!E126)</f>
        <v/>
      </c>
      <c r="F126" s="23" t="str">
        <f>IF('0) Signal List'!F126="","",'0) Signal List'!F126)</f>
        <v/>
      </c>
      <c r="G126" s="21" t="str">
        <f>IF('0) Signal List'!G126="","",'0) Signal List'!G126)</f>
        <v/>
      </c>
      <c r="H126" s="146" t="str">
        <f>IF('0) Signal List'!H126="","",'0) Signal List'!H126)</f>
        <v/>
      </c>
      <c r="I126" s="151"/>
      <c r="J126" s="152"/>
      <c r="K126" s="152"/>
      <c r="L126" s="153"/>
    </row>
    <row r="127" spans="1:12" ht="14.25" customHeight="1" x14ac:dyDescent="0.2">
      <c r="A127" s="8" t="str">
        <f>IF('0) Signal List'!A127="","",'0) Signal List'!A127)</f>
        <v>G1</v>
      </c>
      <c r="B127" s="37" t="str">
        <f>IF('0) Signal List'!B127="","",'0) Signal List'!B127)</f>
        <v>Analogue Output Active Power Control Setpoint</v>
      </c>
      <c r="C127" s="33" t="str">
        <f>IF('0) Signal List'!C127="","",'0) Signal List'!C127)</f>
        <v>4 - 20</v>
      </c>
      <c r="D127" s="23" t="str">
        <f>IF('0) Signal List'!D127="","",'0) Signal List'!D127)</f>
        <v>mA</v>
      </c>
      <c r="E127" s="85" t="e">
        <f>IF('0) Signal List'!E127="","",'0) Signal List'!E127)</f>
        <v>#VALUE!</v>
      </c>
      <c r="F127" s="23" t="str">
        <f>IF('0) Signal List'!F127="","",'0) Signal List'!F127)</f>
        <v>MW</v>
      </c>
      <c r="G127" s="43" t="str">
        <f>IF('0) Signal List'!G127="","",'0) Signal List'!G127)</f>
        <v>IPP</v>
      </c>
      <c r="H127" s="147" t="str">
        <f>IF('0) Signal List'!H127="","",'0) Signal List'!H127)</f>
        <v xml:space="preserve">N/A </v>
      </c>
      <c r="I127" s="76" t="s">
        <v>185</v>
      </c>
      <c r="J127" s="77"/>
      <c r="K127" s="77"/>
      <c r="L127" s="78"/>
    </row>
    <row r="128" spans="1:12" ht="14.25" customHeight="1" x14ac:dyDescent="0.2">
      <c r="A128" s="8" t="str">
        <f>IF('0) Signal List'!A128="","",'0) Signal List'!A128)</f>
        <v>G2</v>
      </c>
      <c r="B128" s="37" t="str">
        <f>IF('0) Signal List'!B128="","",'0) Signal List'!B128)</f>
        <v>Frequency Droop Setting</v>
      </c>
      <c r="C128" s="33" t="str">
        <f>IF('0) Signal List'!C128="","",'0) Signal List'!C128)</f>
        <v>4 - 20</v>
      </c>
      <c r="D128" s="23" t="str">
        <f>IF('0) Signal List'!D128="","",'0) Signal List'!D128)</f>
        <v>mA</v>
      </c>
      <c r="E128" s="85" t="str">
        <f>IF('0) Signal List'!E128="","",'0) Signal List'!E128)</f>
        <v xml:space="preserve"> 0-12</v>
      </c>
      <c r="F128" s="23" t="str">
        <f>IF('0) Signal List'!F128="","",'0) Signal List'!F128)</f>
        <v>%</v>
      </c>
      <c r="G128" s="43" t="str">
        <f>IF('0) Signal List'!G128="","",'0) Signal List'!G128)</f>
        <v>IPP</v>
      </c>
      <c r="H128" s="147" t="str">
        <f>IF('0) Signal List'!H128="","",'0) Signal List'!H128)</f>
        <v xml:space="preserve">N/A </v>
      </c>
      <c r="I128" s="76" t="s">
        <v>185</v>
      </c>
      <c r="J128" s="77"/>
      <c r="K128" s="77"/>
      <c r="L128" s="78"/>
    </row>
    <row r="129" spans="1:12" ht="14.25" customHeight="1" x14ac:dyDescent="0.2">
      <c r="A129" s="31" t="str">
        <f>IF('0) Signal List'!A129="","",'0) Signal List'!A129)</f>
        <v/>
      </c>
      <c r="B129" s="928" t="str">
        <f>IF('0) Signal List'!B129="","",'0) Signal List'!B129)</f>
        <v>Recommended cable 5-pair cable: 5 x 2 x 0.6sqmm TP, stranded, individually screened pairs. Screens to be terminated by IPP.</v>
      </c>
      <c r="C129" s="743"/>
      <c r="D129" s="743"/>
      <c r="E129" s="743"/>
      <c r="F129" s="777"/>
      <c r="G129" s="21" t="str">
        <f>IF('0) Signal List'!G129="","",'0) Signal List'!G129)</f>
        <v/>
      </c>
      <c r="H129" s="146" t="str">
        <f>IF('0) Signal List'!H129="","",'0) Signal List'!H129)</f>
        <v/>
      </c>
      <c r="I129" s="151"/>
      <c r="J129" s="152"/>
      <c r="K129" s="152"/>
      <c r="L129" s="153"/>
    </row>
    <row r="130" spans="1:12" ht="13.5" thickBot="1" x14ac:dyDescent="0.25">
      <c r="A130" s="90" t="str">
        <f>IF('0) Signal List'!A130="","",'0) Signal List'!A130)</f>
        <v/>
      </c>
      <c r="B130" s="91" t="str">
        <f>IF('0) Signal List'!B130="","",'0) Signal List'!B130)</f>
        <v/>
      </c>
      <c r="C130" s="91" t="str">
        <f>IF('0) Signal List'!C130="","",'0) Signal List'!C130)</f>
        <v/>
      </c>
      <c r="D130" s="91" t="str">
        <f>IF('0) Signal List'!D130="","",'0) Signal List'!D130)</f>
        <v/>
      </c>
      <c r="E130" s="92" t="str">
        <f>IF('0) Signal List'!E130="","",'0) Signal List'!E130)</f>
        <v/>
      </c>
      <c r="F130" s="91" t="str">
        <f>IF('0) Signal List'!F130="","",'0) Signal List'!F130)</f>
        <v/>
      </c>
      <c r="G130" s="93" t="str">
        <f>IF('0) Signal List'!G130="","",'0) Signal List'!G130)</f>
        <v/>
      </c>
      <c r="H130" s="150" t="str">
        <f>IF('0) Signal List'!H130="","",'0) Signal List'!H130)</f>
        <v/>
      </c>
      <c r="I130" s="154"/>
      <c r="J130" s="155"/>
      <c r="K130" s="155"/>
      <c r="L130" s="156"/>
    </row>
    <row r="131" spans="1:12" ht="21.75" customHeight="1" thickBot="1" x14ac:dyDescent="0.25">
      <c r="A131" s="23"/>
      <c r="B131" s="23"/>
      <c r="C131" s="23"/>
      <c r="D131" s="23"/>
      <c r="E131" s="25"/>
      <c r="F131" s="23"/>
      <c r="I131" s="152"/>
      <c r="J131" s="152"/>
      <c r="K131" s="152"/>
      <c r="L131" s="152"/>
    </row>
    <row r="132" spans="1:12" ht="21.75" customHeight="1" x14ac:dyDescent="0.2">
      <c r="A132" s="23"/>
      <c r="B132" s="864" t="s">
        <v>444</v>
      </c>
      <c r="C132" s="891"/>
      <c r="D132" s="891"/>
      <c r="E132" s="865"/>
      <c r="F132" s="23"/>
      <c r="I132" s="152"/>
      <c r="J132" s="152"/>
      <c r="K132" s="152"/>
      <c r="L132" s="152"/>
    </row>
    <row r="133" spans="1:12" ht="21.75" customHeight="1" thickBot="1" x14ac:dyDescent="0.25">
      <c r="A133" t="str">
        <f>IF('0) Signal List'!A134="","",'0) Signal List'!A134)</f>
        <v/>
      </c>
      <c r="B133" s="868"/>
      <c r="C133" s="893"/>
      <c r="D133" s="893"/>
      <c r="E133" s="869"/>
      <c r="F133" s="35" t="str">
        <f>IF('0) Signal List'!F134="","",'0) Signal List'!F134)</f>
        <v/>
      </c>
      <c r="G133" s="926"/>
      <c r="H133" s="926"/>
    </row>
    <row r="134" spans="1:12" ht="21.75" customHeight="1" x14ac:dyDescent="0.3">
      <c r="A134" t="str">
        <f>IF('0) Signal List'!A135="","",'0) Signal List'!A135)</f>
        <v/>
      </c>
      <c r="B134" s="870" t="str">
        <f>IF('0) Signal List'!C135="","",'0) Signal List'!C135)</f>
        <v/>
      </c>
      <c r="C134" s="923"/>
      <c r="D134" s="923"/>
      <c r="E134" s="871"/>
      <c r="F134" s="35" t="str">
        <f>IF('0) Signal List'!F135="","",'0) Signal List'!F135)</f>
        <v/>
      </c>
      <c r="G134" s="916" t="s">
        <v>177</v>
      </c>
      <c r="H134" s="917"/>
      <c r="I134" s="913">
        <f>'1a) Inst.Info &amp; Contact Details'!E24</f>
        <v>0</v>
      </c>
      <c r="J134" s="914"/>
      <c r="K134" s="914"/>
      <c r="L134" s="915"/>
    </row>
    <row r="135" spans="1:12" ht="21.75" customHeight="1" x14ac:dyDescent="0.3">
      <c r="A135" t="str">
        <f>IF('0) Signal List'!A136="","",'0) Signal List'!A136)</f>
        <v/>
      </c>
      <c r="B135" s="872"/>
      <c r="C135" s="924"/>
      <c r="D135" s="924"/>
      <c r="E135" s="873"/>
      <c r="F135" s="35" t="str">
        <f>IF('0) Signal List'!F136="","",'0) Signal List'!F136)</f>
        <v/>
      </c>
      <c r="G135" s="899" t="s">
        <v>178</v>
      </c>
      <c r="H135" s="900"/>
      <c r="I135" s="910"/>
      <c r="J135" s="911"/>
      <c r="K135" s="911"/>
      <c r="L135" s="912"/>
    </row>
    <row r="136" spans="1:12" ht="21.75" customHeight="1" x14ac:dyDescent="0.3">
      <c r="A136" t="str">
        <f>IF('0) Signal List'!A137="","",'0) Signal List'!A137)</f>
        <v/>
      </c>
      <c r="B136" s="872"/>
      <c r="C136" s="924"/>
      <c r="D136" s="924"/>
      <c r="E136" s="873"/>
      <c r="F136" s="35" t="str">
        <f>IF('0) Signal List'!F137="","",'0) Signal List'!F137)</f>
        <v/>
      </c>
      <c r="G136" s="916" t="s">
        <v>179</v>
      </c>
      <c r="H136" s="917"/>
      <c r="I136" s="913"/>
      <c r="J136" s="914"/>
      <c r="K136" s="914"/>
      <c r="L136" s="915"/>
    </row>
    <row r="137" spans="1:12" ht="21.75" customHeight="1" thickBot="1" x14ac:dyDescent="0.35">
      <c r="A137" t="str">
        <f>IF('0) Signal List'!A138="","",'0) Signal List'!A138)</f>
        <v/>
      </c>
      <c r="B137" s="874"/>
      <c r="C137" s="925"/>
      <c r="D137" s="925"/>
      <c r="E137" s="875"/>
      <c r="F137" s="35" t="str">
        <f>IF('0) Signal List'!F138="","",'0) Signal List'!F138)</f>
        <v/>
      </c>
      <c r="G137" s="899" t="s">
        <v>180</v>
      </c>
      <c r="H137" s="900"/>
      <c r="I137" s="910"/>
      <c r="J137" s="911"/>
      <c r="K137" s="911"/>
      <c r="L137" s="912"/>
    </row>
    <row r="138" spans="1:12" ht="43.5" customHeight="1" x14ac:dyDescent="0.3">
      <c r="A138" t="str">
        <f>IF('0) Signal List'!A139="","",'0) Signal List'!A139)</f>
        <v/>
      </c>
      <c r="B138" s="922" t="s">
        <v>318</v>
      </c>
      <c r="C138" s="922"/>
      <c r="D138" s="922"/>
      <c r="E138" s="922"/>
      <c r="F138" s="35" t="str">
        <f>IF('0) Signal List'!F139="","",'0) Signal List'!F139)</f>
        <v/>
      </c>
      <c r="G138" s="919" t="s">
        <v>323</v>
      </c>
      <c r="H138" s="920"/>
      <c r="I138" s="913" t="str">
        <f>'1a) Inst.Info &amp; Contact Details'!E14</f>
        <v>ESBTS Team</v>
      </c>
      <c r="J138" s="914"/>
      <c r="K138" s="914"/>
      <c r="L138" s="915"/>
    </row>
    <row r="139" spans="1:12" ht="21.75" customHeight="1" x14ac:dyDescent="0.3">
      <c r="A139" t="str">
        <f>IF('0) Signal List'!A140="","",'0) Signal List'!A140)</f>
        <v/>
      </c>
      <c r="B139" s="918" t="s">
        <v>428</v>
      </c>
      <c r="C139" s="918"/>
      <c r="D139" s="918"/>
      <c r="E139" s="918"/>
      <c r="F139" s="35" t="str">
        <f>IF('0) Signal List'!F140="","",'0) Signal List'!F140)</f>
        <v/>
      </c>
      <c r="G139" s="899" t="s">
        <v>187</v>
      </c>
      <c r="H139" s="900"/>
      <c r="I139" s="910"/>
      <c r="J139" s="911"/>
      <c r="K139" s="911"/>
      <c r="L139" s="912"/>
    </row>
    <row r="140" spans="1:12" ht="21.75" customHeight="1" x14ac:dyDescent="0.3">
      <c r="A140" t="str">
        <f>IF('0) Signal List'!A141="","",'0) Signal List'!A141)</f>
        <v/>
      </c>
      <c r="B140" s="918"/>
      <c r="C140" s="918"/>
      <c r="D140" s="918"/>
      <c r="E140" s="918"/>
      <c r="F140" s="35" t="str">
        <f>IF('0) Signal List'!F141="","",'0) Signal List'!F141)</f>
        <v/>
      </c>
      <c r="G140" s="901" t="s">
        <v>176</v>
      </c>
      <c r="H140" s="902"/>
      <c r="I140" s="907"/>
      <c r="J140" s="908"/>
      <c r="K140" s="908"/>
      <c r="L140" s="909"/>
    </row>
    <row r="141" spans="1:12" x14ac:dyDescent="0.2">
      <c r="A141" t="str">
        <f>IF('0) Signal List'!A142="","",'0) Signal List'!A142)</f>
        <v/>
      </c>
      <c r="B141" s="35" t="str">
        <f>IF('0) Signal List'!B142="","",'0) Signal List'!B142)</f>
        <v/>
      </c>
      <c r="C141" s="35" t="str">
        <f>IF('0) Signal List'!C142="","",'0) Signal List'!C142)</f>
        <v/>
      </c>
      <c r="D141" s="35" t="str">
        <f>IF('0) Signal List'!D142="","",'0) Signal List'!D142)</f>
        <v/>
      </c>
      <c r="E141" s="28" t="str">
        <f>IF('0) Signal List'!E142="","",'0) Signal List'!E142)</f>
        <v/>
      </c>
      <c r="F141" s="35" t="str">
        <f>IF('0) Signal List'!F142="","",'0) Signal List'!F142)</f>
        <v/>
      </c>
      <c r="G141" s="15" t="str">
        <f>IF('0) Signal List'!G142="","",'0) Signal List'!G142)</f>
        <v/>
      </c>
      <c r="H141" s="15" t="str">
        <f>IF('0) Signal List'!H142="","",'0) Signal List'!H142)</f>
        <v/>
      </c>
    </row>
    <row r="142" spans="1:12" x14ac:dyDescent="0.2">
      <c r="A142" t="str">
        <f>IF('0) Signal List'!A143="","",'0) Signal List'!A143)</f>
        <v/>
      </c>
      <c r="B142" s="35" t="str">
        <f>IF('0) Signal List'!B143="","",'0) Signal List'!B143)</f>
        <v/>
      </c>
      <c r="C142" s="35" t="str">
        <f>IF('0) Signal List'!C143="","",'0) Signal List'!C143)</f>
        <v/>
      </c>
      <c r="D142" s="35" t="str">
        <f>IF('0) Signal List'!D143="","",'0) Signal List'!D143)</f>
        <v/>
      </c>
      <c r="E142" s="28" t="str">
        <f>IF('0) Signal List'!E143="","",'0) Signal List'!E143)</f>
        <v/>
      </c>
      <c r="F142" s="35" t="str">
        <f>IF('0) Signal List'!F143="","",'0) Signal List'!F143)</f>
        <v/>
      </c>
      <c r="G142" s="15" t="str">
        <f>IF('0) Signal List'!G143="","",'0) Signal List'!G143)</f>
        <v/>
      </c>
      <c r="H142" s="15" t="str">
        <f>IF('0) Signal List'!H143="","",'0) Signal List'!H143)</f>
        <v/>
      </c>
    </row>
    <row r="143" spans="1:12" x14ac:dyDescent="0.2">
      <c r="A143" t="str">
        <f>IF('0) Signal List'!A144="","",'0) Signal List'!A144)</f>
        <v/>
      </c>
      <c r="B143" s="35" t="str">
        <f>IF('0) Signal List'!B144="","",'0) Signal List'!B144)</f>
        <v/>
      </c>
      <c r="C143" s="35" t="str">
        <f>IF('0) Signal List'!C144="","",'0) Signal List'!C144)</f>
        <v/>
      </c>
      <c r="D143" s="35" t="str">
        <f>IF('0) Signal List'!D144="","",'0) Signal List'!D144)</f>
        <v/>
      </c>
      <c r="E143" s="28" t="str">
        <f>IF('0) Signal List'!E144="","",'0) Signal List'!E144)</f>
        <v/>
      </c>
      <c r="F143" s="35" t="str">
        <f>IF('0) Signal List'!F144="","",'0) Signal List'!F144)</f>
        <v/>
      </c>
      <c r="G143" s="15" t="str">
        <f>IF('0) Signal List'!G144="","",'0) Signal List'!G144)</f>
        <v/>
      </c>
      <c r="H143" s="15" t="str">
        <f>IF('0) Signal List'!H144="","",'0) Signal List'!H144)</f>
        <v/>
      </c>
    </row>
    <row r="144" spans="1:12" ht="13.5" customHeight="1" x14ac:dyDescent="0.2">
      <c r="A144" t="str">
        <f>IF('0) Signal List'!A145="","",'0) Signal List'!A145)</f>
        <v/>
      </c>
      <c r="B144" s="35" t="str">
        <f>IF('0) Signal List'!B145="","",'0) Signal List'!B145)</f>
        <v/>
      </c>
      <c r="C144" s="35" t="str">
        <f>IF('0) Signal List'!C145="","",'0) Signal List'!C145)</f>
        <v/>
      </c>
      <c r="D144" s="35" t="str">
        <f>IF('0) Signal List'!D145="","",'0) Signal List'!D145)</f>
        <v/>
      </c>
      <c r="E144" s="28" t="str">
        <f>IF('0) Signal List'!E145="","",'0) Signal List'!E145)</f>
        <v/>
      </c>
      <c r="F144" s="35" t="str">
        <f>IF('0) Signal List'!F145="","",'0) Signal List'!F145)</f>
        <v/>
      </c>
      <c r="G144" s="15" t="str">
        <f>IF('0) Signal List'!G145="","",'0) Signal List'!G145)</f>
        <v/>
      </c>
      <c r="H144" s="15" t="str">
        <f>IF('0) Signal List'!H145="","",'0) Signal List'!H145)</f>
        <v/>
      </c>
    </row>
    <row r="145" spans="1:8" x14ac:dyDescent="0.2">
      <c r="A145" t="str">
        <f>IF('0) Signal List'!A146="","",'0) Signal List'!A146)</f>
        <v/>
      </c>
      <c r="B145" s="35" t="str">
        <f>IF('0) Signal List'!B146="","",'0) Signal List'!B146)</f>
        <v/>
      </c>
      <c r="C145" s="35" t="str">
        <f>IF('0) Signal List'!C146="","",'0) Signal List'!C146)</f>
        <v/>
      </c>
      <c r="D145" s="35" t="str">
        <f>IF('0) Signal List'!D146="","",'0) Signal List'!D146)</f>
        <v/>
      </c>
      <c r="E145" s="28" t="str">
        <f>IF('0) Signal List'!E146="","",'0) Signal List'!E146)</f>
        <v/>
      </c>
      <c r="F145" s="35" t="str">
        <f>IF('0) Signal List'!F146="","",'0) Signal List'!F146)</f>
        <v/>
      </c>
      <c r="G145" s="15" t="str">
        <f>IF('0) Signal List'!G146="","",'0) Signal List'!G146)</f>
        <v/>
      </c>
      <c r="H145" s="15" t="str">
        <f>IF('0) Signal List'!H146="","",'0) Signal List'!H146)</f>
        <v/>
      </c>
    </row>
    <row r="146" spans="1:8" x14ac:dyDescent="0.2">
      <c r="A146" t="str">
        <f>IF('0) Signal List'!A147="","",'0) Signal List'!A147)</f>
        <v/>
      </c>
      <c r="B146" s="35" t="str">
        <f>IF('0) Signal List'!B147="","",'0) Signal List'!B147)</f>
        <v/>
      </c>
      <c r="C146" s="35" t="str">
        <f>IF('0) Signal List'!C147="","",'0) Signal List'!C147)</f>
        <v/>
      </c>
      <c r="D146" s="35" t="str">
        <f>IF('0) Signal List'!D147="","",'0) Signal List'!D147)</f>
        <v/>
      </c>
      <c r="E146" s="28" t="str">
        <f>IF('0) Signal List'!E147="","",'0) Signal List'!E147)</f>
        <v/>
      </c>
      <c r="F146" s="35" t="str">
        <f>IF('0) Signal List'!F147="","",'0) Signal List'!F147)</f>
        <v/>
      </c>
      <c r="G146" s="15" t="str">
        <f>IF('0) Signal List'!G147="","",'0) Signal List'!G147)</f>
        <v/>
      </c>
      <c r="H146" s="15" t="str">
        <f>IF('0) Signal List'!H147="","",'0) Signal List'!H147)</f>
        <v/>
      </c>
    </row>
    <row r="147" spans="1:8" x14ac:dyDescent="0.2">
      <c r="A147" s="4" t="str">
        <f>IF('0) Signal List'!A148="","",'0) Signal List'!A148)</f>
        <v/>
      </c>
      <c r="B147" s="35" t="str">
        <f>IF('0) Signal List'!B148="","",'0) Signal List'!B148)</f>
        <v/>
      </c>
      <c r="C147" s="35" t="str">
        <f>IF('0) Signal List'!C148="","",'0) Signal List'!C148)</f>
        <v/>
      </c>
      <c r="D147" s="35" t="str">
        <f>IF('0) Signal List'!D148="","",'0) Signal List'!D148)</f>
        <v/>
      </c>
      <c r="E147" s="28" t="str">
        <f>IF('0) Signal List'!E148="","",'0) Signal List'!E148)</f>
        <v/>
      </c>
      <c r="F147" s="35" t="str">
        <f>IF('0) Signal List'!F148="","",'0) Signal List'!F148)</f>
        <v/>
      </c>
      <c r="G147" s="15" t="str">
        <f>IF('0) Signal List'!G148="","",'0) Signal List'!G148)</f>
        <v/>
      </c>
      <c r="H147" s="15" t="str">
        <f>IF('0) Signal List'!H148="","",'0) Signal List'!H148)</f>
        <v/>
      </c>
    </row>
    <row r="148" spans="1:8" x14ac:dyDescent="0.2">
      <c r="A148" s="4" t="str">
        <f>IF('0) Signal List'!A149="","",'0) Signal List'!A149)</f>
        <v/>
      </c>
      <c r="B148" s="35" t="str">
        <f>IF('0) Signal List'!B149="","",'0) Signal List'!B149)</f>
        <v/>
      </c>
      <c r="C148" s="35" t="str">
        <f>IF('0) Signal List'!C149="","",'0) Signal List'!C149)</f>
        <v/>
      </c>
      <c r="D148" s="35" t="str">
        <f>IF('0) Signal List'!D149="","",'0) Signal List'!D149)</f>
        <v/>
      </c>
      <c r="E148" s="28" t="str">
        <f>IF('0) Signal List'!E149="","",'0) Signal List'!E149)</f>
        <v/>
      </c>
      <c r="F148" s="35" t="str">
        <f>IF('0) Signal List'!F149="","",'0) Signal List'!F149)</f>
        <v/>
      </c>
      <c r="G148" s="15" t="str">
        <f>IF('0) Signal List'!G149="","",'0) Signal List'!G149)</f>
        <v/>
      </c>
      <c r="H148" s="15" t="str">
        <f>IF('0) Signal List'!H149="","",'0) Signal List'!H149)</f>
        <v/>
      </c>
    </row>
    <row r="149" spans="1:8" x14ac:dyDescent="0.2">
      <c r="A149" s="4" t="str">
        <f>IF('0) Signal List'!A150="","",'0) Signal List'!A150)</f>
        <v/>
      </c>
      <c r="B149" s="35" t="str">
        <f>IF('0) Signal List'!B150="","",'0) Signal List'!B150)</f>
        <v/>
      </c>
      <c r="C149" s="35" t="str">
        <f>IF('0) Signal List'!C150="","",'0) Signal List'!C150)</f>
        <v/>
      </c>
      <c r="D149" s="35" t="str">
        <f>IF('0) Signal List'!D150="","",'0) Signal List'!D150)</f>
        <v/>
      </c>
      <c r="E149" s="28" t="str">
        <f>IF('0) Signal List'!E150="","",'0) Signal List'!E150)</f>
        <v/>
      </c>
      <c r="F149" s="35" t="str">
        <f>IF('0) Signal List'!F150="","",'0) Signal List'!F150)</f>
        <v/>
      </c>
      <c r="G149" s="15" t="str">
        <f>IF('0) Signal List'!G150="","",'0) Signal List'!G150)</f>
        <v/>
      </c>
      <c r="H149" s="15" t="str">
        <f>IF('0) Signal List'!H150="","",'0) Signal List'!H150)</f>
        <v/>
      </c>
    </row>
    <row r="150" spans="1:8" x14ac:dyDescent="0.2">
      <c r="A150" s="4" t="str">
        <f>IF('0) Signal List'!A151="","",'0) Signal List'!A151)</f>
        <v/>
      </c>
      <c r="B150" s="35" t="str">
        <f>IF('0) Signal List'!B151="","",'0) Signal List'!B151)</f>
        <v/>
      </c>
      <c r="C150" s="35" t="str">
        <f>IF('0) Signal List'!C151="","",'0) Signal List'!C151)</f>
        <v/>
      </c>
      <c r="D150" s="35" t="str">
        <f>IF('0) Signal List'!D151="","",'0) Signal List'!D151)</f>
        <v/>
      </c>
      <c r="E150" s="28" t="str">
        <f>IF('0) Signal List'!E151="","",'0) Signal List'!E151)</f>
        <v/>
      </c>
      <c r="F150" s="35" t="str">
        <f>IF('0) Signal List'!F151="","",'0) Signal List'!F151)</f>
        <v/>
      </c>
      <c r="G150" s="15" t="str">
        <f>IF('0) Signal List'!G151="","",'0) Signal List'!G151)</f>
        <v/>
      </c>
      <c r="H150" s="15" t="str">
        <f>IF('0) Signal List'!H151="","",'0) Signal List'!H151)</f>
        <v/>
      </c>
    </row>
    <row r="151" spans="1:8" x14ac:dyDescent="0.2">
      <c r="A151" s="4" t="str">
        <f>IF('0) Signal List'!A152="","",'0) Signal List'!A152)</f>
        <v/>
      </c>
      <c r="B151" s="35" t="str">
        <f>IF('0) Signal List'!B152="","",'0) Signal List'!B152)</f>
        <v/>
      </c>
      <c r="C151" s="35" t="str">
        <f>IF('0) Signal List'!C152="","",'0) Signal List'!C152)</f>
        <v/>
      </c>
      <c r="D151" s="35" t="str">
        <f>IF('0) Signal List'!D152="","",'0) Signal List'!D152)</f>
        <v/>
      </c>
      <c r="E151" s="28" t="str">
        <f>IF('0) Signal List'!E152="","",'0) Signal List'!E152)</f>
        <v/>
      </c>
      <c r="F151" s="35" t="str">
        <f>IF('0) Signal List'!F152="","",'0) Signal List'!F152)</f>
        <v/>
      </c>
      <c r="G151" s="15" t="str">
        <f>IF('0) Signal List'!G152="","",'0) Signal List'!G152)</f>
        <v/>
      </c>
      <c r="H151" s="15" t="str">
        <f>IF('0) Signal List'!H152="","",'0) Signal List'!H152)</f>
        <v/>
      </c>
    </row>
    <row r="152" spans="1:8" x14ac:dyDescent="0.2">
      <c r="A152" s="4" t="str">
        <f>IF('0) Signal List'!A153="","",'0) Signal List'!A153)</f>
        <v/>
      </c>
      <c r="B152" s="35" t="str">
        <f>IF('0) Signal List'!B153="","",'0) Signal List'!B153)</f>
        <v/>
      </c>
      <c r="C152" s="35" t="str">
        <f>IF('0) Signal List'!C153="","",'0) Signal List'!C153)</f>
        <v/>
      </c>
      <c r="D152" s="35" t="str">
        <f>IF('0) Signal List'!D153="","",'0) Signal List'!D153)</f>
        <v/>
      </c>
      <c r="E152" s="28" t="str">
        <f>IF('0) Signal List'!E153="","",'0) Signal List'!E153)</f>
        <v/>
      </c>
      <c r="F152" s="35" t="str">
        <f>IF('0) Signal List'!F153="","",'0) Signal List'!F153)</f>
        <v/>
      </c>
      <c r="G152" s="15" t="str">
        <f>IF('0) Signal List'!G153="","",'0) Signal List'!G153)</f>
        <v/>
      </c>
      <c r="H152" s="15" t="str">
        <f>IF('0) Signal List'!H153="","",'0) Signal List'!H153)</f>
        <v/>
      </c>
    </row>
    <row r="153" spans="1:8" x14ac:dyDescent="0.2">
      <c r="A153" s="4" t="str">
        <f>IF('0) Signal List'!A154="","",'0) Signal List'!A154)</f>
        <v/>
      </c>
      <c r="B153" s="35" t="str">
        <f>IF('0) Signal List'!B154="","",'0) Signal List'!B154)</f>
        <v/>
      </c>
      <c r="C153" s="35" t="str">
        <f>IF('0) Signal List'!C154="","",'0) Signal List'!C154)</f>
        <v/>
      </c>
      <c r="D153" s="35" t="str">
        <f>IF('0) Signal List'!D154="","",'0) Signal List'!D154)</f>
        <v/>
      </c>
      <c r="E153" s="28" t="str">
        <f>IF('0) Signal List'!E154="","",'0) Signal List'!E154)</f>
        <v/>
      </c>
      <c r="F153" s="35" t="str">
        <f>IF('0) Signal List'!F154="","",'0) Signal List'!F154)</f>
        <v/>
      </c>
      <c r="G153" s="15" t="str">
        <f>IF('0) Signal List'!G154="","",'0) Signal List'!G154)</f>
        <v/>
      </c>
      <c r="H153" s="15" t="str">
        <f>IF('0) Signal List'!H154="","",'0) Signal List'!H154)</f>
        <v/>
      </c>
    </row>
    <row r="154" spans="1:8" x14ac:dyDescent="0.2">
      <c r="A154" s="4" t="str">
        <f>IF('0) Signal List'!A155="","",'0) Signal List'!A155)</f>
        <v/>
      </c>
      <c r="B154" s="35" t="str">
        <f>IF('0) Signal List'!B155="","",'0) Signal List'!B155)</f>
        <v/>
      </c>
      <c r="C154" s="35" t="str">
        <f>IF('0) Signal List'!C155="","",'0) Signal List'!C155)</f>
        <v/>
      </c>
      <c r="D154" s="35" t="str">
        <f>IF('0) Signal List'!D155="","",'0) Signal List'!D155)</f>
        <v/>
      </c>
      <c r="E154" s="28" t="str">
        <f>IF('0) Signal List'!E155="","",'0) Signal List'!E155)</f>
        <v/>
      </c>
      <c r="F154" s="35" t="str">
        <f>IF('0) Signal List'!F155="","",'0) Signal List'!F155)</f>
        <v/>
      </c>
      <c r="G154" s="15" t="str">
        <f>IF('0) Signal List'!G155="","",'0) Signal List'!G155)</f>
        <v/>
      </c>
      <c r="H154" s="15" t="str">
        <f>IF('0) Signal List'!H155="","",'0) Signal List'!H155)</f>
        <v/>
      </c>
    </row>
    <row r="155" spans="1:8" x14ac:dyDescent="0.2">
      <c r="A155" s="4" t="str">
        <f>IF('0) Signal List'!A156="","",'0) Signal List'!A156)</f>
        <v/>
      </c>
      <c r="B155" s="35" t="str">
        <f>IF('0) Signal List'!B156="","",'0) Signal List'!B156)</f>
        <v/>
      </c>
      <c r="C155" s="35" t="str">
        <f>IF('0) Signal List'!C156="","",'0) Signal List'!C156)</f>
        <v/>
      </c>
      <c r="D155" s="35" t="str">
        <f>IF('0) Signal List'!D156="","",'0) Signal List'!D156)</f>
        <v/>
      </c>
      <c r="E155" s="28" t="str">
        <f>IF('0) Signal List'!E156="","",'0) Signal List'!E156)</f>
        <v/>
      </c>
      <c r="F155" s="35" t="str">
        <f>IF('0) Signal List'!F156="","",'0) Signal List'!F156)</f>
        <v/>
      </c>
      <c r="G155" s="15" t="str">
        <f>IF('0) Signal List'!G156="","",'0) Signal List'!G156)</f>
        <v/>
      </c>
      <c r="H155" s="15" t="str">
        <f>IF('0) Signal List'!H156="","",'0) Signal List'!H156)</f>
        <v/>
      </c>
    </row>
    <row r="156" spans="1:8" x14ac:dyDescent="0.2">
      <c r="A156" s="4" t="str">
        <f>IF('0) Signal List'!A157="","",'0) Signal List'!A157)</f>
        <v/>
      </c>
      <c r="B156" s="35" t="str">
        <f>IF('0) Signal List'!B157="","",'0) Signal List'!B157)</f>
        <v/>
      </c>
      <c r="C156" s="35" t="str">
        <f>IF('0) Signal List'!C157="","",'0) Signal List'!C157)</f>
        <v/>
      </c>
      <c r="D156" s="35" t="str">
        <f>IF('0) Signal List'!D157="","",'0) Signal List'!D157)</f>
        <v/>
      </c>
      <c r="E156" s="28" t="str">
        <f>IF('0) Signal List'!E157="","",'0) Signal List'!E157)</f>
        <v/>
      </c>
      <c r="F156" s="35" t="str">
        <f>IF('0) Signal List'!F157="","",'0) Signal List'!F157)</f>
        <v/>
      </c>
      <c r="G156" s="15" t="str">
        <f>IF('0) Signal List'!G157="","",'0) Signal List'!G157)</f>
        <v/>
      </c>
      <c r="H156" s="15" t="str">
        <f>IF('0) Signal List'!H157="","",'0) Signal List'!H157)</f>
        <v/>
      </c>
    </row>
    <row r="157" spans="1:8" x14ac:dyDescent="0.2">
      <c r="A157" s="4" t="str">
        <f>IF('0) Signal List'!A158="","",'0) Signal List'!A158)</f>
        <v/>
      </c>
      <c r="B157" s="35" t="str">
        <f>IF('0) Signal List'!B158="","",'0) Signal List'!B158)</f>
        <v/>
      </c>
      <c r="C157" s="35" t="str">
        <f>IF('0) Signal List'!C158="","",'0) Signal List'!C158)</f>
        <v/>
      </c>
      <c r="D157" s="35" t="str">
        <f>IF('0) Signal List'!D158="","",'0) Signal List'!D158)</f>
        <v/>
      </c>
      <c r="E157" s="28" t="str">
        <f>IF('0) Signal List'!E158="","",'0) Signal List'!E158)</f>
        <v/>
      </c>
      <c r="F157" s="35" t="str">
        <f>IF('0) Signal List'!F158="","",'0) Signal List'!F158)</f>
        <v/>
      </c>
      <c r="G157" s="15" t="str">
        <f>IF('0) Signal List'!G158="","",'0) Signal List'!G158)</f>
        <v/>
      </c>
      <c r="H157" s="15" t="str">
        <f>IF('0) Signal List'!H158="","",'0) Signal List'!H158)</f>
        <v/>
      </c>
    </row>
    <row r="158" spans="1:8" x14ac:dyDescent="0.2">
      <c r="A158" s="4" t="str">
        <f>IF('0) Signal List'!A159="","",'0) Signal List'!A159)</f>
        <v/>
      </c>
      <c r="B158" s="35" t="str">
        <f>IF('0) Signal List'!B159="","",'0) Signal List'!B159)</f>
        <v/>
      </c>
      <c r="C158" s="35" t="str">
        <f>IF('0) Signal List'!C159="","",'0) Signal List'!C159)</f>
        <v/>
      </c>
      <c r="D158" s="35" t="str">
        <f>IF('0) Signal List'!D159="","",'0) Signal List'!D159)</f>
        <v/>
      </c>
      <c r="E158" s="28" t="str">
        <f>IF('0) Signal List'!E159="","",'0) Signal List'!E159)</f>
        <v/>
      </c>
      <c r="F158" s="35" t="str">
        <f>IF('0) Signal List'!F159="","",'0) Signal List'!F159)</f>
        <v/>
      </c>
      <c r="G158" s="15" t="str">
        <f>IF('0) Signal List'!G159="","",'0) Signal List'!G159)</f>
        <v/>
      </c>
      <c r="H158" s="15" t="str">
        <f>IF('0) Signal List'!H159="","",'0) Signal List'!H159)</f>
        <v/>
      </c>
    </row>
    <row r="159" spans="1:8" x14ac:dyDescent="0.2">
      <c r="A159" s="4" t="str">
        <f>IF('0) Signal List'!A160="","",'0) Signal List'!A160)</f>
        <v/>
      </c>
      <c r="B159" s="35" t="str">
        <f>IF('0) Signal List'!B160="","",'0) Signal List'!B160)</f>
        <v/>
      </c>
      <c r="C159" s="35" t="str">
        <f>IF('0) Signal List'!C160="","",'0) Signal List'!C160)</f>
        <v/>
      </c>
      <c r="D159" s="35" t="str">
        <f>IF('0) Signal List'!D160="","",'0) Signal List'!D160)</f>
        <v/>
      </c>
      <c r="E159" s="28" t="str">
        <f>IF('0) Signal List'!E160="","",'0) Signal List'!E160)</f>
        <v/>
      </c>
      <c r="F159" s="35" t="str">
        <f>IF('0) Signal List'!F160="","",'0) Signal List'!F160)</f>
        <v/>
      </c>
      <c r="G159" s="15" t="str">
        <f>IF('0) Signal List'!G160="","",'0) Signal List'!G160)</f>
        <v/>
      </c>
      <c r="H159" s="15" t="str">
        <f>IF('0) Signal List'!H160="","",'0) Signal List'!H160)</f>
        <v/>
      </c>
    </row>
    <row r="160" spans="1:8" x14ac:dyDescent="0.2">
      <c r="A160" s="4" t="str">
        <f>IF('0) Signal List'!A161="","",'0) Signal List'!A161)</f>
        <v/>
      </c>
      <c r="B160" s="35" t="str">
        <f>IF('0) Signal List'!B161="","",'0) Signal List'!B161)</f>
        <v/>
      </c>
      <c r="C160" s="35" t="str">
        <f>IF('0) Signal List'!C161="","",'0) Signal List'!C161)</f>
        <v/>
      </c>
      <c r="D160" s="35" t="str">
        <f>IF('0) Signal List'!D161="","",'0) Signal List'!D161)</f>
        <v/>
      </c>
      <c r="E160" s="28" t="str">
        <f>IF('0) Signal List'!E161="","",'0) Signal List'!E161)</f>
        <v/>
      </c>
      <c r="F160" s="35" t="str">
        <f>IF('0) Signal List'!F161="","",'0) Signal List'!F161)</f>
        <v/>
      </c>
      <c r="G160" s="15" t="str">
        <f>IF('0) Signal List'!G161="","",'0) Signal List'!G161)</f>
        <v/>
      </c>
      <c r="H160" s="15" t="str">
        <f>IF('0) Signal List'!H161="","",'0) Signal List'!H161)</f>
        <v/>
      </c>
    </row>
  </sheetData>
  <customSheetViews>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1"/>
      <headerFooter alignWithMargins="0">
        <oddHeader>&amp;L&amp;G&amp;C&amp;24Joint (IPP/ESBTS/EMS) Pre Grid Code Check</oddHeader>
        <oddFooter>&amp;L&amp;14EirGrid Confidential - &amp;F&amp;R&amp;14Page &amp;P
&amp;D</oddFooter>
      </headerFooter>
    </customSheetView>
  </customSheetViews>
  <mergeCells count="29">
    <mergeCell ref="G136:H136"/>
    <mergeCell ref="I136:L136"/>
    <mergeCell ref="B134:E137"/>
    <mergeCell ref="B138:E138"/>
    <mergeCell ref="B139:E140"/>
    <mergeCell ref="G135:H135"/>
    <mergeCell ref="I135:L135"/>
    <mergeCell ref="G140:H140"/>
    <mergeCell ref="I140:L140"/>
    <mergeCell ref="G137:H137"/>
    <mergeCell ref="I137:L137"/>
    <mergeCell ref="G138:H138"/>
    <mergeCell ref="I138:L138"/>
    <mergeCell ref="G139:H139"/>
    <mergeCell ref="I139:L139"/>
    <mergeCell ref="A1:B1"/>
    <mergeCell ref="I1:L1"/>
    <mergeCell ref="G133:H133"/>
    <mergeCell ref="G134:H134"/>
    <mergeCell ref="I134:L134"/>
    <mergeCell ref="C76:F76"/>
    <mergeCell ref="B122:F122"/>
    <mergeCell ref="B129:F129"/>
    <mergeCell ref="A2:H2"/>
    <mergeCell ref="C7:F7"/>
    <mergeCell ref="B72:F72"/>
    <mergeCell ref="B97:F97"/>
    <mergeCell ref="B42:F42"/>
    <mergeCell ref="B132:E133"/>
  </mergeCells>
  <printOptions horizontalCentered="1" verticalCentered="1"/>
  <pageMargins left="0.23622047244094491" right="0.23622047244094491" top="0.74803149606299213" bottom="0.74803149606299213" header="0.31496062992125984" footer="0.31496062992125984"/>
  <pageSetup paperSize="8" scale="50" orientation="portrait" verticalDpi="599" r:id="rId2"/>
  <headerFooter alignWithMargins="0">
    <oddHeader>&amp;L&amp;G&amp;C&amp;24Post Energisation Signals and Controls Test Certificate (Pre Grid Code Check)</oddHeader>
    <oddFooter>&amp;L&amp;14EirGrid Confidential - &amp;F&amp;R&amp;14Page &amp;P
&amp;D</oddFooter>
  </headerFooter>
  <legacyDrawing r:id="rId3"/>
  <legacyDrawingHF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O53"/>
  <sheetViews>
    <sheetView view="pageBreakPreview" zoomScale="70" zoomScaleNormal="100" zoomScaleSheetLayoutView="70" workbookViewId="0">
      <selection activeCell="A48" sqref="A48"/>
    </sheetView>
  </sheetViews>
  <sheetFormatPr defaultRowHeight="12.75" x14ac:dyDescent="0.2"/>
  <cols>
    <col min="1" max="1" width="96.85546875" bestFit="1" customWidth="1"/>
  </cols>
  <sheetData>
    <row r="1" spans="1:15" ht="26.25" x14ac:dyDescent="0.4">
      <c r="A1" s="930" t="s">
        <v>289</v>
      </c>
      <c r="B1" s="931"/>
      <c r="C1" s="931"/>
      <c r="D1" s="931"/>
      <c r="E1" s="931"/>
      <c r="F1" s="931"/>
      <c r="G1" s="931"/>
      <c r="H1" s="931"/>
      <c r="I1" s="931"/>
      <c r="J1" s="931"/>
      <c r="K1" s="931"/>
      <c r="L1" s="931"/>
      <c r="M1" s="931"/>
      <c r="N1" s="931"/>
      <c r="O1" s="931"/>
    </row>
    <row r="30" spans="7:15" x14ac:dyDescent="0.2">
      <c r="G30" s="932" t="s">
        <v>305</v>
      </c>
      <c r="H30" s="933"/>
      <c r="I30" s="933"/>
      <c r="J30" s="933"/>
      <c r="K30" s="933"/>
      <c r="L30" s="933"/>
      <c r="M30" s="933"/>
      <c r="N30" s="933"/>
      <c r="O30" s="933"/>
    </row>
    <row r="31" spans="7:15" x14ac:dyDescent="0.2">
      <c r="G31" s="756"/>
      <c r="H31" s="756"/>
      <c r="I31" s="756"/>
      <c r="J31" s="756"/>
      <c r="K31" s="756"/>
      <c r="L31" s="756"/>
      <c r="M31" s="756"/>
      <c r="N31" s="756"/>
      <c r="O31" s="756"/>
    </row>
    <row r="33" spans="1:15" x14ac:dyDescent="0.2">
      <c r="G33" s="936" t="s">
        <v>311</v>
      </c>
      <c r="H33" s="937"/>
      <c r="I33" s="937"/>
      <c r="J33" s="937"/>
      <c r="K33" s="937"/>
      <c r="L33" s="937"/>
      <c r="M33" s="937"/>
      <c r="N33" s="937"/>
      <c r="O33" s="937"/>
    </row>
    <row r="34" spans="1:15" x14ac:dyDescent="0.2">
      <c r="G34" s="756"/>
      <c r="H34" s="756"/>
      <c r="I34" s="756"/>
      <c r="J34" s="756"/>
      <c r="K34" s="756"/>
      <c r="L34" s="756"/>
      <c r="M34" s="756"/>
      <c r="N34" s="756"/>
      <c r="O34" s="756"/>
    </row>
    <row r="36" spans="1:15" x14ac:dyDescent="0.2">
      <c r="B36" s="75"/>
      <c r="C36" s="75"/>
      <c r="D36" s="75"/>
      <c r="E36" s="75"/>
      <c r="F36" s="75"/>
      <c r="G36" s="75"/>
    </row>
    <row r="37" spans="1:15" ht="13.5" thickBot="1" x14ac:dyDescent="0.25"/>
    <row r="38" spans="1:15" ht="13.5" thickBot="1" x14ac:dyDescent="0.25">
      <c r="A38" s="247" t="s">
        <v>290</v>
      </c>
    </row>
    <row r="39" spans="1:15" x14ac:dyDescent="0.2">
      <c r="A39" s="245" t="s">
        <v>291</v>
      </c>
      <c r="D39" s="934"/>
    </row>
    <row r="40" spans="1:15" x14ac:dyDescent="0.2">
      <c r="A40" s="245" t="s">
        <v>292</v>
      </c>
      <c r="D40" s="935"/>
    </row>
    <row r="41" spans="1:15" x14ac:dyDescent="0.2">
      <c r="A41" s="245" t="s">
        <v>281</v>
      </c>
      <c r="D41" s="935"/>
    </row>
    <row r="42" spans="1:15" x14ac:dyDescent="0.2">
      <c r="A42" s="245" t="s">
        <v>282</v>
      </c>
    </row>
    <row r="43" spans="1:15" x14ac:dyDescent="0.2">
      <c r="A43" s="245" t="s">
        <v>283</v>
      </c>
    </row>
    <row r="44" spans="1:15" x14ac:dyDescent="0.2">
      <c r="A44" s="245" t="s">
        <v>284</v>
      </c>
    </row>
    <row r="45" spans="1:15" x14ac:dyDescent="0.2">
      <c r="A45" s="245" t="s">
        <v>285</v>
      </c>
    </row>
    <row r="46" spans="1:15" x14ac:dyDescent="0.2">
      <c r="A46" s="245" t="s">
        <v>286</v>
      </c>
      <c r="B46" s="75"/>
      <c r="C46" s="75"/>
      <c r="D46" s="75"/>
      <c r="E46" s="75"/>
      <c r="F46" s="75"/>
      <c r="G46" s="75"/>
    </row>
    <row r="47" spans="1:15" x14ac:dyDescent="0.2">
      <c r="A47" s="245" t="s">
        <v>287</v>
      </c>
    </row>
    <row r="48" spans="1:15" ht="13.5" thickBot="1" x14ac:dyDescent="0.25">
      <c r="A48" s="246" t="s">
        <v>288</v>
      </c>
    </row>
    <row r="52" spans="1:15" x14ac:dyDescent="0.2">
      <c r="A52" s="539" t="s">
        <v>496</v>
      </c>
      <c r="B52" s="540"/>
      <c r="C52" s="540"/>
      <c r="D52" s="540"/>
      <c r="E52" s="540"/>
      <c r="F52" s="540"/>
      <c r="G52" s="540"/>
      <c r="H52" s="540"/>
      <c r="I52" s="540"/>
      <c r="J52" s="540"/>
      <c r="K52" s="540"/>
      <c r="L52" s="540"/>
      <c r="M52" s="540"/>
      <c r="N52" s="540"/>
      <c r="O52" s="540"/>
    </row>
    <row r="53" spans="1:15" x14ac:dyDescent="0.2">
      <c r="A53" s="36" t="s">
        <v>497</v>
      </c>
    </row>
  </sheetData>
  <customSheetViews>
    <customSheetView guid="{87DE1C7C-F92F-4056-9C7F-506D880140E3}" fitToPage="1">
      <selection activeCell="H40" sqref="H40"/>
      <pageMargins left="0.23622047244094491" right="0.23622047244094491" top="0.74803149606299213" bottom="0.74803149606299213" header="0.31496062992125984" footer="0.31496062992125984"/>
      <pageSetup paperSize="9" scale="64" orientation="landscape" cellComments="atEnd" horizontalDpi="200" verticalDpi="200" r:id="rId1"/>
      <headerFooter>
        <oddHeader>&amp;L&amp;G&amp;C&amp;24EirGrid Telecoms Interface Enclosure (ETIE)</oddHeader>
        <oddFooter>&amp;L&amp;14EirGrid Confidential - &amp;F&amp;R&amp;14Page &amp;P
&amp;D</oddFooter>
      </headerFooter>
    </customSheetView>
  </customSheetViews>
  <mergeCells count="4">
    <mergeCell ref="A1:O1"/>
    <mergeCell ref="G30:O31"/>
    <mergeCell ref="D39:D41"/>
    <mergeCell ref="G33:O34"/>
  </mergeCells>
  <pageMargins left="0.23622047244094491" right="0.23622047244094491" top="0.74803149606299213" bottom="0.74803149606299213" header="0.31496062992125984" footer="0.31496062992125984"/>
  <pageSetup paperSize="9" scale="64" orientation="landscape" cellComments="atEnd" r:id="rId2"/>
  <headerFooter>
    <oddHeader>&amp;L&amp;G&amp;C&amp;24EirGrid Telecoms Interface Enclosure (ETIE)</oddHeader>
    <oddFooter>&amp;L&amp;14EirGrid Confidential - &amp;F&amp;R&amp;14Page &amp;P
&amp;D</oddFooter>
  </headerFooter>
  <drawing r:id="rId3"/>
  <legacyDrawingHF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OZ223"/>
  <sheetViews>
    <sheetView view="pageBreakPreview" zoomScaleNormal="100" zoomScaleSheetLayoutView="100" workbookViewId="0">
      <selection activeCell="A222" sqref="A222:A223"/>
    </sheetView>
  </sheetViews>
  <sheetFormatPr defaultRowHeight="12.75" x14ac:dyDescent="0.2"/>
  <cols>
    <col min="1" max="1" width="58.5703125" customWidth="1"/>
    <col min="2" max="2" width="8.5703125" bestFit="1" customWidth="1"/>
    <col min="3" max="3" width="10.140625" style="37" customWidth="1"/>
    <col min="4" max="4" width="11.7109375" style="58" bestFit="1" customWidth="1"/>
  </cols>
  <sheetData>
    <row r="1" spans="1:4" ht="25.5" customHeight="1" thickBot="1" x14ac:dyDescent="0.25">
      <c r="A1" s="239" t="s">
        <v>157</v>
      </c>
      <c r="B1" s="240"/>
      <c r="C1" s="241" t="s">
        <v>85</v>
      </c>
      <c r="D1" s="242" t="s">
        <v>158</v>
      </c>
    </row>
    <row r="2" spans="1:4" ht="12.75" customHeight="1" thickBot="1" x14ac:dyDescent="0.25">
      <c r="A2" s="237" t="s">
        <v>279</v>
      </c>
      <c r="B2" s="331"/>
      <c r="C2" s="238"/>
      <c r="D2" s="243" t="s">
        <v>159</v>
      </c>
    </row>
    <row r="3" spans="1:4" x14ac:dyDescent="0.2">
      <c r="A3" s="231" t="str">
        <f>IF('0) Signal List'!B9="","",'0) Signal List'!B9)</f>
        <v>ESBN 20 kV interface switch (Nulec Recloser)</v>
      </c>
      <c r="B3" s="332" t="str">
        <f>'0) Signal List'!D9</f>
        <v>open</v>
      </c>
      <c r="C3" s="226" t="str">
        <f>'0) Signal List'!A9</f>
        <v>A1</v>
      </c>
      <c r="D3" s="333">
        <v>1</v>
      </c>
    </row>
    <row r="4" spans="1:4" x14ac:dyDescent="0.2">
      <c r="A4" s="208" t="str">
        <f>'0) Signal List'!B10</f>
        <v>ESBN 20 kV interface switch (Nulec Recloser)</v>
      </c>
      <c r="B4" s="334" t="str">
        <f>'0) Signal List'!D10</f>
        <v>closed</v>
      </c>
      <c r="C4" s="69" t="str">
        <f>'0) Signal List'!A10</f>
        <v>A2</v>
      </c>
      <c r="D4" s="333">
        <v>2</v>
      </c>
    </row>
    <row r="5" spans="1:4" x14ac:dyDescent="0.2">
      <c r="A5" s="208" t="str">
        <f>'0) Signal List'!B11</f>
        <v>WINDFARM NAME  T421 IPP 20 kV CB</v>
      </c>
      <c r="B5" s="334" t="str">
        <f>'0) Signal List'!D11</f>
        <v>open</v>
      </c>
      <c r="C5" s="69" t="str">
        <f>'0) Signal List'!A11</f>
        <v>A3</v>
      </c>
      <c r="D5" s="333">
        <v>3</v>
      </c>
    </row>
    <row r="6" spans="1:4" x14ac:dyDescent="0.2">
      <c r="A6" s="208" t="str">
        <f>'0) Signal List'!B12</f>
        <v>WINDFARM NAME  T421 IPP 20 kV CB</v>
      </c>
      <c r="B6" s="334" t="str">
        <f>'0) Signal List'!D12</f>
        <v>closed</v>
      </c>
      <c r="C6" s="69" t="str">
        <f>'0) Signal List'!A12</f>
        <v>A4</v>
      </c>
      <c r="D6" s="333">
        <v>4</v>
      </c>
    </row>
    <row r="7" spans="1:4" x14ac:dyDescent="0.2">
      <c r="A7" s="208" t="str">
        <f>'0) Signal List'!B13</f>
        <v>WINDFARM NAME  Feeder 1 20 kV CB</v>
      </c>
      <c r="B7" s="334" t="str">
        <f>'0) Signal List'!D13</f>
        <v>open</v>
      </c>
      <c r="C7" s="69" t="str">
        <f>'0) Signal List'!A13</f>
        <v>A5</v>
      </c>
      <c r="D7" s="333">
        <v>5</v>
      </c>
    </row>
    <row r="8" spans="1:4" x14ac:dyDescent="0.2">
      <c r="A8" s="208" t="str">
        <f>'0) Signal List'!B14</f>
        <v>WINDFARM NAME  Feeder 1 20 kV CB</v>
      </c>
      <c r="B8" s="334" t="str">
        <f>'0) Signal List'!D14</f>
        <v>closed</v>
      </c>
      <c r="C8" s="69" t="str">
        <f>'0) Signal List'!A14</f>
        <v>A6</v>
      </c>
      <c r="D8" s="333">
        <v>6</v>
      </c>
    </row>
    <row r="9" spans="1:4" x14ac:dyDescent="0.2">
      <c r="A9" s="208" t="str">
        <f>'0) Signal List'!B15</f>
        <v>WINDFARM NAME  Feeder 2 20 kV CB</v>
      </c>
      <c r="B9" s="334" t="str">
        <f>'0) Signal List'!D15</f>
        <v>open</v>
      </c>
      <c r="C9" s="69" t="str">
        <f>'0) Signal List'!A15</f>
        <v>A7</v>
      </c>
      <c r="D9" s="333">
        <v>7</v>
      </c>
    </row>
    <row r="10" spans="1:4" x14ac:dyDescent="0.2">
      <c r="A10" s="208" t="str">
        <f>'0) Signal List'!B16</f>
        <v>WINDFARM NAME  Feeder 2 20 kV CB</v>
      </c>
      <c r="B10" s="334" t="str">
        <f>'0) Signal List'!D16</f>
        <v>closed</v>
      </c>
      <c r="C10" s="69" t="str">
        <f>'0) Signal List'!A16</f>
        <v>A8</v>
      </c>
      <c r="D10" s="333">
        <v>8</v>
      </c>
    </row>
    <row r="11" spans="1:4" x14ac:dyDescent="0.2">
      <c r="A11" s="208" t="str">
        <f>'0) Signal List'!B17</f>
        <v>WINDFARM NAME  Feeder 3 20 kV CB</v>
      </c>
      <c r="B11" s="334" t="str">
        <f>'0) Signal List'!D17</f>
        <v>open</v>
      </c>
      <c r="C11" s="69" t="str">
        <f>'0) Signal List'!A17</f>
        <v>A9</v>
      </c>
      <c r="D11" s="333">
        <v>9</v>
      </c>
    </row>
    <row r="12" spans="1:4" x14ac:dyDescent="0.2">
      <c r="A12" s="208" t="str">
        <f>'0) Signal List'!B18</f>
        <v>WINDFARM NAME  Feeder 3 20 kV CB</v>
      </c>
      <c r="B12" s="334" t="str">
        <f>'0) Signal List'!D18</f>
        <v>closed</v>
      </c>
      <c r="C12" s="69" t="str">
        <f>'0) Signal List'!A18</f>
        <v>A10</v>
      </c>
      <c r="D12" s="333">
        <v>10</v>
      </c>
    </row>
    <row r="13" spans="1:4" x14ac:dyDescent="0.2">
      <c r="A13" s="208" t="str">
        <f>'0) Signal List'!B19</f>
        <v>WINDFARM NAME  Feeder 4 20 kV CB</v>
      </c>
      <c r="B13" s="334" t="str">
        <f>'0) Signal List'!D19</f>
        <v>open</v>
      </c>
      <c r="C13" s="69" t="str">
        <f>'0) Signal List'!A19</f>
        <v>A11</v>
      </c>
      <c r="D13" s="333">
        <v>11</v>
      </c>
    </row>
    <row r="14" spans="1:4" x14ac:dyDescent="0.2">
      <c r="A14" s="208" t="str">
        <f>'0) Signal List'!B20</f>
        <v>WINDFARM NAME  Feeder 4 20 kV CB</v>
      </c>
      <c r="B14" s="334" t="str">
        <f>'0) Signal List'!D20</f>
        <v>closed</v>
      </c>
      <c r="C14" s="69" t="str">
        <f>'0) Signal List'!A20</f>
        <v>A12</v>
      </c>
      <c r="D14" s="333">
        <v>12</v>
      </c>
    </row>
    <row r="15" spans="1:4" x14ac:dyDescent="0.2">
      <c r="A15" s="208" t="str">
        <f>'0) Signal List'!B21</f>
        <v>TSO Dispatch Control Enable Switch</v>
      </c>
      <c r="B15" s="334" t="str">
        <f>'0) Signal List'!D21</f>
        <v>off</v>
      </c>
      <c r="C15" s="69" t="str">
        <f>'0) Signal List'!A21</f>
        <v>A13</v>
      </c>
      <c r="D15" s="333">
        <v>13</v>
      </c>
    </row>
    <row r="16" spans="1:4" x14ac:dyDescent="0.2">
      <c r="A16" s="208" t="str">
        <f>'0) Signal List'!B22</f>
        <v>TSO Dispatch Control Enable Switch</v>
      </c>
      <c r="B16" s="334" t="str">
        <f>'0) Signal List'!D22</f>
        <v>on</v>
      </c>
      <c r="C16" s="69" t="str">
        <f>'0) Signal List'!A22</f>
        <v>A14</v>
      </c>
      <c r="D16" s="333">
        <v>14</v>
      </c>
    </row>
    <row r="17" spans="1:4" x14ac:dyDescent="0.2">
      <c r="A17" s="208" t="str">
        <f>'0) Signal List'!B23</f>
        <v>Dispatch Fail Market Command Lamp - IPP Panel</v>
      </c>
      <c r="B17" s="334" t="str">
        <f>'0) Signal List'!D23</f>
        <v>off</v>
      </c>
      <c r="C17" s="69" t="str">
        <f>'0) Signal List'!A23</f>
        <v>A15</v>
      </c>
      <c r="D17" s="333">
        <v>15</v>
      </c>
    </row>
    <row r="18" spans="1:4" x14ac:dyDescent="0.2">
      <c r="A18" s="208" t="str">
        <f>'0) Signal List'!B24</f>
        <v>Dispatch Fail Market Command Lamp - IPP Panel</v>
      </c>
      <c r="B18" s="334" t="str">
        <f>'0) Signal List'!D24</f>
        <v>on</v>
      </c>
      <c r="C18" s="69" t="str">
        <f>'0) Signal List'!A24</f>
        <v>A16</v>
      </c>
      <c r="D18" s="333">
        <v>16</v>
      </c>
    </row>
    <row r="19" spans="1:4" x14ac:dyDescent="0.2">
      <c r="A19" s="208" t="str">
        <f>'0) Signal List'!B25</f>
        <v>Blue Alert Lamp - IPP Panel</v>
      </c>
      <c r="B19" s="334" t="str">
        <f>'0) Signal List'!D25</f>
        <v>off</v>
      </c>
      <c r="C19" s="69" t="str">
        <f>'0) Signal List'!A25</f>
        <v>A17</v>
      </c>
      <c r="D19" s="333">
        <v>17</v>
      </c>
    </row>
    <row r="20" spans="1:4" x14ac:dyDescent="0.2">
      <c r="A20" s="208" t="str">
        <f>'0) Signal List'!B26</f>
        <v>Blue Alert Lamp - IPP Panel</v>
      </c>
      <c r="B20" s="334" t="str">
        <f>'0) Signal List'!D26</f>
        <v>on</v>
      </c>
      <c r="C20" s="69" t="str">
        <f>'0) Signal List'!A26</f>
        <v>A18</v>
      </c>
      <c r="D20" s="333">
        <v>18</v>
      </c>
    </row>
    <row r="21" spans="1:4" x14ac:dyDescent="0.2">
      <c r="A21" s="208" t="str">
        <f>'0) Signal List'!B27</f>
        <v>ESB SCADA Remote Control Switch</v>
      </c>
      <c r="B21" s="334" t="str">
        <f>'0) Signal List'!D27</f>
        <v>off</v>
      </c>
      <c r="C21" s="69" t="str">
        <f>'0) Signal List'!A27</f>
        <v>A19</v>
      </c>
      <c r="D21" s="333">
        <v>19</v>
      </c>
    </row>
    <row r="22" spans="1:4" x14ac:dyDescent="0.2">
      <c r="A22" s="208" t="str">
        <f>'0) Signal List'!B28</f>
        <v>ESB SCADA Remote Control Switch</v>
      </c>
      <c r="B22" s="334" t="str">
        <f>'0) Signal List'!D28</f>
        <v>on</v>
      </c>
      <c r="C22" s="69" t="str">
        <f>'0) Signal List'!A28</f>
        <v>A20</v>
      </c>
      <c r="D22" s="333">
        <v>20</v>
      </c>
    </row>
    <row r="23" spans="1:4" x14ac:dyDescent="0.2">
      <c r="A23" s="208" t="str">
        <f>'0) Signal List'!B29</f>
        <v>Reactive Device &gt;5 Mvar 1</v>
      </c>
      <c r="B23" s="334" t="str">
        <f>'0) Signal List'!D29</f>
        <v>off</v>
      </c>
      <c r="C23" s="69" t="str">
        <f>'0) Signal List'!A29</f>
        <v>A21</v>
      </c>
      <c r="D23" s="333">
        <v>21</v>
      </c>
    </row>
    <row r="24" spans="1:4" x14ac:dyDescent="0.2">
      <c r="A24" s="208" t="str">
        <f>'0) Signal List'!B30</f>
        <v>Reactive Device &gt;5 Mvar 1</v>
      </c>
      <c r="B24" s="334" t="str">
        <f>'0) Signal List'!D30</f>
        <v>on</v>
      </c>
      <c r="C24" s="69" t="str">
        <f>'0) Signal List'!A30</f>
        <v>A22</v>
      </c>
      <c r="D24" s="333">
        <v>22</v>
      </c>
    </row>
    <row r="25" spans="1:4" x14ac:dyDescent="0.2">
      <c r="A25" s="208" t="str">
        <f>'0) Signal List'!B31</f>
        <v>Reactive Device &gt;5 Mvar N</v>
      </c>
      <c r="B25" s="334" t="str">
        <f>'0) Signal List'!D31</f>
        <v>off</v>
      </c>
      <c r="C25" s="69" t="str">
        <f>'0) Signal List'!A31</f>
        <v>A23</v>
      </c>
      <c r="D25" s="333">
        <v>23</v>
      </c>
    </row>
    <row r="26" spans="1:4" x14ac:dyDescent="0.2">
      <c r="A26" s="208" t="str">
        <f>'0) Signal List'!B32</f>
        <v>Reactive Device &gt;5 Mvar N</v>
      </c>
      <c r="B26" s="334" t="str">
        <f>'0) Signal List'!D32</f>
        <v>on</v>
      </c>
      <c r="C26" s="69" t="str">
        <f>'0) Signal List'!A32</f>
        <v>A24</v>
      </c>
      <c r="D26" s="333">
        <v>24</v>
      </c>
    </row>
    <row r="27" spans="1:4" x14ac:dyDescent="0.2">
      <c r="A27" s="209" t="str">
        <f>'0) Signal List'!B35</f>
        <v>Active Power Control facility status (feedback)</v>
      </c>
      <c r="B27" s="335" t="str">
        <f>'0) Signal List'!D35</f>
        <v>off</v>
      </c>
      <c r="C27" s="70" t="str">
        <f>'0) Signal List'!A35</f>
        <v>B1</v>
      </c>
      <c r="D27" s="333">
        <v>25</v>
      </c>
    </row>
    <row r="28" spans="1:4" x14ac:dyDescent="0.2">
      <c r="A28" s="209" t="str">
        <f>'0) Signal List'!B36</f>
        <v>Active Power Control facility status (feedback)</v>
      </c>
      <c r="B28" s="335" t="str">
        <f>'0) Signal List'!D36</f>
        <v>on</v>
      </c>
      <c r="C28" s="70" t="str">
        <f>'0) Signal List'!A36</f>
        <v>B2</v>
      </c>
      <c r="D28" s="333">
        <v>26</v>
      </c>
    </row>
    <row r="29" spans="1:4" x14ac:dyDescent="0.2">
      <c r="A29" s="209" t="str">
        <f>'0) Signal List'!B37</f>
        <v>Frequency Response System Mode Status (feedback)</v>
      </c>
      <c r="B29" s="335" t="str">
        <f>'0) Signal List'!D37</f>
        <v>off</v>
      </c>
      <c r="C29" s="70" t="str">
        <f>'0) Signal List'!A37</f>
        <v>B3</v>
      </c>
      <c r="D29" s="333">
        <v>27</v>
      </c>
    </row>
    <row r="30" spans="1:4" x14ac:dyDescent="0.2">
      <c r="A30" s="209" t="str">
        <f>'0) Signal List'!B38</f>
        <v>Frequency Response System Mode Status (feedback)</v>
      </c>
      <c r="B30" s="335" t="str">
        <f>'0) Signal List'!D38</f>
        <v>on</v>
      </c>
      <c r="C30" s="70" t="str">
        <f>'0) Signal List'!A38</f>
        <v>B4</v>
      </c>
      <c r="D30" s="333">
        <v>28</v>
      </c>
    </row>
    <row r="31" spans="1:4" x14ac:dyDescent="0.2">
      <c r="A31" s="209" t="str">
        <f>'0) Signal List'!B39</f>
        <v>Frequency Response Curve (feedback)</v>
      </c>
      <c r="B31" s="335" t="str">
        <f>'0) Signal List'!D39</f>
        <v>Curve 1</v>
      </c>
      <c r="C31" s="70" t="str">
        <f>'0) Signal List'!A39</f>
        <v>B5</v>
      </c>
      <c r="D31" s="349">
        <v>29</v>
      </c>
    </row>
    <row r="32" spans="1:4" x14ac:dyDescent="0.2">
      <c r="A32" s="209" t="str">
        <f>'0) Signal List'!B40</f>
        <v>Frequency Response Curve (feedback)</v>
      </c>
      <c r="B32" s="335" t="str">
        <f>'0) Signal List'!D40</f>
        <v>Curve 2</v>
      </c>
      <c r="C32" s="70" t="str">
        <f>'0) Signal List'!A40</f>
        <v>B6</v>
      </c>
      <c r="D32" s="349">
        <v>30</v>
      </c>
    </row>
    <row r="33" spans="1:4" x14ac:dyDescent="0.2">
      <c r="A33" s="210"/>
      <c r="B33" s="336"/>
      <c r="C33" s="68"/>
      <c r="D33" s="337">
        <v>31</v>
      </c>
    </row>
    <row r="34" spans="1:4" x14ac:dyDescent="0.2">
      <c r="A34" s="210"/>
      <c r="B34" s="338"/>
      <c r="C34" s="68"/>
      <c r="D34" s="337">
        <v>32</v>
      </c>
    </row>
    <row r="35" spans="1:4" x14ac:dyDescent="0.2">
      <c r="A35" s="211"/>
      <c r="B35" s="338"/>
      <c r="C35" s="68"/>
      <c r="D35" s="337">
        <v>33</v>
      </c>
    </row>
    <row r="36" spans="1:4" x14ac:dyDescent="0.2">
      <c r="A36" s="211"/>
      <c r="B36" s="338"/>
      <c r="C36" s="68"/>
      <c r="D36" s="337">
        <v>34</v>
      </c>
    </row>
    <row r="37" spans="1:4" x14ac:dyDescent="0.2">
      <c r="A37" s="211"/>
      <c r="B37" s="338"/>
      <c r="C37" s="68"/>
      <c r="D37" s="337">
        <v>35</v>
      </c>
    </row>
    <row r="38" spans="1:4" x14ac:dyDescent="0.2">
      <c r="A38" s="211"/>
      <c r="B38" s="338"/>
      <c r="C38" s="68"/>
      <c r="D38" s="337">
        <v>36</v>
      </c>
    </row>
    <row r="39" spans="1:4" x14ac:dyDescent="0.2">
      <c r="A39" s="211"/>
      <c r="B39" s="338"/>
      <c r="C39" s="68"/>
      <c r="D39" s="337">
        <v>37</v>
      </c>
    </row>
    <row r="40" spans="1:4" x14ac:dyDescent="0.2">
      <c r="A40" s="211"/>
      <c r="B40" s="338"/>
      <c r="C40" s="68"/>
      <c r="D40" s="337">
        <v>38</v>
      </c>
    </row>
    <row r="41" spans="1:4" x14ac:dyDescent="0.2">
      <c r="A41" s="211"/>
      <c r="B41" s="338"/>
      <c r="C41" s="68"/>
      <c r="D41" s="337">
        <v>39</v>
      </c>
    </row>
    <row r="42" spans="1:4" ht="13.5" thickBot="1" x14ac:dyDescent="0.25">
      <c r="A42" s="236"/>
      <c r="B42" s="339"/>
      <c r="C42" s="234"/>
      <c r="D42" s="337">
        <v>40</v>
      </c>
    </row>
    <row r="43" spans="1:4" ht="12.75" customHeight="1" thickBot="1" x14ac:dyDescent="0.25">
      <c r="A43" s="244" t="s">
        <v>280</v>
      </c>
      <c r="B43" s="340"/>
      <c r="C43" s="238"/>
      <c r="D43" s="341" t="s">
        <v>159</v>
      </c>
    </row>
    <row r="44" spans="1:4" x14ac:dyDescent="0.2">
      <c r="A44" s="418" t="str">
        <f>'0) Signal List'!B103</f>
        <v>ESBN Alarm 1</v>
      </c>
      <c r="B44" s="419"/>
      <c r="C44" s="420" t="str">
        <f>'0) Signal List'!A103</f>
        <v>N1</v>
      </c>
      <c r="D44" s="348">
        <v>41</v>
      </c>
    </row>
    <row r="45" spans="1:4" x14ac:dyDescent="0.2">
      <c r="A45" s="418" t="str">
        <f>'0) Signal List'!B104</f>
        <v>ESBN Alarm 2</v>
      </c>
      <c r="B45" s="419"/>
      <c r="C45" s="420" t="str">
        <f>'0) Signal List'!A104</f>
        <v>N2</v>
      </c>
      <c r="D45" s="349">
        <v>42</v>
      </c>
    </row>
    <row r="46" spans="1:4" x14ac:dyDescent="0.2">
      <c r="A46" s="418" t="str">
        <f>'0) Signal List'!B105</f>
        <v>ESBN Alarm 3</v>
      </c>
      <c r="B46" s="419"/>
      <c r="C46" s="420" t="str">
        <f>'0) Signal List'!A105</f>
        <v>N3</v>
      </c>
      <c r="D46" s="349">
        <v>43</v>
      </c>
    </row>
    <row r="47" spans="1:4" x14ac:dyDescent="0.2">
      <c r="A47" s="418" t="str">
        <f>'0) Signal List'!B106</f>
        <v>ESBN Alarm 4</v>
      </c>
      <c r="B47" s="419"/>
      <c r="C47" s="420" t="str">
        <f>'0) Signal List'!A106</f>
        <v>N4</v>
      </c>
      <c r="D47" s="349">
        <v>44</v>
      </c>
    </row>
    <row r="48" spans="1:4" x14ac:dyDescent="0.2">
      <c r="A48" s="418" t="str">
        <f>'0) Signal List'!B107</f>
        <v>ESBN Alarm 5</v>
      </c>
      <c r="B48" s="419"/>
      <c r="C48" s="420" t="str">
        <f>'0) Signal List'!A107</f>
        <v>N5</v>
      </c>
      <c r="D48" s="349">
        <v>45</v>
      </c>
    </row>
    <row r="49" spans="1:4" x14ac:dyDescent="0.2">
      <c r="A49" s="418" t="str">
        <f>'0) Signal List'!B108</f>
        <v>ESBN Alarm 6</v>
      </c>
      <c r="B49" s="419"/>
      <c r="C49" s="420" t="str">
        <f>'0) Signal List'!A108</f>
        <v>N6</v>
      </c>
      <c r="D49" s="349">
        <v>46</v>
      </c>
    </row>
    <row r="50" spans="1:4" x14ac:dyDescent="0.2">
      <c r="A50" s="418" t="str">
        <f>'0) Signal List'!B109</f>
        <v>ESBN Alarm 7</v>
      </c>
      <c r="B50" s="419"/>
      <c r="C50" s="420" t="str">
        <f>'0) Signal List'!A109</f>
        <v>N7</v>
      </c>
      <c r="D50" s="349">
        <v>47</v>
      </c>
    </row>
    <row r="51" spans="1:4" x14ac:dyDescent="0.2">
      <c r="A51" s="418" t="str">
        <f>'0) Signal List'!B110</f>
        <v>ESBN Alarm 8</v>
      </c>
      <c r="B51" s="419"/>
      <c r="C51" s="420" t="str">
        <f>'0) Signal List'!A110</f>
        <v>N8</v>
      </c>
      <c r="D51" s="349">
        <v>48</v>
      </c>
    </row>
    <row r="52" spans="1:4" x14ac:dyDescent="0.2">
      <c r="A52" s="418" t="str">
        <f>'0) Signal List'!B111</f>
        <v>ESBN Alarm 9</v>
      </c>
      <c r="B52" s="419"/>
      <c r="C52" s="420" t="str">
        <f>'0) Signal List'!A111</f>
        <v>N9</v>
      </c>
      <c r="D52" s="349">
        <v>49</v>
      </c>
    </row>
    <row r="53" spans="1:4" x14ac:dyDescent="0.2">
      <c r="A53" s="418" t="str">
        <f>'0) Signal List'!B112</f>
        <v>ESBN Alarm 10</v>
      </c>
      <c r="B53" s="419"/>
      <c r="C53" s="420" t="str">
        <f>'0) Signal List'!A112</f>
        <v>N10</v>
      </c>
      <c r="D53" s="349">
        <v>50</v>
      </c>
    </row>
    <row r="54" spans="1:4" x14ac:dyDescent="0.2">
      <c r="A54" s="418" t="str">
        <f>'0) Signal List'!B113</f>
        <v>ESBN Alarm 11</v>
      </c>
      <c r="B54" s="419"/>
      <c r="C54" s="420" t="str">
        <f>'0) Signal List'!A113</f>
        <v>N11</v>
      </c>
      <c r="D54" s="349">
        <v>51</v>
      </c>
    </row>
    <row r="55" spans="1:4" x14ac:dyDescent="0.2">
      <c r="A55" s="418" t="str">
        <f>'0) Signal List'!B114</f>
        <v>ESBN Alarm 12</v>
      </c>
      <c r="B55" s="419"/>
      <c r="C55" s="420" t="str">
        <f>'0) Signal List'!A114</f>
        <v>N12</v>
      </c>
      <c r="D55" s="349">
        <v>52</v>
      </c>
    </row>
    <row r="56" spans="1:4" x14ac:dyDescent="0.2">
      <c r="A56" s="418" t="str">
        <f>'0) Signal List'!B115</f>
        <v>ESBN Alarm 13 (24V Battery charge Fault/ Alarm)</v>
      </c>
      <c r="B56" s="419"/>
      <c r="C56" s="420" t="str">
        <f>'0) Signal List'!A115</f>
        <v>N13</v>
      </c>
      <c r="D56" s="349">
        <v>53</v>
      </c>
    </row>
    <row r="57" spans="1:4" x14ac:dyDescent="0.2">
      <c r="A57" s="418" t="str">
        <f>'0) Signal List'!B116</f>
        <v>ESBN Alarm 14 (AC FAIL)</v>
      </c>
      <c r="B57" s="419"/>
      <c r="C57" s="420" t="str">
        <f>'0) Signal List'!A116</f>
        <v>N14</v>
      </c>
      <c r="D57" s="349">
        <v>54</v>
      </c>
    </row>
    <row r="58" spans="1:4" x14ac:dyDescent="0.2">
      <c r="A58" s="418" t="str">
        <f>'0) Signal List'!B117</f>
        <v>ESBN Alarm 15 (G10 protection trip)</v>
      </c>
      <c r="B58" s="419"/>
      <c r="C58" s="420" t="str">
        <f>'0) Signal List'!A117</f>
        <v>N15</v>
      </c>
      <c r="D58" s="349">
        <v>55</v>
      </c>
    </row>
    <row r="59" spans="1:4" x14ac:dyDescent="0.2">
      <c r="A59" s="418" t="str">
        <f>'0) Signal List'!B118</f>
        <v>ESBN Alarm 16 (Customer traffo protection trip)</v>
      </c>
      <c r="B59" s="419"/>
      <c r="C59" s="420" t="str">
        <f>'0) Signal List'!A118</f>
        <v>N16</v>
      </c>
      <c r="D59" s="349">
        <v>56</v>
      </c>
    </row>
    <row r="60" spans="1:4" x14ac:dyDescent="0.2">
      <c r="A60" s="418" t="str">
        <f>'0) Signal List'!B119</f>
        <v>ESBN Alarm 17 (Fire Alarm for ESB Room)</v>
      </c>
      <c r="B60" s="419"/>
      <c r="C60" s="420" t="str">
        <f>'0) Signal List'!A119</f>
        <v>N17</v>
      </c>
      <c r="D60" s="349">
        <v>57</v>
      </c>
    </row>
    <row r="61" spans="1:4" x14ac:dyDescent="0.2">
      <c r="A61" s="418" t="str">
        <f>'0) Signal List'!B120</f>
        <v>ESBN Alarm 18 (Intruder Alarm for ESB Room)</v>
      </c>
      <c r="B61" s="419"/>
      <c r="C61" s="420" t="str">
        <f>'0) Signal List'!A120</f>
        <v>N18</v>
      </c>
      <c r="D61" s="349">
        <v>58</v>
      </c>
    </row>
    <row r="62" spans="1:4" x14ac:dyDescent="0.2">
      <c r="A62" s="212"/>
      <c r="B62" s="338"/>
      <c r="C62" s="68"/>
      <c r="D62" s="337">
        <v>59</v>
      </c>
    </row>
    <row r="63" spans="1:4" x14ac:dyDescent="0.2">
      <c r="A63" s="212"/>
      <c r="B63" s="338"/>
      <c r="C63" s="68"/>
      <c r="D63" s="337">
        <v>60</v>
      </c>
    </row>
    <row r="64" spans="1:4" ht="12.75" customHeight="1" x14ac:dyDescent="0.2">
      <c r="A64" s="212"/>
      <c r="B64" s="338"/>
      <c r="C64" s="68"/>
      <c r="D64" s="337">
        <v>61</v>
      </c>
    </row>
    <row r="65" spans="1:4" ht="12.75" customHeight="1" x14ac:dyDescent="0.2">
      <c r="A65" s="212"/>
      <c r="B65" s="338"/>
      <c r="C65" s="68"/>
      <c r="D65" s="337">
        <v>62</v>
      </c>
    </row>
    <row r="66" spans="1:4" ht="12.75" customHeight="1" x14ac:dyDescent="0.2">
      <c r="A66" s="212"/>
      <c r="B66" s="67"/>
      <c r="C66" s="68"/>
      <c r="D66" s="337">
        <v>63</v>
      </c>
    </row>
    <row r="67" spans="1:4" ht="12.75" customHeight="1" x14ac:dyDescent="0.2">
      <c r="A67" s="212"/>
      <c r="B67" s="67"/>
      <c r="C67" s="68"/>
      <c r="D67" s="337">
        <v>64</v>
      </c>
    </row>
    <row r="68" spans="1:4" ht="12.75" customHeight="1" x14ac:dyDescent="0.2">
      <c r="A68" s="212"/>
      <c r="B68" s="67"/>
      <c r="C68" s="68"/>
      <c r="D68" s="337">
        <v>65</v>
      </c>
    </row>
    <row r="69" spans="1:4" ht="12.75" customHeight="1" x14ac:dyDescent="0.2">
      <c r="A69" s="212"/>
      <c r="B69" s="67"/>
      <c r="C69" s="68"/>
      <c r="D69" s="337">
        <v>66</v>
      </c>
    </row>
    <row r="70" spans="1:4" ht="12.75" customHeight="1" x14ac:dyDescent="0.2">
      <c r="A70" s="212"/>
      <c r="B70" s="67"/>
      <c r="C70" s="68"/>
      <c r="D70" s="337">
        <v>67</v>
      </c>
    </row>
    <row r="71" spans="1:4" ht="12.75" customHeight="1" x14ac:dyDescent="0.2">
      <c r="A71" s="212"/>
      <c r="B71" s="67"/>
      <c r="C71" s="68"/>
      <c r="D71" s="337">
        <v>68</v>
      </c>
    </row>
    <row r="72" spans="1:4" ht="12.75" customHeight="1" x14ac:dyDescent="0.2">
      <c r="A72" s="212"/>
      <c r="B72" s="67"/>
      <c r="C72" s="68"/>
      <c r="D72" s="337">
        <v>69</v>
      </c>
    </row>
    <row r="73" spans="1:4" ht="12.75" customHeight="1" x14ac:dyDescent="0.2">
      <c r="A73" s="212"/>
      <c r="B73" s="67"/>
      <c r="C73" s="68"/>
      <c r="D73" s="337">
        <v>70</v>
      </c>
    </row>
    <row r="74" spans="1:4" ht="12.75" customHeight="1" x14ac:dyDescent="0.2">
      <c r="A74" s="212"/>
      <c r="B74" s="67"/>
      <c r="C74" s="68"/>
      <c r="D74" s="337">
        <v>71</v>
      </c>
    </row>
    <row r="75" spans="1:4" ht="12.75" customHeight="1" thickBot="1" x14ac:dyDescent="0.25">
      <c r="A75" s="225"/>
      <c r="B75" s="233"/>
      <c r="C75" s="234"/>
      <c r="D75" s="346">
        <v>72</v>
      </c>
    </row>
    <row r="76" spans="1:4" ht="12.75" customHeight="1" thickBot="1" x14ac:dyDescent="0.25">
      <c r="A76" s="227" t="s">
        <v>160</v>
      </c>
      <c r="B76" s="331"/>
      <c r="C76" s="229" t="s">
        <v>85</v>
      </c>
      <c r="D76" s="230" t="s">
        <v>161</v>
      </c>
    </row>
    <row r="77" spans="1:4" ht="12.75" customHeight="1" x14ac:dyDescent="0.2">
      <c r="A77" s="235" t="str">
        <f>'0) Signal List'!B47</f>
        <v>Active Power Output at Connection Point</v>
      </c>
      <c r="B77" s="347"/>
      <c r="C77" s="347" t="str">
        <f>'0) Signal List'!A47</f>
        <v>C1</v>
      </c>
      <c r="D77" s="348">
        <v>1</v>
      </c>
    </row>
    <row r="78" spans="1:4" ht="12.75" customHeight="1" x14ac:dyDescent="0.2">
      <c r="A78" s="209" t="str">
        <f>'0) Signal List'!B47</f>
        <v>Active Power Output at Connection Point</v>
      </c>
      <c r="B78" s="335"/>
      <c r="C78" s="335" t="str">
        <f>'0) Signal List'!A47</f>
        <v>C1</v>
      </c>
      <c r="D78" s="349">
        <v>2</v>
      </c>
    </row>
    <row r="79" spans="1:4" ht="12.75" customHeight="1" x14ac:dyDescent="0.2">
      <c r="A79" s="209" t="str">
        <f>'0) Signal List'!B48</f>
        <v>Reactive Power at Connection Point</v>
      </c>
      <c r="B79" s="335"/>
      <c r="C79" s="335" t="str">
        <f>'0) Signal List'!A48</f>
        <v>C2</v>
      </c>
      <c r="D79" s="349">
        <v>3</v>
      </c>
    </row>
    <row r="80" spans="1:4" ht="12.75" customHeight="1" x14ac:dyDescent="0.2">
      <c r="A80" s="209" t="str">
        <f>'0) Signal List'!B48</f>
        <v>Reactive Power at Connection Point</v>
      </c>
      <c r="B80" s="335"/>
      <c r="C80" s="335" t="str">
        <f>'0) Signal List'!A48</f>
        <v>C2</v>
      </c>
      <c r="D80" s="349">
        <v>4</v>
      </c>
    </row>
    <row r="81" spans="1:4" ht="12.75" customHeight="1" x14ac:dyDescent="0.2">
      <c r="A81" s="209" t="str">
        <f>'0) Signal List'!B49</f>
        <v>Voltage at Connection Point</v>
      </c>
      <c r="B81" s="335"/>
      <c r="C81" s="335" t="str">
        <f>'0) Signal List'!A49</f>
        <v>C3</v>
      </c>
      <c r="D81" s="349">
        <v>5</v>
      </c>
    </row>
    <row r="82" spans="1:4" ht="12.75" customHeight="1" x14ac:dyDescent="0.2">
      <c r="A82" s="209" t="str">
        <f>'0) Signal List'!B49</f>
        <v>Voltage at Connection Point</v>
      </c>
      <c r="B82" s="335"/>
      <c r="C82" s="335" t="str">
        <f>'0) Signal List'!A49</f>
        <v>C3</v>
      </c>
      <c r="D82" s="349">
        <v>6</v>
      </c>
    </row>
    <row r="83" spans="1:4" ht="12.75" customHeight="1" x14ac:dyDescent="0.2">
      <c r="A83" s="209" t="str">
        <f>'0) Signal List'!B52</f>
        <v>Available Active Power</v>
      </c>
      <c r="B83" s="335"/>
      <c r="C83" s="70" t="str">
        <f>'0) Signal List'!A52</f>
        <v>D1</v>
      </c>
      <c r="D83" s="349">
        <v>7</v>
      </c>
    </row>
    <row r="84" spans="1:4" ht="12.75" customHeight="1" x14ac:dyDescent="0.2">
      <c r="A84" s="209" t="str">
        <f>'0) Signal List'!B52</f>
        <v>Available Active Power</v>
      </c>
      <c r="B84" s="350"/>
      <c r="C84" s="70" t="str">
        <f>'0) Signal List'!A52</f>
        <v>D1</v>
      </c>
      <c r="D84" s="349">
        <v>8</v>
      </c>
    </row>
    <row r="85" spans="1:4" ht="12.75" customHeight="1" x14ac:dyDescent="0.2">
      <c r="A85" s="209" t="str">
        <f>'0) Signal List'!B53</f>
        <v>Active Power Control Setpoint (feedback)</v>
      </c>
      <c r="B85" s="335"/>
      <c r="C85" s="70" t="str">
        <f>'0) Signal List'!A53</f>
        <v>D2</v>
      </c>
      <c r="D85" s="349">
        <v>9</v>
      </c>
    </row>
    <row r="86" spans="1:4" ht="12.75" customHeight="1" x14ac:dyDescent="0.2">
      <c r="A86" s="209" t="str">
        <f>'0) Signal List'!B53</f>
        <v>Active Power Control Setpoint (feedback)</v>
      </c>
      <c r="B86" s="350"/>
      <c r="C86" s="70" t="str">
        <f>'0) Signal List'!A53</f>
        <v>D2</v>
      </c>
      <c r="D86" s="349">
        <v>10</v>
      </c>
    </row>
    <row r="87" spans="1:4" ht="12.75" customHeight="1" x14ac:dyDescent="0.2">
      <c r="A87" s="209" t="str">
        <f>'0) Signal List'!B54</f>
        <v>Frequency Droop Setting (feedback)</v>
      </c>
      <c r="B87" s="350"/>
      <c r="C87" s="70" t="str">
        <f>'0) Signal List'!A54</f>
        <v>D3</v>
      </c>
      <c r="D87" s="349">
        <v>11</v>
      </c>
    </row>
    <row r="88" spans="1:4" ht="12.75" customHeight="1" x14ac:dyDescent="0.2">
      <c r="A88" s="209" t="str">
        <f>'0) Signal List'!B54</f>
        <v>Frequency Droop Setting (feedback)</v>
      </c>
      <c r="B88" s="350"/>
      <c r="C88" s="70" t="str">
        <f>'0) Signal List'!A54</f>
        <v>D3</v>
      </c>
      <c r="D88" s="349">
        <v>12</v>
      </c>
    </row>
    <row r="89" spans="1:4" ht="12.75" customHeight="1" x14ac:dyDescent="0.2">
      <c r="A89" s="209" t="str">
        <f>'0) Signal List'!B56</f>
        <v>%WTG not generating due to high wind</v>
      </c>
      <c r="B89" s="335"/>
      <c r="C89" s="70" t="str">
        <f>'0) Signal List'!A56</f>
        <v>D4</v>
      </c>
      <c r="D89" s="349">
        <v>13</v>
      </c>
    </row>
    <row r="90" spans="1:4" ht="12.75" customHeight="1" x14ac:dyDescent="0.2">
      <c r="A90" s="213" t="str">
        <f>'0) Signal List'!B56</f>
        <v>%WTG not generating due to high wind</v>
      </c>
      <c r="B90" s="350"/>
      <c r="C90" s="70" t="str">
        <f>'0) Signal List'!A56</f>
        <v>D4</v>
      </c>
      <c r="D90" s="349">
        <v>14</v>
      </c>
    </row>
    <row r="91" spans="1:4" ht="12.75" customHeight="1" x14ac:dyDescent="0.2">
      <c r="A91" s="209" t="str">
        <f>'0) Signal List'!B57</f>
        <v xml:space="preserve">%WTG not generating due to low wind </v>
      </c>
      <c r="B91" s="350"/>
      <c r="C91" s="70" t="str">
        <f>'0) Signal List'!A57</f>
        <v>D5</v>
      </c>
      <c r="D91" s="349">
        <v>15</v>
      </c>
    </row>
    <row r="92" spans="1:4" ht="12.75" customHeight="1" x14ac:dyDescent="0.2">
      <c r="A92" s="213" t="str">
        <f>'0) Signal List'!B57</f>
        <v xml:space="preserve">%WTG not generating due to low wind </v>
      </c>
      <c r="B92" s="350"/>
      <c r="C92" s="70" t="str">
        <f>'0) Signal List'!A57</f>
        <v>D5</v>
      </c>
      <c r="D92" s="349">
        <v>16</v>
      </c>
    </row>
    <row r="93" spans="1:4" ht="12.75" customHeight="1" x14ac:dyDescent="0.2">
      <c r="A93" s="209" t="str">
        <f>'0) Signal List'!B58</f>
        <v>Wind Farm Availability</v>
      </c>
      <c r="B93" s="335"/>
      <c r="C93" s="70" t="str">
        <f>'0) Signal List'!A58</f>
        <v>D6</v>
      </c>
      <c r="D93" s="349">
        <v>17</v>
      </c>
    </row>
    <row r="94" spans="1:4" ht="12.75" customHeight="1" x14ac:dyDescent="0.2">
      <c r="A94" s="213" t="str">
        <f>'0) Signal List'!B58</f>
        <v>Wind Farm Availability</v>
      </c>
      <c r="B94" s="350"/>
      <c r="C94" s="70" t="str">
        <f>'0) Signal List'!A58</f>
        <v>D6</v>
      </c>
      <c r="D94" s="349">
        <v>18</v>
      </c>
    </row>
    <row r="95" spans="1:4" ht="12.75" customHeight="1" x14ac:dyDescent="0.2">
      <c r="A95" s="209" t="str">
        <f>'0) Signal List'!B61</f>
        <v>Wind Speed 1</v>
      </c>
      <c r="B95" s="335"/>
      <c r="C95" s="70" t="str">
        <f>'0) Signal List'!A61</f>
        <v>D7</v>
      </c>
      <c r="D95" s="349">
        <v>19</v>
      </c>
    </row>
    <row r="96" spans="1:4" ht="12.75" customHeight="1" x14ac:dyDescent="0.2">
      <c r="A96" s="214" t="str">
        <f>'0) Signal List'!B61</f>
        <v>Wind Speed 1</v>
      </c>
      <c r="B96" s="350"/>
      <c r="C96" s="70" t="str">
        <f>'0) Signal List'!A61</f>
        <v>D7</v>
      </c>
      <c r="D96" s="349">
        <v>20</v>
      </c>
    </row>
    <row r="97" spans="1:416" ht="12.75" customHeight="1" x14ac:dyDescent="0.2">
      <c r="A97" s="215" t="str">
        <f>'0) Signal List'!B62</f>
        <v>Wind Direction 1</v>
      </c>
      <c r="B97" s="335"/>
      <c r="C97" s="70" t="str">
        <f>'0) Signal List'!A62</f>
        <v>D8</v>
      </c>
      <c r="D97" s="349">
        <v>21</v>
      </c>
    </row>
    <row r="98" spans="1:416" ht="12.75" customHeight="1" x14ac:dyDescent="0.2">
      <c r="A98" s="214" t="str">
        <f>'0) Signal List'!B62</f>
        <v>Wind Direction 1</v>
      </c>
      <c r="B98" s="350"/>
      <c r="C98" s="70" t="str">
        <f>'0) Signal List'!A62</f>
        <v>D8</v>
      </c>
      <c r="D98" s="349">
        <v>22</v>
      </c>
    </row>
    <row r="99" spans="1:416" ht="12.75" customHeight="1" x14ac:dyDescent="0.2">
      <c r="A99" s="215" t="str">
        <f>'0) Signal List'!B63</f>
        <v>Air Temperature 1</v>
      </c>
      <c r="B99" s="350"/>
      <c r="C99" s="70" t="str">
        <f>'0) Signal List'!A63</f>
        <v>D9</v>
      </c>
      <c r="D99" s="349">
        <v>23</v>
      </c>
    </row>
    <row r="100" spans="1:416" ht="12.75" customHeight="1" x14ac:dyDescent="0.2">
      <c r="A100" s="214" t="str">
        <f>'0) Signal List'!B63</f>
        <v>Air Temperature 1</v>
      </c>
      <c r="B100" s="350"/>
      <c r="C100" s="70" t="str">
        <f>'0) Signal List'!A63</f>
        <v>D9</v>
      </c>
      <c r="D100" s="349">
        <v>24</v>
      </c>
    </row>
    <row r="101" spans="1:416" ht="12.75" customHeight="1" x14ac:dyDescent="0.2">
      <c r="A101" s="214" t="str">
        <f>'0) Signal List'!B64</f>
        <v>Air Pressure 1</v>
      </c>
      <c r="B101" s="350"/>
      <c r="C101" s="70" t="str">
        <f>'0) Signal List'!A64</f>
        <v>D10</v>
      </c>
      <c r="D101" s="349">
        <v>25</v>
      </c>
    </row>
    <row r="102" spans="1:416" ht="12.75" customHeight="1" x14ac:dyDescent="0.2">
      <c r="A102" s="214" t="str">
        <f>'0) Signal List'!B64</f>
        <v>Air Pressure 1</v>
      </c>
      <c r="B102" s="350"/>
      <c r="C102" s="70" t="str">
        <f>'0) Signal List'!A64</f>
        <v>D10</v>
      </c>
      <c r="D102" s="349">
        <v>26</v>
      </c>
    </row>
    <row r="103" spans="1:416" ht="12.75" customHeight="1" x14ac:dyDescent="0.2">
      <c r="A103" s="214" t="str">
        <f>'0) Signal List'!B67</f>
        <v>Wind Speed N</v>
      </c>
      <c r="B103" s="350"/>
      <c r="C103" s="70" t="str">
        <f>'0) Signal List'!A67</f>
        <v>D12</v>
      </c>
      <c r="D103" s="349">
        <v>27</v>
      </c>
    </row>
    <row r="104" spans="1:416" ht="12.75" customHeight="1" x14ac:dyDescent="0.2">
      <c r="A104" s="214" t="str">
        <f>'0) Signal List'!B67</f>
        <v>Wind Speed N</v>
      </c>
      <c r="B104" s="350"/>
      <c r="C104" s="70" t="str">
        <f>'0) Signal List'!A67</f>
        <v>D12</v>
      </c>
      <c r="D104" s="349">
        <v>28</v>
      </c>
    </row>
    <row r="105" spans="1:416" ht="12.75" customHeight="1" x14ac:dyDescent="0.2">
      <c r="A105" s="214" t="str">
        <f>'0) Signal List'!B68</f>
        <v>Wind Direction  N</v>
      </c>
      <c r="B105" s="350"/>
      <c r="C105" s="70" t="str">
        <f>'0) Signal List'!A68</f>
        <v>D13</v>
      </c>
      <c r="D105" s="349">
        <v>29</v>
      </c>
    </row>
    <row r="106" spans="1:416" ht="12.75" customHeight="1" x14ac:dyDescent="0.2">
      <c r="A106" s="214" t="str">
        <f>'0) Signal List'!B68</f>
        <v>Wind Direction  N</v>
      </c>
      <c r="B106" s="350"/>
      <c r="C106" s="70" t="str">
        <f>'0) Signal List'!A68</f>
        <v>D13</v>
      </c>
      <c r="D106" s="349">
        <v>30</v>
      </c>
    </row>
    <row r="107" spans="1:416" ht="12.75" customHeight="1" x14ac:dyDescent="0.2">
      <c r="A107" s="214" t="str">
        <f>'0) Signal List'!B69</f>
        <v>Air Temperature N</v>
      </c>
      <c r="B107" s="350"/>
      <c r="C107" s="70" t="str">
        <f>'0) Signal List'!A69</f>
        <v>D14</v>
      </c>
      <c r="D107" s="349">
        <v>31</v>
      </c>
    </row>
    <row r="108" spans="1:416" ht="12.75" customHeight="1" x14ac:dyDescent="0.2">
      <c r="A108" s="214" t="str">
        <f>'0) Signal List'!B69</f>
        <v>Air Temperature N</v>
      </c>
      <c r="B108" s="350"/>
      <c r="C108" s="70" t="str">
        <f>'0) Signal List'!A69</f>
        <v>D14</v>
      </c>
      <c r="D108" s="349">
        <v>32</v>
      </c>
    </row>
    <row r="109" spans="1:416" ht="12.75" customHeight="1" x14ac:dyDescent="0.2">
      <c r="A109" s="214" t="str">
        <f>'0) Signal List'!B70</f>
        <v>Air Pressure N</v>
      </c>
      <c r="B109" s="350"/>
      <c r="C109" s="70" t="str">
        <f>'0) Signal List'!A70</f>
        <v>D15</v>
      </c>
      <c r="D109" s="619" t="s">
        <v>600</v>
      </c>
    </row>
    <row r="110" spans="1:416" ht="12.75" customHeight="1" thickBot="1" x14ac:dyDescent="0.25">
      <c r="A110" s="214" t="str">
        <f>'0) Signal List'!B70</f>
        <v>Air Pressure N</v>
      </c>
      <c r="B110" s="350"/>
      <c r="C110" s="70" t="str">
        <f>'0) Signal List'!A70</f>
        <v>D15</v>
      </c>
      <c r="D110" s="620" t="s">
        <v>600</v>
      </c>
    </row>
    <row r="111" spans="1:416" ht="12.75" customHeight="1" thickBot="1" x14ac:dyDescent="0.25">
      <c r="A111" s="232" t="s">
        <v>188</v>
      </c>
      <c r="B111" s="351"/>
      <c r="C111" s="224"/>
      <c r="D111" s="352" t="s">
        <v>159</v>
      </c>
    </row>
    <row r="112" spans="1:416" s="72" customFormat="1" ht="12.75" customHeight="1" x14ac:dyDescent="0.2">
      <c r="A112" s="216" t="str">
        <f>'0) Signal List'!B127</f>
        <v>Analogue Output Active Power Control Setpoint</v>
      </c>
      <c r="B112" s="353"/>
      <c r="C112" s="284" t="str">
        <f>'0) Signal List'!A127</f>
        <v>G1</v>
      </c>
      <c r="D112" s="413">
        <v>33</v>
      </c>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row>
    <row r="113" spans="1:416" s="72" customFormat="1" ht="12.75" customHeight="1" x14ac:dyDescent="0.2">
      <c r="A113" s="216" t="str">
        <f>'0) Signal List'!B127</f>
        <v>Analogue Output Active Power Control Setpoint</v>
      </c>
      <c r="B113" s="353"/>
      <c r="C113" s="284" t="str">
        <f>'0) Signal List'!A127</f>
        <v>G1</v>
      </c>
      <c r="D113" s="413">
        <v>34</v>
      </c>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row>
    <row r="114" spans="1:416" s="72" customFormat="1" ht="12.75" customHeight="1" x14ac:dyDescent="0.2">
      <c r="A114" s="216" t="str">
        <f>'0) Signal List'!B128</f>
        <v>Frequency Droop Setting</v>
      </c>
      <c r="B114" s="353"/>
      <c r="C114" s="284" t="str">
        <f>'0) Signal List'!A128</f>
        <v>G2</v>
      </c>
      <c r="D114" s="413">
        <v>35</v>
      </c>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row>
    <row r="115" spans="1:416" s="72" customFormat="1" ht="12.75" customHeight="1" thickBot="1" x14ac:dyDescent="0.25">
      <c r="A115" s="216" t="str">
        <f>'0) Signal List'!B128</f>
        <v>Frequency Droop Setting</v>
      </c>
      <c r="B115" s="353"/>
      <c r="C115" s="284" t="str">
        <f>'0) Signal List'!A128</f>
        <v>G2</v>
      </c>
      <c r="D115" s="413">
        <v>36</v>
      </c>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row>
    <row r="116" spans="1:416" s="72" customFormat="1" ht="12.75" customHeight="1" thickBot="1" x14ac:dyDescent="0.25">
      <c r="A116" s="232" t="s">
        <v>189</v>
      </c>
      <c r="B116" s="351"/>
      <c r="C116" s="224"/>
      <c r="D116" s="352" t="s">
        <v>159</v>
      </c>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row>
    <row r="117" spans="1:416" s="72" customFormat="1" ht="12.75" customHeight="1" x14ac:dyDescent="0.2">
      <c r="A117" s="211"/>
      <c r="B117" s="338"/>
      <c r="C117" s="411"/>
      <c r="D117" s="414">
        <v>37</v>
      </c>
      <c r="E117" s="412"/>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row>
    <row r="118" spans="1:416" s="72" customFormat="1" ht="12.75" customHeight="1" x14ac:dyDescent="0.2">
      <c r="A118" s="211"/>
      <c r="B118" s="338"/>
      <c r="C118" s="411"/>
      <c r="D118" s="414">
        <v>38</v>
      </c>
      <c r="E118" s="412"/>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row>
    <row r="119" spans="1:416" s="72" customFormat="1" ht="12.75" customHeight="1" x14ac:dyDescent="0.2">
      <c r="A119" s="217"/>
      <c r="B119" s="344"/>
      <c r="C119" s="71"/>
      <c r="D119" s="345">
        <v>39</v>
      </c>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row>
    <row r="120" spans="1:416" s="72" customFormat="1" ht="12.75" customHeight="1" thickBot="1" x14ac:dyDescent="0.25">
      <c r="A120" s="220"/>
      <c r="B120" s="354"/>
      <c r="C120" s="221"/>
      <c r="D120" s="355">
        <v>40</v>
      </c>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row>
    <row r="121" spans="1:416" ht="13.5" thickBot="1" x14ac:dyDescent="0.25">
      <c r="A121" s="227" t="s">
        <v>162</v>
      </c>
      <c r="B121" s="228"/>
      <c r="C121" s="229" t="s">
        <v>85</v>
      </c>
      <c r="D121" s="230" t="s">
        <v>163</v>
      </c>
    </row>
    <row r="122" spans="1:416" x14ac:dyDescent="0.2">
      <c r="A122" s="231" t="str">
        <f>'0) Signal List'!B78</f>
        <v xml:space="preserve">Active Power Control facility status </v>
      </c>
      <c r="B122" s="350" t="str">
        <f>'0) Signal List'!D78</f>
        <v>off</v>
      </c>
      <c r="C122" s="226" t="str">
        <f>'0) Signal List'!A78</f>
        <v>E1</v>
      </c>
      <c r="D122" s="333">
        <v>1</v>
      </c>
    </row>
    <row r="123" spans="1:416" x14ac:dyDescent="0.2">
      <c r="A123" s="218" t="s">
        <v>164</v>
      </c>
      <c r="B123" s="338"/>
      <c r="C123" s="68"/>
      <c r="D123" s="337">
        <v>2</v>
      </c>
    </row>
    <row r="124" spans="1:416" x14ac:dyDescent="0.2">
      <c r="A124" s="208" t="str">
        <f>'0) Signal List'!B79</f>
        <v>Active Power Control facility status</v>
      </c>
      <c r="B124" s="350" t="str">
        <f>'0) Signal List'!D79</f>
        <v>on</v>
      </c>
      <c r="C124" s="69" t="str">
        <f>'0) Signal List'!A79</f>
        <v>E2</v>
      </c>
      <c r="D124" s="356">
        <v>3</v>
      </c>
    </row>
    <row r="125" spans="1:416" x14ac:dyDescent="0.2">
      <c r="A125" s="208" t="str">
        <f>'0) Signal List'!B80</f>
        <v>Frequency Response System Mode Status</v>
      </c>
      <c r="B125" s="350" t="str">
        <f>'0) Signal List'!D80</f>
        <v>off</v>
      </c>
      <c r="C125" s="69" t="str">
        <f>'0) Signal List'!A80</f>
        <v>E3</v>
      </c>
      <c r="D125" s="356">
        <v>4</v>
      </c>
    </row>
    <row r="126" spans="1:416" x14ac:dyDescent="0.2">
      <c r="A126" s="218" t="s">
        <v>164</v>
      </c>
      <c r="B126" s="338"/>
      <c r="C126" s="68"/>
      <c r="D126" s="337">
        <v>5</v>
      </c>
    </row>
    <row r="127" spans="1:416" x14ac:dyDescent="0.2">
      <c r="A127" s="208" t="str">
        <f>'0) Signal List'!B81</f>
        <v>Frequency Response System Mode Status</v>
      </c>
      <c r="B127" s="350" t="str">
        <f>'0) Signal List'!D81</f>
        <v>on</v>
      </c>
      <c r="C127" s="69" t="str">
        <f>'0) Signal List'!A81</f>
        <v>E4</v>
      </c>
      <c r="D127" s="356">
        <v>6</v>
      </c>
    </row>
    <row r="128" spans="1:416" x14ac:dyDescent="0.2">
      <c r="A128" s="208" t="str">
        <f>'0) Signal List'!B82</f>
        <v>Frequency Response Curve Select</v>
      </c>
      <c r="B128" s="334" t="str">
        <f>'0) Signal List'!D82</f>
        <v>Curve 1</v>
      </c>
      <c r="C128" s="69" t="str">
        <f>'0) Signal List'!A82</f>
        <v>E5</v>
      </c>
      <c r="D128" s="356">
        <v>7</v>
      </c>
    </row>
    <row r="129" spans="1:4" x14ac:dyDescent="0.2">
      <c r="A129" s="218" t="s">
        <v>164</v>
      </c>
      <c r="B129" s="338"/>
      <c r="C129" s="68"/>
      <c r="D129" s="337">
        <v>8</v>
      </c>
    </row>
    <row r="130" spans="1:4" x14ac:dyDescent="0.2">
      <c r="A130" s="208" t="str">
        <f>'0) Signal List'!B83</f>
        <v>Frequency Response Curve Select</v>
      </c>
      <c r="B130" s="334" t="str">
        <f>'0) Signal List'!D83</f>
        <v>Curve 2</v>
      </c>
      <c r="C130" s="69" t="str">
        <f>'0) Signal List'!A83</f>
        <v>E6</v>
      </c>
      <c r="D130" s="356">
        <v>9</v>
      </c>
    </row>
    <row r="131" spans="1:4" x14ac:dyDescent="0.2">
      <c r="A131" s="208" t="str">
        <f>'0) Signal List'!B86</f>
        <v>ESBN 20 kV interface switch (Nulec Recloser)</v>
      </c>
      <c r="B131" s="350" t="str">
        <f>'0) Signal List'!D86</f>
        <v>open</v>
      </c>
      <c r="C131" s="69" t="str">
        <f>'0) Signal List'!A86</f>
        <v>F1</v>
      </c>
      <c r="D131" s="356">
        <v>10</v>
      </c>
    </row>
    <row r="132" spans="1:4" x14ac:dyDescent="0.2">
      <c r="A132" s="64" t="s">
        <v>164</v>
      </c>
      <c r="B132" s="357"/>
      <c r="C132" s="73"/>
      <c r="D132" s="415">
        <v>11</v>
      </c>
    </row>
    <row r="133" spans="1:4" x14ac:dyDescent="0.2">
      <c r="A133" s="219" t="str">
        <f>'0) Signal List'!B87</f>
        <v>ESBN 20 kV interface switch (Nulec Recloser)</v>
      </c>
      <c r="B133" s="350" t="str">
        <f>'0) Signal List'!D87</f>
        <v>close</v>
      </c>
      <c r="C133" s="69" t="str">
        <f>'0) Signal List'!A87</f>
        <v>F2</v>
      </c>
      <c r="D133" s="356">
        <v>12</v>
      </c>
    </row>
    <row r="134" spans="1:4" x14ac:dyDescent="0.2">
      <c r="A134" s="219" t="str">
        <f>'0) Signal List'!B88</f>
        <v>Dispatch Fail Market Command Lamp - IPP Panel</v>
      </c>
      <c r="B134" s="350" t="str">
        <f>'0) Signal List'!D88</f>
        <v>off</v>
      </c>
      <c r="C134" s="69" t="str">
        <f>'0) Signal List'!A88</f>
        <v>F3</v>
      </c>
      <c r="D134" s="349">
        <v>13</v>
      </c>
    </row>
    <row r="135" spans="1:4" x14ac:dyDescent="0.2">
      <c r="A135" s="218" t="s">
        <v>164</v>
      </c>
      <c r="B135" s="338"/>
      <c r="C135" s="68"/>
      <c r="D135" s="416">
        <v>14</v>
      </c>
    </row>
    <row r="136" spans="1:4" x14ac:dyDescent="0.2">
      <c r="A136" s="219" t="str">
        <f>'0) Signal List'!B89</f>
        <v>Dispatch Fail Market Command Lamp - IPP Panel</v>
      </c>
      <c r="B136" s="350" t="str">
        <f>'0) Signal List'!D89</f>
        <v xml:space="preserve">on </v>
      </c>
      <c r="C136" s="69" t="str">
        <f>'0) Signal List'!A89</f>
        <v>F4</v>
      </c>
      <c r="D136" s="349">
        <v>15</v>
      </c>
    </row>
    <row r="137" spans="1:4" x14ac:dyDescent="0.2">
      <c r="A137" s="219" t="str">
        <f>'0) Signal List'!B90</f>
        <v>Blue Alert Lamp  - IPP Panel</v>
      </c>
      <c r="B137" s="350" t="str">
        <f>'0) Signal List'!D90</f>
        <v xml:space="preserve">off </v>
      </c>
      <c r="C137" s="69" t="str">
        <f>'0) Signal List'!A90</f>
        <v>F5</v>
      </c>
      <c r="D137" s="524">
        <v>16</v>
      </c>
    </row>
    <row r="138" spans="1:4" x14ac:dyDescent="0.2">
      <c r="A138" s="218" t="s">
        <v>164</v>
      </c>
      <c r="B138" s="338"/>
      <c r="C138" s="73"/>
      <c r="D138" s="415">
        <v>17</v>
      </c>
    </row>
    <row r="139" spans="1:4" x14ac:dyDescent="0.2">
      <c r="A139" s="219" t="str">
        <f>'0) Signal List'!B91</f>
        <v>Blue Alert Lamp  - IPP Panel</v>
      </c>
      <c r="B139" s="350" t="str">
        <f>'0) Signal List'!D91</f>
        <v xml:space="preserve">on </v>
      </c>
      <c r="C139" s="69" t="str">
        <f>'0) Signal List'!A91</f>
        <v>F6</v>
      </c>
      <c r="D139" s="524">
        <v>18</v>
      </c>
    </row>
    <row r="140" spans="1:4" x14ac:dyDescent="0.2">
      <c r="A140" s="212" t="s">
        <v>165</v>
      </c>
      <c r="B140" s="338"/>
      <c r="C140" s="73"/>
      <c r="D140" s="415">
        <v>19</v>
      </c>
    </row>
    <row r="141" spans="1:4" x14ac:dyDescent="0.2">
      <c r="A141" s="218" t="s">
        <v>164</v>
      </c>
      <c r="B141" s="338"/>
      <c r="C141" s="73"/>
      <c r="D141" s="415">
        <v>20</v>
      </c>
    </row>
    <row r="142" spans="1:4" x14ac:dyDescent="0.2">
      <c r="A142" s="212" t="s">
        <v>165</v>
      </c>
      <c r="B142" s="338"/>
      <c r="C142" s="73"/>
      <c r="D142" s="415">
        <v>21</v>
      </c>
    </row>
    <row r="143" spans="1:4" x14ac:dyDescent="0.2">
      <c r="A143" s="212" t="s">
        <v>165</v>
      </c>
      <c r="B143" s="338"/>
      <c r="C143" s="73"/>
      <c r="D143" s="415">
        <v>22</v>
      </c>
    </row>
    <row r="144" spans="1:4" x14ac:dyDescent="0.2">
      <c r="A144" s="218" t="s">
        <v>164</v>
      </c>
      <c r="B144" s="338"/>
      <c r="C144" s="73"/>
      <c r="D144" s="415">
        <v>23</v>
      </c>
    </row>
    <row r="145" spans="1:4" x14ac:dyDescent="0.2">
      <c r="A145" s="212" t="s">
        <v>165</v>
      </c>
      <c r="B145" s="338"/>
      <c r="C145" s="73"/>
      <c r="D145" s="415">
        <v>24</v>
      </c>
    </row>
    <row r="146" spans="1:4" x14ac:dyDescent="0.2">
      <c r="A146" s="212" t="s">
        <v>165</v>
      </c>
      <c r="B146" s="338"/>
      <c r="C146" s="73"/>
      <c r="D146" s="415">
        <v>25</v>
      </c>
    </row>
    <row r="147" spans="1:4" x14ac:dyDescent="0.2">
      <c r="A147" s="218" t="s">
        <v>164</v>
      </c>
      <c r="B147" s="338"/>
      <c r="C147" s="73"/>
      <c r="D147" s="415">
        <v>26</v>
      </c>
    </row>
    <row r="148" spans="1:4" x14ac:dyDescent="0.2">
      <c r="A148" s="212" t="s">
        <v>165</v>
      </c>
      <c r="B148" s="338"/>
      <c r="C148" s="73"/>
      <c r="D148" s="415">
        <v>27</v>
      </c>
    </row>
    <row r="149" spans="1:4" x14ac:dyDescent="0.2">
      <c r="A149" s="212" t="s">
        <v>165</v>
      </c>
      <c r="B149" s="338"/>
      <c r="C149" s="73"/>
      <c r="D149" s="415">
        <v>28</v>
      </c>
    </row>
    <row r="150" spans="1:4" x14ac:dyDescent="0.2">
      <c r="A150" s="218" t="s">
        <v>164</v>
      </c>
      <c r="B150" s="338"/>
      <c r="C150" s="73"/>
      <c r="D150" s="415">
        <v>29</v>
      </c>
    </row>
    <row r="151" spans="1:4" x14ac:dyDescent="0.2">
      <c r="A151" s="212" t="s">
        <v>165</v>
      </c>
      <c r="B151" s="338"/>
      <c r="C151" s="73"/>
      <c r="D151" s="415">
        <v>30</v>
      </c>
    </row>
    <row r="152" spans="1:4" x14ac:dyDescent="0.2">
      <c r="A152" s="212" t="s">
        <v>165</v>
      </c>
      <c r="B152" s="338"/>
      <c r="C152" s="358"/>
      <c r="D152" s="415">
        <v>31</v>
      </c>
    </row>
    <row r="153" spans="1:4" x14ac:dyDescent="0.2">
      <c r="A153" s="64" t="s">
        <v>164</v>
      </c>
      <c r="B153" s="357"/>
      <c r="C153" s="358"/>
      <c r="D153" s="415">
        <v>32</v>
      </c>
    </row>
    <row r="154" spans="1:4" x14ac:dyDescent="0.2">
      <c r="A154" s="212" t="s">
        <v>165</v>
      </c>
      <c r="B154" s="338"/>
      <c r="C154" s="74"/>
      <c r="D154" s="415">
        <v>33</v>
      </c>
    </row>
    <row r="155" spans="1:4" x14ac:dyDescent="0.2">
      <c r="A155" s="212" t="s">
        <v>165</v>
      </c>
      <c r="B155" s="338"/>
      <c r="C155" s="74"/>
      <c r="D155" s="415">
        <v>34</v>
      </c>
    </row>
    <row r="156" spans="1:4" x14ac:dyDescent="0.2">
      <c r="A156" s="218" t="s">
        <v>164</v>
      </c>
      <c r="B156" s="338"/>
      <c r="C156" s="74"/>
      <c r="D156" s="415">
        <v>35</v>
      </c>
    </row>
    <row r="157" spans="1:4" x14ac:dyDescent="0.2">
      <c r="A157" s="212" t="s">
        <v>165</v>
      </c>
      <c r="B157" s="338"/>
      <c r="C157" s="74"/>
      <c r="D157" s="415">
        <v>36</v>
      </c>
    </row>
    <row r="158" spans="1:4" x14ac:dyDescent="0.2">
      <c r="A158" s="212" t="s">
        <v>165</v>
      </c>
      <c r="B158" s="338"/>
      <c r="C158" s="74"/>
      <c r="D158" s="415">
        <v>37</v>
      </c>
    </row>
    <row r="159" spans="1:4" x14ac:dyDescent="0.2">
      <c r="A159" s="64" t="s">
        <v>164</v>
      </c>
      <c r="B159" s="357"/>
      <c r="C159" s="74"/>
      <c r="D159" s="415">
        <v>38</v>
      </c>
    </row>
    <row r="160" spans="1:4" x14ac:dyDescent="0.2">
      <c r="A160" s="212" t="s">
        <v>165</v>
      </c>
      <c r="B160" s="338"/>
      <c r="C160" s="74"/>
      <c r="D160" s="415">
        <v>39</v>
      </c>
    </row>
    <row r="161" spans="1:4" x14ac:dyDescent="0.2">
      <c r="A161" s="212" t="s">
        <v>165</v>
      </c>
      <c r="B161" s="338"/>
      <c r="C161" s="358"/>
      <c r="D161" s="415">
        <v>40</v>
      </c>
    </row>
    <row r="162" spans="1:4" x14ac:dyDescent="0.2">
      <c r="A162" s="218" t="s">
        <v>164</v>
      </c>
      <c r="B162" s="338"/>
      <c r="C162" s="358"/>
      <c r="D162" s="415">
        <v>41</v>
      </c>
    </row>
    <row r="163" spans="1:4" x14ac:dyDescent="0.2">
      <c r="A163" s="212" t="s">
        <v>165</v>
      </c>
      <c r="B163" s="338"/>
      <c r="C163" s="358"/>
      <c r="D163" s="415">
        <v>42</v>
      </c>
    </row>
    <row r="164" spans="1:4" x14ac:dyDescent="0.2">
      <c r="A164" s="212" t="s">
        <v>165</v>
      </c>
      <c r="B164" s="338"/>
      <c r="C164" s="358"/>
      <c r="D164" s="415">
        <v>43</v>
      </c>
    </row>
    <row r="165" spans="1:4" x14ac:dyDescent="0.2">
      <c r="A165" s="218" t="s">
        <v>164</v>
      </c>
      <c r="B165" s="338"/>
      <c r="C165" s="358"/>
      <c r="D165" s="415">
        <v>44</v>
      </c>
    </row>
    <row r="166" spans="1:4" x14ac:dyDescent="0.2">
      <c r="A166" s="212" t="s">
        <v>165</v>
      </c>
      <c r="B166" s="338"/>
      <c r="C166" s="358"/>
      <c r="D166" s="415">
        <v>45</v>
      </c>
    </row>
    <row r="167" spans="1:4" x14ac:dyDescent="0.2">
      <c r="A167" s="212" t="s">
        <v>165</v>
      </c>
      <c r="B167" s="338"/>
      <c r="C167" s="358"/>
      <c r="D167" s="415">
        <v>46</v>
      </c>
    </row>
    <row r="168" spans="1:4" x14ac:dyDescent="0.2">
      <c r="A168" s="64" t="s">
        <v>164</v>
      </c>
      <c r="B168" s="357"/>
      <c r="C168" s="358"/>
      <c r="D168" s="415">
        <v>47</v>
      </c>
    </row>
    <row r="169" spans="1:4" ht="13.5" thickBot="1" x14ac:dyDescent="0.25">
      <c r="A169" s="225" t="s">
        <v>165</v>
      </c>
      <c r="B169" s="339"/>
      <c r="C169" s="359"/>
      <c r="D169" s="415">
        <v>48</v>
      </c>
    </row>
    <row r="170" spans="1:4" ht="13.5" thickBot="1" x14ac:dyDescent="0.25">
      <c r="A170" s="227" t="s">
        <v>190</v>
      </c>
      <c r="B170" s="228"/>
      <c r="C170" s="229" t="s">
        <v>85</v>
      </c>
      <c r="D170" s="230" t="s">
        <v>191</v>
      </c>
    </row>
    <row r="171" spans="1:4" x14ac:dyDescent="0.2">
      <c r="A171" s="538"/>
      <c r="B171" s="531"/>
      <c r="C171" s="532"/>
      <c r="D171" s="533">
        <v>1</v>
      </c>
    </row>
    <row r="172" spans="1:4" x14ac:dyDescent="0.2">
      <c r="A172" s="285"/>
      <c r="B172" s="534"/>
      <c r="C172" s="68"/>
      <c r="D172" s="410">
        <v>2</v>
      </c>
    </row>
    <row r="173" spans="1:4" x14ac:dyDescent="0.2">
      <c r="A173" s="285"/>
      <c r="B173" s="338"/>
      <c r="C173" s="68"/>
      <c r="D173" s="410">
        <v>3</v>
      </c>
    </row>
    <row r="174" spans="1:4" x14ac:dyDescent="0.2">
      <c r="A174" s="285"/>
      <c r="B174" s="338"/>
      <c r="C174" s="68"/>
      <c r="D174" s="410">
        <v>4</v>
      </c>
    </row>
    <row r="175" spans="1:4" x14ac:dyDescent="0.2">
      <c r="A175" s="217"/>
      <c r="B175" s="344"/>
      <c r="C175" s="71"/>
      <c r="D175" s="345">
        <v>5</v>
      </c>
    </row>
    <row r="176" spans="1:4" x14ac:dyDescent="0.2">
      <c r="A176" s="217"/>
      <c r="B176" s="344"/>
      <c r="C176" s="71"/>
      <c r="D176" s="345">
        <v>6</v>
      </c>
    </row>
    <row r="177" spans="1:4" x14ac:dyDescent="0.2">
      <c r="A177" s="217"/>
      <c r="B177" s="344"/>
      <c r="C177" s="71"/>
      <c r="D177" s="345">
        <v>7</v>
      </c>
    </row>
    <row r="178" spans="1:4" x14ac:dyDescent="0.2">
      <c r="A178" s="217"/>
      <c r="B178" s="344"/>
      <c r="C178" s="71"/>
      <c r="D178" s="345">
        <v>8</v>
      </c>
    </row>
    <row r="179" spans="1:4" x14ac:dyDescent="0.2">
      <c r="A179" s="217"/>
      <c r="B179" s="344"/>
      <c r="C179" s="71"/>
      <c r="D179" s="345">
        <v>9</v>
      </c>
    </row>
    <row r="180" spans="1:4" x14ac:dyDescent="0.2">
      <c r="A180" s="217"/>
      <c r="B180" s="344"/>
      <c r="C180" s="71"/>
      <c r="D180" s="345">
        <v>10</v>
      </c>
    </row>
    <row r="181" spans="1:4" x14ac:dyDescent="0.2">
      <c r="A181" s="217"/>
      <c r="B181" s="344"/>
      <c r="C181" s="71"/>
      <c r="D181" s="345">
        <v>11</v>
      </c>
    </row>
    <row r="182" spans="1:4" x14ac:dyDescent="0.2">
      <c r="A182" s="217"/>
      <c r="B182" s="344"/>
      <c r="C182" s="71"/>
      <c r="D182" s="345">
        <v>12</v>
      </c>
    </row>
    <row r="183" spans="1:4" x14ac:dyDescent="0.2">
      <c r="A183" s="217"/>
      <c r="B183" s="344"/>
      <c r="C183" s="71"/>
      <c r="D183" s="345">
        <v>13</v>
      </c>
    </row>
    <row r="184" spans="1:4" x14ac:dyDescent="0.2">
      <c r="A184" s="217"/>
      <c r="B184" s="344"/>
      <c r="C184" s="71"/>
      <c r="D184" s="345">
        <v>14</v>
      </c>
    </row>
    <row r="185" spans="1:4" x14ac:dyDescent="0.2">
      <c r="A185" s="217"/>
      <c r="B185" s="344"/>
      <c r="C185" s="71"/>
      <c r="D185" s="345">
        <v>15</v>
      </c>
    </row>
    <row r="186" spans="1:4" x14ac:dyDescent="0.2">
      <c r="A186" s="217"/>
      <c r="B186" s="344"/>
      <c r="C186" s="71"/>
      <c r="D186" s="345">
        <v>16</v>
      </c>
    </row>
    <row r="187" spans="1:4" x14ac:dyDescent="0.2">
      <c r="A187" s="217"/>
      <c r="B187" s="344"/>
      <c r="C187" s="71"/>
      <c r="D187" s="345">
        <v>17</v>
      </c>
    </row>
    <row r="188" spans="1:4" x14ac:dyDescent="0.2">
      <c r="A188" s="217"/>
      <c r="B188" s="344"/>
      <c r="C188" s="71"/>
      <c r="D188" s="345">
        <v>18</v>
      </c>
    </row>
    <row r="189" spans="1:4" x14ac:dyDescent="0.2">
      <c r="A189" s="217"/>
      <c r="B189" s="344"/>
      <c r="C189" s="71"/>
      <c r="D189" s="345">
        <v>19</v>
      </c>
    </row>
    <row r="190" spans="1:4" x14ac:dyDescent="0.2">
      <c r="A190" s="217"/>
      <c r="B190" s="344"/>
      <c r="C190" s="71"/>
      <c r="D190" s="345">
        <v>20</v>
      </c>
    </row>
    <row r="191" spans="1:4" x14ac:dyDescent="0.2">
      <c r="A191" s="217"/>
      <c r="B191" s="344"/>
      <c r="C191" s="71"/>
      <c r="D191" s="345">
        <v>21</v>
      </c>
    </row>
    <row r="192" spans="1:4" x14ac:dyDescent="0.2">
      <c r="A192" s="217"/>
      <c r="B192" s="344"/>
      <c r="C192" s="71"/>
      <c r="D192" s="345">
        <v>22</v>
      </c>
    </row>
    <row r="193" spans="1:4" x14ac:dyDescent="0.2">
      <c r="A193" s="217"/>
      <c r="B193" s="344"/>
      <c r="C193" s="71"/>
      <c r="D193" s="345">
        <v>23</v>
      </c>
    </row>
    <row r="194" spans="1:4" x14ac:dyDescent="0.2">
      <c r="A194" s="217"/>
      <c r="B194" s="344"/>
      <c r="C194" s="71"/>
      <c r="D194" s="345">
        <v>24</v>
      </c>
    </row>
    <row r="195" spans="1:4" x14ac:dyDescent="0.2">
      <c r="A195" s="217"/>
      <c r="B195" s="344"/>
      <c r="C195" s="71"/>
      <c r="D195" s="345">
        <v>25</v>
      </c>
    </row>
    <row r="196" spans="1:4" x14ac:dyDescent="0.2">
      <c r="A196" s="217"/>
      <c r="B196" s="344"/>
      <c r="C196" s="71"/>
      <c r="D196" s="345">
        <v>26</v>
      </c>
    </row>
    <row r="197" spans="1:4" x14ac:dyDescent="0.2">
      <c r="A197" s="217"/>
      <c r="B197" s="344"/>
      <c r="C197" s="71"/>
      <c r="D197" s="345">
        <v>27</v>
      </c>
    </row>
    <row r="198" spans="1:4" x14ac:dyDescent="0.2">
      <c r="A198" s="217"/>
      <c r="B198" s="344"/>
      <c r="C198" s="71"/>
      <c r="D198" s="345">
        <v>28</v>
      </c>
    </row>
    <row r="199" spans="1:4" x14ac:dyDescent="0.2">
      <c r="A199" s="217"/>
      <c r="B199" s="344"/>
      <c r="C199" s="71"/>
      <c r="D199" s="345">
        <v>29</v>
      </c>
    </row>
    <row r="200" spans="1:4" x14ac:dyDescent="0.2">
      <c r="A200" s="217"/>
      <c r="B200" s="344"/>
      <c r="C200" s="71"/>
      <c r="D200" s="345">
        <v>30</v>
      </c>
    </row>
    <row r="201" spans="1:4" x14ac:dyDescent="0.2">
      <c r="A201" s="217"/>
      <c r="B201" s="344"/>
      <c r="C201" s="71"/>
      <c r="D201" s="345">
        <v>31</v>
      </c>
    </row>
    <row r="202" spans="1:4" x14ac:dyDescent="0.2">
      <c r="A202" s="217"/>
      <c r="B202" s="344"/>
      <c r="C202" s="71"/>
      <c r="D202" s="345">
        <v>32</v>
      </c>
    </row>
    <row r="203" spans="1:4" x14ac:dyDescent="0.2">
      <c r="A203" s="217"/>
      <c r="B203" s="344"/>
      <c r="C203" s="71"/>
      <c r="D203" s="345">
        <v>33</v>
      </c>
    </row>
    <row r="204" spans="1:4" x14ac:dyDescent="0.2">
      <c r="A204" s="217"/>
      <c r="B204" s="344"/>
      <c r="C204" s="71"/>
      <c r="D204" s="345">
        <v>34</v>
      </c>
    </row>
    <row r="205" spans="1:4" x14ac:dyDescent="0.2">
      <c r="A205" s="217"/>
      <c r="B205" s="344"/>
      <c r="C205" s="71"/>
      <c r="D205" s="345">
        <v>35</v>
      </c>
    </row>
    <row r="206" spans="1:4" ht="13.5" thickBot="1" x14ac:dyDescent="0.25">
      <c r="A206" s="220"/>
      <c r="B206" s="354"/>
      <c r="C206" s="221"/>
      <c r="D206" s="355">
        <v>36</v>
      </c>
    </row>
    <row r="207" spans="1:4" ht="13.5" thickBot="1" x14ac:dyDescent="0.25">
      <c r="A207" s="417" t="s">
        <v>192</v>
      </c>
      <c r="B207" s="351"/>
      <c r="C207" s="224"/>
      <c r="D207" s="360" t="s">
        <v>159</v>
      </c>
    </row>
    <row r="208" spans="1:4" x14ac:dyDescent="0.2">
      <c r="A208" s="222"/>
      <c r="B208" s="342"/>
      <c r="C208" s="223"/>
      <c r="D208" s="343">
        <v>37</v>
      </c>
    </row>
    <row r="209" spans="1:4" x14ac:dyDescent="0.2">
      <c r="A209" s="217"/>
      <c r="B209" s="344"/>
      <c r="C209" s="71"/>
      <c r="D209" s="345">
        <v>38</v>
      </c>
    </row>
    <row r="210" spans="1:4" x14ac:dyDescent="0.2">
      <c r="A210" s="217"/>
      <c r="B210" s="344"/>
      <c r="C210" s="71"/>
      <c r="D210" s="345">
        <v>39</v>
      </c>
    </row>
    <row r="211" spans="1:4" x14ac:dyDescent="0.2">
      <c r="A211" s="217"/>
      <c r="B211" s="344"/>
      <c r="C211" s="71"/>
      <c r="D211" s="345">
        <v>40</v>
      </c>
    </row>
    <row r="212" spans="1:4" x14ac:dyDescent="0.2">
      <c r="A212" s="217"/>
      <c r="B212" s="344"/>
      <c r="C212" s="71"/>
      <c r="D212" s="345">
        <v>41</v>
      </c>
    </row>
    <row r="213" spans="1:4" x14ac:dyDescent="0.2">
      <c r="A213" s="217"/>
      <c r="B213" s="344"/>
      <c r="C213" s="71"/>
      <c r="D213" s="345">
        <v>42</v>
      </c>
    </row>
    <row r="214" spans="1:4" x14ac:dyDescent="0.2">
      <c r="A214" s="217"/>
      <c r="B214" s="344"/>
      <c r="C214" s="71"/>
      <c r="D214" s="345">
        <v>43</v>
      </c>
    </row>
    <row r="215" spans="1:4" x14ac:dyDescent="0.2">
      <c r="A215" s="217"/>
      <c r="B215" s="344"/>
      <c r="C215" s="71"/>
      <c r="D215" s="345">
        <v>44</v>
      </c>
    </row>
    <row r="216" spans="1:4" x14ac:dyDescent="0.2">
      <c r="A216" s="217"/>
      <c r="B216" s="344"/>
      <c r="C216" s="71"/>
      <c r="D216" s="345">
        <v>45</v>
      </c>
    </row>
    <row r="217" spans="1:4" x14ac:dyDescent="0.2">
      <c r="A217" s="217"/>
      <c r="B217" s="344"/>
      <c r="C217" s="71"/>
      <c r="D217" s="345">
        <v>46</v>
      </c>
    </row>
    <row r="218" spans="1:4" x14ac:dyDescent="0.2">
      <c r="A218" s="217"/>
      <c r="B218" s="344"/>
      <c r="C218" s="71"/>
      <c r="D218" s="345">
        <v>47</v>
      </c>
    </row>
    <row r="219" spans="1:4" x14ac:dyDescent="0.2">
      <c r="A219" s="217"/>
      <c r="B219" s="344"/>
      <c r="C219" s="71"/>
      <c r="D219" s="345">
        <v>48</v>
      </c>
    </row>
    <row r="220" spans="1:4" x14ac:dyDescent="0.2">
      <c r="A220" s="938" t="str">
        <f>'0) Signal List'!B95</f>
        <v>Digital Output Active Power Control Setpoint Enable</v>
      </c>
      <c r="B220" s="350"/>
      <c r="C220" s="70" t="str">
        <f>'0) Signal List'!A95</f>
        <v>E7</v>
      </c>
      <c r="D220" s="349">
        <v>49</v>
      </c>
    </row>
    <row r="221" spans="1:4" x14ac:dyDescent="0.2">
      <c r="A221" s="939"/>
      <c r="B221" s="350"/>
      <c r="C221" s="70" t="str">
        <f>'0) Signal List'!A95</f>
        <v>E7</v>
      </c>
      <c r="D221" s="349">
        <v>50</v>
      </c>
    </row>
    <row r="222" spans="1:4" x14ac:dyDescent="0.2">
      <c r="A222" s="938" t="str">
        <f>'0) Signal List'!B96</f>
        <v>Digital Output Frequency Droop Setting Enable</v>
      </c>
      <c r="B222" s="350"/>
      <c r="C222" s="70" t="str">
        <f>'0) Signal List'!A96</f>
        <v>E8</v>
      </c>
      <c r="D222" s="349">
        <v>51</v>
      </c>
    </row>
    <row r="223" spans="1:4" x14ac:dyDescent="0.2">
      <c r="A223" s="939"/>
      <c r="B223" s="350"/>
      <c r="C223" s="70" t="str">
        <f>'0) Signal List'!A96</f>
        <v>E8</v>
      </c>
      <c r="D223" s="349">
        <v>52</v>
      </c>
    </row>
  </sheetData>
  <customSheetViews>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1"/>
      <headerFooter>
        <oddHeader>&amp;L&amp;G&amp;C&amp;24ETIE Layout / Wiring Configuration</oddHeader>
        <oddFooter>&amp;L&amp;14EirGrid Confidential - &amp;F&amp;R&amp;14Page &amp;P
&amp;D</oddFooter>
      </headerFooter>
    </customSheetView>
  </customSheetViews>
  <mergeCells count="2">
    <mergeCell ref="A220:A221"/>
    <mergeCell ref="A222:A223"/>
  </mergeCells>
  <printOptions horizontalCentered="1" verticalCentered="1"/>
  <pageMargins left="0.25" right="0.25" top="0.75" bottom="0.75" header="0.3" footer="0.3"/>
  <pageSetup paperSize="9" scale="48" fitToHeight="2" orientation="portrait" r:id="rId2"/>
  <headerFooter>
    <oddHeader>&amp;L&amp;G&amp;C&amp;24ETIE Layout / Wiring Configuration</oddHeader>
    <oddFooter>&amp;L&amp;14EirGrid Confidential - &amp;F&amp;R&amp;14Page &amp;P
&amp;D</oddFooter>
  </headerFooter>
  <rowBreaks count="1" manualBreakCount="1">
    <brk id="120" max="16383" man="1"/>
  </rowBreaks>
  <legacyDrawing r:id="rId3"/>
  <legacyDrawingHF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91"/>
  <sheetViews>
    <sheetView view="pageBreakPreview" topLeftCell="A64" zoomScale="85" zoomScaleNormal="100" zoomScaleSheetLayoutView="85" workbookViewId="0">
      <selection activeCell="A91" sqref="A91"/>
    </sheetView>
  </sheetViews>
  <sheetFormatPr defaultColWidth="9.140625" defaultRowHeight="12.75" x14ac:dyDescent="0.2"/>
  <cols>
    <col min="1" max="2" width="9.140625" style="679"/>
    <col min="3" max="3" width="28.42578125" style="679" customWidth="1"/>
    <col min="4" max="4" width="34.42578125" style="679" customWidth="1"/>
    <col min="5" max="5" width="36.28515625" style="679" customWidth="1"/>
    <col min="6" max="6" width="61.42578125" style="679" customWidth="1"/>
    <col min="7" max="7" width="19.140625" style="679" customWidth="1"/>
    <col min="8" max="16384" width="9.140625" style="679"/>
  </cols>
  <sheetData>
    <row r="1" spans="1:13" ht="51" customHeight="1" x14ac:dyDescent="0.2">
      <c r="A1" s="940" t="s">
        <v>661</v>
      </c>
      <c r="B1" s="941"/>
      <c r="C1" s="941"/>
      <c r="D1" s="941"/>
      <c r="E1" s="941"/>
      <c r="F1" s="941"/>
      <c r="G1" s="941"/>
      <c r="H1" s="941"/>
      <c r="I1" s="820"/>
      <c r="J1" s="820"/>
      <c r="K1" s="820"/>
      <c r="L1" s="820"/>
      <c r="M1" s="820"/>
    </row>
    <row r="2" spans="1:13" ht="14.25" customHeight="1" x14ac:dyDescent="0.2">
      <c r="A2" s="674"/>
      <c r="B2" s="675"/>
      <c r="C2" s="675"/>
      <c r="D2" s="675"/>
      <c r="E2" s="675"/>
      <c r="F2" s="675"/>
      <c r="G2" s="675"/>
      <c r="H2" s="675"/>
      <c r="I2" s="673"/>
      <c r="J2" s="673"/>
      <c r="K2" s="673"/>
      <c r="L2" s="673"/>
      <c r="M2" s="673"/>
    </row>
    <row r="3" spans="1:13" ht="26.25" x14ac:dyDescent="0.2">
      <c r="A3" s="548" t="s">
        <v>513</v>
      </c>
      <c r="B3" s="675"/>
      <c r="C3" s="675"/>
      <c r="D3" s="675"/>
      <c r="E3" s="675"/>
      <c r="F3" s="675"/>
      <c r="G3" s="675"/>
      <c r="H3" s="675"/>
      <c r="I3" s="673"/>
      <c r="J3" s="673"/>
      <c r="K3" s="673"/>
      <c r="L3" s="673"/>
      <c r="M3" s="673"/>
    </row>
    <row r="4" spans="1:13" s="680" customFormat="1" ht="14.25" customHeight="1" x14ac:dyDescent="0.2">
      <c r="A4" s="549"/>
      <c r="B4" s="550" t="s">
        <v>514</v>
      </c>
      <c r="C4" s="550" t="s">
        <v>17</v>
      </c>
      <c r="D4" s="551"/>
      <c r="E4" s="551"/>
      <c r="F4" s="551"/>
      <c r="G4" s="551"/>
      <c r="H4" s="551"/>
      <c r="I4" s="552"/>
      <c r="J4" s="552"/>
      <c r="K4" s="552"/>
      <c r="L4" s="552"/>
      <c r="M4" s="552"/>
    </row>
    <row r="5" spans="1:13" s="680" customFormat="1" ht="14.25" customHeight="1" x14ac:dyDescent="0.2">
      <c r="A5" s="549"/>
      <c r="B5" s="550" t="s">
        <v>515</v>
      </c>
      <c r="C5" s="550" t="s">
        <v>516</v>
      </c>
      <c r="D5" s="551"/>
      <c r="E5" s="551"/>
      <c r="F5" s="551"/>
      <c r="G5" s="551"/>
      <c r="H5" s="551"/>
      <c r="I5" s="552"/>
      <c r="J5" s="552"/>
      <c r="K5" s="552"/>
      <c r="L5" s="552"/>
      <c r="M5" s="552"/>
    </row>
    <row r="6" spans="1:13" s="680" customFormat="1" ht="14.25" customHeight="1" x14ac:dyDescent="0.2">
      <c r="A6" s="549"/>
      <c r="B6" s="550" t="s">
        <v>517</v>
      </c>
      <c r="C6" s="550" t="s">
        <v>518</v>
      </c>
      <c r="D6" s="551"/>
      <c r="E6" s="551"/>
      <c r="F6" s="551"/>
      <c r="G6" s="551"/>
      <c r="H6" s="551"/>
      <c r="I6" s="552"/>
      <c r="J6" s="552"/>
      <c r="K6" s="552"/>
      <c r="L6" s="552"/>
      <c r="M6" s="552"/>
    </row>
    <row r="7" spans="1:13" s="680" customFormat="1" ht="14.25" customHeight="1" x14ac:dyDescent="0.2">
      <c r="A7" s="549"/>
      <c r="B7" s="550"/>
      <c r="C7" s="550"/>
      <c r="D7" s="551"/>
      <c r="E7" s="551"/>
      <c r="F7" s="551"/>
      <c r="G7" s="551"/>
      <c r="H7" s="551"/>
      <c r="I7" s="552"/>
      <c r="J7" s="552"/>
      <c r="K7" s="552"/>
      <c r="L7" s="552"/>
      <c r="M7" s="552"/>
    </row>
    <row r="8" spans="1:13" ht="33" customHeight="1" x14ac:dyDescent="0.2">
      <c r="A8" s="942" t="s">
        <v>519</v>
      </c>
      <c r="B8" s="943"/>
      <c r="C8" s="943"/>
      <c r="D8" s="943"/>
      <c r="E8" s="943"/>
      <c r="F8" s="675"/>
      <c r="G8" s="675"/>
      <c r="H8" s="681" t="s">
        <v>602</v>
      </c>
      <c r="J8" s="673"/>
      <c r="K8" s="673"/>
      <c r="L8" s="673"/>
      <c r="M8" s="673"/>
    </row>
    <row r="9" spans="1:13" ht="21" thickBot="1" x14ac:dyDescent="0.35">
      <c r="B9" s="522" t="s">
        <v>520</v>
      </c>
      <c r="C9" s="430"/>
      <c r="D9" s="430"/>
      <c r="E9" s="430"/>
      <c r="F9" s="486"/>
    </row>
    <row r="10" spans="1:13" ht="26.25" thickBot="1" x14ac:dyDescent="0.25">
      <c r="B10" s="430"/>
      <c r="C10" s="553"/>
      <c r="D10" s="554" t="s">
        <v>521</v>
      </c>
      <c r="E10" s="555"/>
      <c r="F10" s="556" t="s">
        <v>170</v>
      </c>
    </row>
    <row r="11" spans="1:13" ht="15" customHeight="1" x14ac:dyDescent="0.2">
      <c r="B11" s="486"/>
      <c r="C11" s="557"/>
      <c r="D11" s="558" t="s">
        <v>522</v>
      </c>
      <c r="E11" s="559"/>
      <c r="F11" s="560" t="s">
        <v>523</v>
      </c>
    </row>
    <row r="12" spans="1:13" ht="15" customHeight="1" x14ac:dyDescent="0.2">
      <c r="B12" s="486"/>
      <c r="C12" s="561" t="s">
        <v>141</v>
      </c>
      <c r="D12" s="562">
        <v>48</v>
      </c>
      <c r="E12" s="563" t="s">
        <v>142</v>
      </c>
      <c r="F12" s="564" t="s">
        <v>523</v>
      </c>
    </row>
    <row r="13" spans="1:13" ht="15" customHeight="1" x14ac:dyDescent="0.2">
      <c r="B13" s="486"/>
      <c r="C13" s="565" t="s">
        <v>524</v>
      </c>
      <c r="D13" s="566" t="s">
        <v>525</v>
      </c>
      <c r="E13" s="567"/>
      <c r="F13" s="568" t="s">
        <v>523</v>
      </c>
    </row>
    <row r="14" spans="1:13" ht="15" customHeight="1" x14ac:dyDescent="0.2">
      <c r="B14" s="430"/>
      <c r="C14" s="561" t="s">
        <v>143</v>
      </c>
      <c r="D14" s="562" t="s">
        <v>526</v>
      </c>
      <c r="E14" s="563" t="s">
        <v>144</v>
      </c>
      <c r="F14" s="564" t="s">
        <v>523</v>
      </c>
    </row>
    <row r="15" spans="1:13" ht="15" customHeight="1" x14ac:dyDescent="0.2">
      <c r="B15" s="430"/>
      <c r="C15" s="569" t="s">
        <v>527</v>
      </c>
      <c r="D15" s="566" t="s">
        <v>528</v>
      </c>
      <c r="E15" s="570"/>
      <c r="F15" s="568" t="s">
        <v>523</v>
      </c>
    </row>
    <row r="16" spans="1:13" ht="15" customHeight="1" x14ac:dyDescent="0.2">
      <c r="B16" s="430"/>
      <c r="C16" s="561" t="s">
        <v>145</v>
      </c>
      <c r="D16" s="562" t="s">
        <v>529</v>
      </c>
      <c r="E16" s="563" t="s">
        <v>146</v>
      </c>
      <c r="F16" s="564" t="s">
        <v>523</v>
      </c>
    </row>
    <row r="17" spans="2:6" ht="15" customHeight="1" x14ac:dyDescent="0.2">
      <c r="B17" s="430"/>
      <c r="C17" s="565" t="s">
        <v>530</v>
      </c>
      <c r="D17" s="566" t="s">
        <v>531</v>
      </c>
      <c r="E17" s="567"/>
      <c r="F17" s="571" t="s">
        <v>662</v>
      </c>
    </row>
    <row r="18" spans="2:6" ht="15" customHeight="1" x14ac:dyDescent="0.2">
      <c r="B18" s="430"/>
      <c r="C18" s="561" t="s">
        <v>147</v>
      </c>
      <c r="D18" s="562" t="s">
        <v>532</v>
      </c>
      <c r="E18" s="563" t="s">
        <v>148</v>
      </c>
      <c r="F18" s="564" t="s">
        <v>663</v>
      </c>
    </row>
    <row r="19" spans="2:6" ht="15" customHeight="1" x14ac:dyDescent="0.2">
      <c r="B19" s="430"/>
      <c r="C19" s="565" t="s">
        <v>149</v>
      </c>
      <c r="D19" s="665" t="s">
        <v>533</v>
      </c>
      <c r="E19" s="567" t="s">
        <v>150</v>
      </c>
      <c r="F19" s="666" t="s">
        <v>664</v>
      </c>
    </row>
    <row r="20" spans="2:6" ht="15" customHeight="1" thickBot="1" x14ac:dyDescent="0.25">
      <c r="B20" s="430"/>
      <c r="C20" s="667"/>
      <c r="D20" s="668" t="s">
        <v>534</v>
      </c>
      <c r="E20" s="669"/>
      <c r="F20" s="670" t="s">
        <v>664</v>
      </c>
    </row>
    <row r="21" spans="2:6" x14ac:dyDescent="0.2">
      <c r="B21" s="430"/>
      <c r="C21" s="523"/>
      <c r="D21" s="430"/>
      <c r="E21" s="430"/>
      <c r="F21" s="518"/>
    </row>
    <row r="22" spans="2:6" ht="21" thickBot="1" x14ac:dyDescent="0.35">
      <c r="B22" s="522" t="s">
        <v>535</v>
      </c>
      <c r="C22" s="430"/>
      <c r="D22" s="430"/>
      <c r="E22" s="430"/>
      <c r="F22" s="518"/>
    </row>
    <row r="23" spans="2:6" ht="26.25" thickBot="1" x14ac:dyDescent="0.25">
      <c r="B23" s="430"/>
      <c r="C23" s="553"/>
      <c r="D23" s="554" t="s">
        <v>521</v>
      </c>
      <c r="E23" s="555"/>
      <c r="F23" s="556" t="s">
        <v>170</v>
      </c>
    </row>
    <row r="24" spans="2:6" x14ac:dyDescent="0.2">
      <c r="B24" s="486"/>
      <c r="C24" s="572"/>
      <c r="D24" s="573" t="s">
        <v>536</v>
      </c>
      <c r="E24" s="574"/>
      <c r="F24" s="575" t="s">
        <v>523</v>
      </c>
    </row>
    <row r="25" spans="2:6" ht="14.25" x14ac:dyDescent="0.2">
      <c r="B25" s="486"/>
      <c r="C25" s="561" t="s">
        <v>141</v>
      </c>
      <c r="D25" s="562" t="s">
        <v>537</v>
      </c>
      <c r="E25" s="563" t="s">
        <v>142</v>
      </c>
      <c r="F25" s="564" t="s">
        <v>523</v>
      </c>
    </row>
    <row r="26" spans="2:6" x14ac:dyDescent="0.2">
      <c r="B26" s="486"/>
      <c r="C26" s="565" t="s">
        <v>524</v>
      </c>
      <c r="D26" s="566" t="s">
        <v>538</v>
      </c>
      <c r="E26" s="567"/>
      <c r="F26" s="568" t="s">
        <v>539</v>
      </c>
    </row>
    <row r="27" spans="2:6" ht="15" customHeight="1" x14ac:dyDescent="0.2">
      <c r="B27" s="430"/>
      <c r="C27" s="561" t="s">
        <v>143</v>
      </c>
      <c r="D27" s="562" t="s">
        <v>540</v>
      </c>
      <c r="E27" s="563" t="s">
        <v>144</v>
      </c>
      <c r="F27" s="576" t="s">
        <v>541</v>
      </c>
    </row>
    <row r="28" spans="2:6" ht="15" customHeight="1" x14ac:dyDescent="0.2">
      <c r="B28" s="430"/>
      <c r="C28" s="569" t="s">
        <v>542</v>
      </c>
      <c r="D28" s="566" t="s">
        <v>543</v>
      </c>
      <c r="E28" s="577"/>
      <c r="F28" s="578" t="s">
        <v>541</v>
      </c>
    </row>
    <row r="29" spans="2:6" ht="14.25" x14ac:dyDescent="0.2">
      <c r="B29" s="430"/>
      <c r="C29" s="561" t="s">
        <v>145</v>
      </c>
      <c r="D29" s="562" t="s">
        <v>544</v>
      </c>
      <c r="E29" s="563" t="s">
        <v>146</v>
      </c>
      <c r="F29" s="576" t="s">
        <v>541</v>
      </c>
    </row>
    <row r="30" spans="2:6" ht="15" customHeight="1" x14ac:dyDescent="0.2">
      <c r="B30" s="430"/>
      <c r="C30" s="565" t="s">
        <v>530</v>
      </c>
      <c r="D30" s="566" t="s">
        <v>545</v>
      </c>
      <c r="E30" s="567"/>
      <c r="F30" s="568" t="s">
        <v>665</v>
      </c>
    </row>
    <row r="31" spans="2:6" ht="14.25" x14ac:dyDescent="0.2">
      <c r="B31" s="430"/>
      <c r="C31" s="561" t="s">
        <v>147</v>
      </c>
      <c r="D31" s="562" t="s">
        <v>532</v>
      </c>
      <c r="E31" s="563" t="s">
        <v>148</v>
      </c>
      <c r="F31" s="564" t="s">
        <v>666</v>
      </c>
    </row>
    <row r="32" spans="2:6" ht="14.25" x14ac:dyDescent="0.2">
      <c r="B32" s="430"/>
      <c r="C32" s="565" t="s">
        <v>149</v>
      </c>
      <c r="D32" s="665" t="s">
        <v>533</v>
      </c>
      <c r="E32" s="567" t="s">
        <v>150</v>
      </c>
      <c r="F32" s="666" t="s">
        <v>664</v>
      </c>
    </row>
    <row r="33" spans="2:9" ht="15" thickBot="1" x14ac:dyDescent="0.25">
      <c r="B33" s="430"/>
      <c r="C33" s="667"/>
      <c r="D33" s="668" t="s">
        <v>546</v>
      </c>
      <c r="E33" s="669"/>
      <c r="F33" s="670" t="s">
        <v>664</v>
      </c>
    </row>
    <row r="34" spans="2:9" ht="14.25" customHeight="1" x14ac:dyDescent="0.2">
      <c r="B34" s="430"/>
      <c r="C34" s="523"/>
      <c r="D34" s="430"/>
      <c r="E34" s="430"/>
      <c r="F34" s="518"/>
    </row>
    <row r="35" spans="2:9" ht="21" thickBot="1" x14ac:dyDescent="0.35">
      <c r="B35" s="522" t="s">
        <v>547</v>
      </c>
      <c r="C35" s="430"/>
      <c r="D35" s="430"/>
      <c r="E35" s="430"/>
      <c r="F35" s="518"/>
    </row>
    <row r="36" spans="2:9" ht="26.25" thickBot="1" x14ac:dyDescent="0.35">
      <c r="B36" s="522"/>
      <c r="C36" s="579"/>
      <c r="D36" s="554" t="s">
        <v>521</v>
      </c>
      <c r="E36" s="580"/>
      <c r="F36" s="556" t="s">
        <v>170</v>
      </c>
    </row>
    <row r="37" spans="2:9" ht="15" customHeight="1" x14ac:dyDescent="0.3">
      <c r="B37" s="522"/>
      <c r="C37" s="581"/>
      <c r="D37" s="566" t="s">
        <v>548</v>
      </c>
      <c r="E37" s="566"/>
      <c r="F37" s="575" t="s">
        <v>523</v>
      </c>
    </row>
    <row r="38" spans="2:9" ht="15" customHeight="1" x14ac:dyDescent="0.3">
      <c r="B38" s="522"/>
      <c r="C38" s="561" t="s">
        <v>141</v>
      </c>
      <c r="D38" s="562" t="s">
        <v>549</v>
      </c>
      <c r="E38" s="563" t="s">
        <v>142</v>
      </c>
      <c r="F38" s="564" t="s">
        <v>523</v>
      </c>
    </row>
    <row r="39" spans="2:9" ht="15" customHeight="1" x14ac:dyDescent="0.3">
      <c r="B39" s="522"/>
      <c r="C39" s="582" t="s">
        <v>524</v>
      </c>
      <c r="D39" s="566" t="s">
        <v>550</v>
      </c>
      <c r="E39" s="583"/>
      <c r="F39" s="568" t="s">
        <v>653</v>
      </c>
      <c r="H39" s="430"/>
    </row>
    <row r="40" spans="2:9" ht="15" customHeight="1" x14ac:dyDescent="0.3">
      <c r="B40" s="522"/>
      <c r="C40" s="561" t="s">
        <v>143</v>
      </c>
      <c r="D40" s="562" t="s">
        <v>540</v>
      </c>
      <c r="E40" s="563" t="s">
        <v>144</v>
      </c>
      <c r="F40" s="576" t="s">
        <v>654</v>
      </c>
    </row>
    <row r="41" spans="2:9" ht="15" customHeight="1" x14ac:dyDescent="0.3">
      <c r="B41" s="522"/>
      <c r="C41" s="569" t="s">
        <v>542</v>
      </c>
      <c r="D41" s="566" t="s">
        <v>543</v>
      </c>
      <c r="E41" s="577"/>
      <c r="F41" s="584" t="s">
        <v>654</v>
      </c>
    </row>
    <row r="42" spans="2:9" ht="15" customHeight="1" x14ac:dyDescent="0.3">
      <c r="B42" s="522"/>
      <c r="C42" s="561" t="s">
        <v>145</v>
      </c>
      <c r="D42" s="562" t="s">
        <v>544</v>
      </c>
      <c r="E42" s="563" t="s">
        <v>146</v>
      </c>
      <c r="F42" s="576" t="s">
        <v>654</v>
      </c>
    </row>
    <row r="43" spans="2:9" ht="15" customHeight="1" x14ac:dyDescent="0.3">
      <c r="B43" s="522"/>
      <c r="C43" s="582" t="s">
        <v>530</v>
      </c>
      <c r="D43" s="566" t="s">
        <v>545</v>
      </c>
      <c r="E43" s="583"/>
      <c r="F43" s="568" t="s">
        <v>667</v>
      </c>
      <c r="G43" s="585"/>
    </row>
    <row r="44" spans="2:9" ht="15" customHeight="1" x14ac:dyDescent="0.3">
      <c r="B44" s="522"/>
      <c r="C44" s="561" t="s">
        <v>147</v>
      </c>
      <c r="D44" s="562" t="s">
        <v>532</v>
      </c>
      <c r="E44" s="563" t="s">
        <v>148</v>
      </c>
      <c r="F44" s="564" t="s">
        <v>663</v>
      </c>
      <c r="I44" s="682"/>
    </row>
    <row r="45" spans="2:9" ht="15" customHeight="1" x14ac:dyDescent="0.2">
      <c r="B45" s="430"/>
      <c r="C45" s="565" t="s">
        <v>149</v>
      </c>
      <c r="D45" s="665" t="s">
        <v>533</v>
      </c>
      <c r="E45" s="567" t="s">
        <v>150</v>
      </c>
      <c r="F45" s="571" t="s">
        <v>664</v>
      </c>
    </row>
    <row r="46" spans="2:9" ht="15" customHeight="1" thickBot="1" x14ac:dyDescent="0.25">
      <c r="B46" s="430"/>
      <c r="C46" s="667"/>
      <c r="D46" s="668" t="s">
        <v>546</v>
      </c>
      <c r="E46" s="669"/>
      <c r="F46" s="670" t="s">
        <v>664</v>
      </c>
    </row>
    <row r="47" spans="2:9" x14ac:dyDescent="0.2">
      <c r="B47" s="430"/>
      <c r="C47" s="523"/>
      <c r="D47" s="430"/>
      <c r="E47" s="430"/>
      <c r="F47" s="518"/>
    </row>
    <row r="48" spans="2:9" ht="21" thickBot="1" x14ac:dyDescent="0.35">
      <c r="B48" s="522" t="s">
        <v>551</v>
      </c>
      <c r="C48" s="430"/>
      <c r="D48" s="430"/>
      <c r="E48" s="430"/>
      <c r="F48" s="518"/>
    </row>
    <row r="49" spans="1:8" ht="26.25" thickBot="1" x14ac:dyDescent="0.35">
      <c r="B49" s="522"/>
      <c r="C49" s="586"/>
      <c r="D49" s="554" t="s">
        <v>521</v>
      </c>
      <c r="E49" s="587"/>
      <c r="F49" s="556" t="s">
        <v>170</v>
      </c>
    </row>
    <row r="50" spans="1:8" ht="15" customHeight="1" x14ac:dyDescent="0.3">
      <c r="B50" s="522"/>
      <c r="C50" s="572"/>
      <c r="D50" s="573" t="s">
        <v>552</v>
      </c>
      <c r="E50" s="573"/>
      <c r="F50" s="575" t="s">
        <v>523</v>
      </c>
      <c r="H50" s="682"/>
    </row>
    <row r="51" spans="1:8" ht="15" customHeight="1" x14ac:dyDescent="0.3">
      <c r="B51" s="522"/>
      <c r="C51" s="561" t="s">
        <v>141</v>
      </c>
      <c r="D51" s="562" t="s">
        <v>549</v>
      </c>
      <c r="E51" s="563" t="s">
        <v>142</v>
      </c>
      <c r="F51" s="564" t="s">
        <v>523</v>
      </c>
    </row>
    <row r="52" spans="1:8" ht="15" customHeight="1" x14ac:dyDescent="0.3">
      <c r="B52" s="522"/>
      <c r="C52" s="565" t="s">
        <v>524</v>
      </c>
      <c r="D52" s="566" t="s">
        <v>550</v>
      </c>
      <c r="E52" s="567"/>
      <c r="F52" s="568" t="s">
        <v>553</v>
      </c>
    </row>
    <row r="53" spans="1:8" ht="15" customHeight="1" x14ac:dyDescent="0.3">
      <c r="B53" s="522"/>
      <c r="C53" s="561" t="s">
        <v>143</v>
      </c>
      <c r="D53" s="562" t="s">
        <v>540</v>
      </c>
      <c r="E53" s="563" t="s">
        <v>144</v>
      </c>
      <c r="F53" s="576" t="s">
        <v>655</v>
      </c>
    </row>
    <row r="54" spans="1:8" ht="15" customHeight="1" x14ac:dyDescent="0.3">
      <c r="B54" s="522"/>
      <c r="C54" s="569" t="s">
        <v>542</v>
      </c>
      <c r="D54" s="566" t="s">
        <v>543</v>
      </c>
      <c r="E54" s="577"/>
      <c r="F54" s="578" t="s">
        <v>655</v>
      </c>
    </row>
    <row r="55" spans="1:8" ht="15" customHeight="1" x14ac:dyDescent="0.3">
      <c r="B55" s="522"/>
      <c r="C55" s="561" t="s">
        <v>145</v>
      </c>
      <c r="D55" s="562" t="s">
        <v>544</v>
      </c>
      <c r="E55" s="563" t="s">
        <v>146</v>
      </c>
      <c r="F55" s="576" t="s">
        <v>655</v>
      </c>
    </row>
    <row r="56" spans="1:8" ht="15" customHeight="1" x14ac:dyDescent="0.3">
      <c r="B56" s="522"/>
      <c r="C56" s="582" t="s">
        <v>530</v>
      </c>
      <c r="D56" s="566" t="s">
        <v>545</v>
      </c>
      <c r="E56" s="583"/>
      <c r="F56" s="568" t="s">
        <v>668</v>
      </c>
    </row>
    <row r="57" spans="1:8" ht="15" customHeight="1" x14ac:dyDescent="0.3">
      <c r="B57" s="522"/>
      <c r="C57" s="561" t="s">
        <v>147</v>
      </c>
      <c r="D57" s="562" t="s">
        <v>532</v>
      </c>
      <c r="E57" s="563" t="s">
        <v>148</v>
      </c>
      <c r="F57" s="564" t="s">
        <v>666</v>
      </c>
    </row>
    <row r="58" spans="1:8" ht="15" customHeight="1" x14ac:dyDescent="0.2">
      <c r="B58" s="430"/>
      <c r="C58" s="565" t="s">
        <v>149</v>
      </c>
      <c r="D58" s="665" t="s">
        <v>533</v>
      </c>
      <c r="E58" s="567" t="s">
        <v>150</v>
      </c>
      <c r="F58" s="571" t="s">
        <v>664</v>
      </c>
    </row>
    <row r="59" spans="1:8" ht="15" customHeight="1" thickBot="1" x14ac:dyDescent="0.25">
      <c r="B59" s="430"/>
      <c r="C59" s="667"/>
      <c r="D59" s="668" t="s">
        <v>546</v>
      </c>
      <c r="E59" s="669"/>
      <c r="F59" s="670" t="s">
        <v>664</v>
      </c>
    </row>
    <row r="60" spans="1:8" ht="15" customHeight="1" x14ac:dyDescent="0.2">
      <c r="A60" s="679" t="s">
        <v>554</v>
      </c>
      <c r="B60" s="430"/>
      <c r="C60" s="588"/>
      <c r="D60" s="589"/>
      <c r="E60" s="588"/>
      <c r="F60" s="590"/>
    </row>
    <row r="62" spans="1:8" ht="30.75" customHeight="1" x14ac:dyDescent="0.2">
      <c r="A62" s="942" t="s">
        <v>555</v>
      </c>
      <c r="B62" s="943"/>
      <c r="C62" s="943"/>
      <c r="D62" s="943"/>
      <c r="E62" s="943"/>
      <c r="F62" s="675"/>
    </row>
    <row r="63" spans="1:8" ht="27" thickBot="1" x14ac:dyDescent="0.35">
      <c r="A63" s="676"/>
      <c r="B63" s="522" t="s">
        <v>556</v>
      </c>
      <c r="C63" s="430"/>
      <c r="D63" s="430"/>
      <c r="E63" s="430"/>
    </row>
    <row r="64" spans="1:8" ht="26.25" thickBot="1" x14ac:dyDescent="0.25">
      <c r="A64" s="683"/>
      <c r="B64" s="430"/>
      <c r="C64" s="553"/>
      <c r="D64" s="554" t="s">
        <v>140</v>
      </c>
      <c r="E64" s="555"/>
      <c r="F64" s="556" t="s">
        <v>170</v>
      </c>
    </row>
    <row r="65" spans="1:13" ht="15" customHeight="1" thickBot="1" x14ac:dyDescent="0.25">
      <c r="A65" s="676"/>
      <c r="B65" s="486"/>
      <c r="C65" s="591"/>
      <c r="D65" s="592" t="s">
        <v>557</v>
      </c>
      <c r="E65" s="593" t="s">
        <v>558</v>
      </c>
      <c r="F65" s="594" t="s">
        <v>523</v>
      </c>
    </row>
    <row r="66" spans="1:13" x14ac:dyDescent="0.2">
      <c r="B66" s="430"/>
      <c r="C66" s="523"/>
      <c r="D66" s="430"/>
      <c r="E66" s="430"/>
      <c r="F66" s="518"/>
    </row>
    <row r="67" spans="1:13" ht="27" thickBot="1" x14ac:dyDescent="0.35">
      <c r="A67" s="676"/>
      <c r="B67" s="522" t="s">
        <v>559</v>
      </c>
      <c r="C67" s="430"/>
      <c r="D67" s="430"/>
      <c r="E67" s="430"/>
    </row>
    <row r="68" spans="1:13" ht="27" thickBot="1" x14ac:dyDescent="0.25">
      <c r="A68" s="676"/>
      <c r="B68" s="430"/>
      <c r="C68" s="553"/>
      <c r="D68" s="554" t="s">
        <v>140</v>
      </c>
      <c r="E68" s="555"/>
      <c r="F68" s="556" t="s">
        <v>170</v>
      </c>
    </row>
    <row r="69" spans="1:13" ht="15" customHeight="1" thickBot="1" x14ac:dyDescent="0.25">
      <c r="A69" s="676"/>
      <c r="B69" s="486"/>
      <c r="C69" s="591"/>
      <c r="D69" s="592" t="s">
        <v>560</v>
      </c>
      <c r="E69" s="593" t="s">
        <v>558</v>
      </c>
      <c r="F69" s="595" t="s">
        <v>561</v>
      </c>
    </row>
    <row r="71" spans="1:13" ht="14.25" x14ac:dyDescent="0.2">
      <c r="A71" s="683" t="s">
        <v>669</v>
      </c>
    </row>
    <row r="72" spans="1:13" ht="14.25" x14ac:dyDescent="0.2">
      <c r="A72" s="683" t="s">
        <v>670</v>
      </c>
    </row>
    <row r="73" spans="1:13" ht="14.25" x14ac:dyDescent="0.2">
      <c r="A73" s="684" t="s">
        <v>671</v>
      </c>
    </row>
    <row r="74" spans="1:13" x14ac:dyDescent="0.2">
      <c r="A74" s="679" t="s">
        <v>562</v>
      </c>
    </row>
    <row r="75" spans="1:13" ht="15.75" x14ac:dyDescent="0.3">
      <c r="A75" s="679" t="s">
        <v>563</v>
      </c>
    </row>
    <row r="77" spans="1:13" ht="27" thickBot="1" x14ac:dyDescent="0.25">
      <c r="A77" s="548" t="s">
        <v>564</v>
      </c>
      <c r="B77" s="675"/>
      <c r="C77" s="675"/>
      <c r="D77" s="675"/>
      <c r="E77" s="675"/>
      <c r="F77" s="675"/>
      <c r="G77" s="675"/>
      <c r="H77" s="675"/>
      <c r="I77" s="673"/>
      <c r="J77" s="673"/>
      <c r="K77" s="673"/>
      <c r="L77" s="673"/>
      <c r="M77" s="673"/>
    </row>
    <row r="78" spans="1:13" ht="27" thickBot="1" x14ac:dyDescent="0.25">
      <c r="A78" s="548"/>
      <c r="B78" s="675"/>
      <c r="C78" s="596" t="s">
        <v>565</v>
      </c>
      <c r="D78" s="597" t="s">
        <v>566</v>
      </c>
      <c r="E78" s="597" t="s">
        <v>567</v>
      </c>
      <c r="F78" s="598" t="s">
        <v>184</v>
      </c>
      <c r="G78" s="675"/>
      <c r="H78" s="675"/>
      <c r="I78" s="673"/>
      <c r="J78" s="673"/>
      <c r="K78" s="673"/>
      <c r="L78" s="673"/>
      <c r="M78" s="673"/>
    </row>
    <row r="79" spans="1:13" ht="63.75" x14ac:dyDescent="0.2">
      <c r="A79" s="548"/>
      <c r="B79" s="675"/>
      <c r="C79" s="599" t="s">
        <v>568</v>
      </c>
      <c r="D79" s="600" t="s">
        <v>569</v>
      </c>
      <c r="E79" s="600">
        <v>1</v>
      </c>
      <c r="F79" s="601" t="s">
        <v>570</v>
      </c>
      <c r="G79" s="675"/>
      <c r="H79" s="675"/>
      <c r="I79" s="673"/>
      <c r="J79" s="673"/>
      <c r="K79" s="673"/>
      <c r="L79" s="673"/>
      <c r="M79" s="673"/>
    </row>
    <row r="80" spans="1:13" ht="26.25" x14ac:dyDescent="0.2">
      <c r="A80" s="548"/>
      <c r="B80" s="675"/>
      <c r="C80" s="602" t="s">
        <v>571</v>
      </c>
      <c r="D80" s="603" t="s">
        <v>572</v>
      </c>
      <c r="E80" s="685">
        <v>2</v>
      </c>
      <c r="F80" s="686" t="s">
        <v>589</v>
      </c>
      <c r="G80" s="675"/>
      <c r="H80" s="675"/>
      <c r="I80" s="673"/>
      <c r="J80" s="673"/>
      <c r="K80" s="673"/>
      <c r="L80" s="673"/>
      <c r="M80" s="673"/>
    </row>
    <row r="81" spans="1:13" ht="27" thickBot="1" x14ac:dyDescent="0.25">
      <c r="A81" s="548"/>
      <c r="B81" s="675"/>
      <c r="C81" s="604" t="s">
        <v>573</v>
      </c>
      <c r="D81" s="605" t="s">
        <v>572</v>
      </c>
      <c r="E81" s="687">
        <v>3</v>
      </c>
      <c r="F81" s="688" t="s">
        <v>589</v>
      </c>
      <c r="G81" s="675"/>
      <c r="H81" s="675"/>
      <c r="I81" s="673"/>
      <c r="J81" s="673"/>
      <c r="K81" s="673"/>
      <c r="L81" s="673"/>
      <c r="M81" s="673"/>
    </row>
    <row r="82" spans="1:13" s="689" customFormat="1" x14ac:dyDescent="0.2">
      <c r="C82" s="606"/>
      <c r="D82" s="690"/>
      <c r="E82" s="691"/>
      <c r="F82" s="607"/>
    </row>
    <row r="83" spans="1:13" ht="27" thickBot="1" x14ac:dyDescent="0.25">
      <c r="A83" s="548" t="s">
        <v>574</v>
      </c>
      <c r="B83" s="675"/>
      <c r="C83" s="672"/>
      <c r="D83" s="672"/>
      <c r="E83" s="671"/>
      <c r="F83" s="692"/>
      <c r="G83" s="675"/>
      <c r="H83" s="675"/>
      <c r="I83" s="673"/>
      <c r="J83" s="673"/>
      <c r="K83" s="673"/>
      <c r="L83" s="673"/>
      <c r="M83" s="673"/>
    </row>
    <row r="84" spans="1:13" ht="27" thickBot="1" x14ac:dyDescent="0.25">
      <c r="A84" s="548"/>
      <c r="B84" s="675"/>
      <c r="C84" s="596" t="s">
        <v>575</v>
      </c>
      <c r="D84" s="597" t="s">
        <v>576</v>
      </c>
      <c r="E84" s="693" t="s">
        <v>184</v>
      </c>
      <c r="F84" s="671"/>
      <c r="G84" s="675"/>
      <c r="H84" s="675"/>
      <c r="I84" s="673"/>
      <c r="J84" s="673"/>
      <c r="K84" s="673"/>
      <c r="L84" s="673"/>
      <c r="M84" s="673"/>
    </row>
    <row r="85" spans="1:13" ht="66" customHeight="1" thickBot="1" x14ac:dyDescent="0.25">
      <c r="A85" s="548"/>
      <c r="B85" s="675"/>
      <c r="C85" s="621">
        <v>0.04</v>
      </c>
      <c r="D85" s="430"/>
      <c r="E85" s="694" t="s">
        <v>603</v>
      </c>
      <c r="F85" s="671"/>
      <c r="G85" s="675"/>
      <c r="H85" s="675"/>
      <c r="I85" s="673"/>
      <c r="J85" s="673"/>
      <c r="K85" s="673"/>
      <c r="L85" s="673"/>
      <c r="M85" s="673"/>
    </row>
    <row r="86" spans="1:13" s="689" customFormat="1" x14ac:dyDescent="0.2">
      <c r="C86" s="608"/>
      <c r="D86" s="690"/>
      <c r="E86" s="695"/>
      <c r="F86" s="607"/>
    </row>
    <row r="87" spans="1:13" ht="26.25" x14ac:dyDescent="0.2">
      <c r="A87" s="548" t="s">
        <v>577</v>
      </c>
      <c r="B87" s="675"/>
      <c r="C87" s="672"/>
      <c r="D87" s="672"/>
      <c r="E87" s="672"/>
      <c r="F87" s="675"/>
      <c r="G87" s="675"/>
      <c r="H87" s="675"/>
      <c r="I87" s="673"/>
      <c r="J87" s="673"/>
      <c r="K87" s="673"/>
      <c r="L87" s="673"/>
      <c r="M87" s="673"/>
    </row>
    <row r="88" spans="1:13" s="689" customFormat="1" ht="26.25" customHeight="1" x14ac:dyDescent="0.2">
      <c r="C88" s="944" t="s">
        <v>578</v>
      </c>
      <c r="D88" s="944"/>
      <c r="E88" s="944"/>
      <c r="F88" s="944"/>
    </row>
    <row r="89" spans="1:13" s="689" customFormat="1" ht="15" customHeight="1" x14ac:dyDescent="0.2">
      <c r="C89" s="945" t="s">
        <v>579</v>
      </c>
      <c r="D89" s="945"/>
      <c r="E89" s="678"/>
      <c r="F89" s="678"/>
    </row>
    <row r="90" spans="1:13" x14ac:dyDescent="0.2">
      <c r="A90" s="683"/>
      <c r="B90" s="677"/>
      <c r="C90" s="677"/>
      <c r="D90" s="677"/>
      <c r="E90" s="677"/>
      <c r="F90" s="683"/>
    </row>
    <row r="91" spans="1:13" x14ac:dyDescent="0.2">
      <c r="A91" s="682" t="s">
        <v>674</v>
      </c>
    </row>
  </sheetData>
  <mergeCells count="5">
    <mergeCell ref="A1:M1"/>
    <mergeCell ref="A8:E8"/>
    <mergeCell ref="A62:E62"/>
    <mergeCell ref="C88:F88"/>
    <mergeCell ref="C89:D89"/>
  </mergeCells>
  <hyperlinks>
    <hyperlink ref="C89:D89" r:id="rId1" display="Proposed Modification to Grid Code. (Ref#MPID 229). "/>
  </hyperlinks>
  <pageMargins left="0.70866141732283472" right="0.70866141732283472" top="0.74803149606299213" bottom="0.74803149606299213" header="0.31496062992125984" footer="0.31496062992125984"/>
  <pageSetup paperSize="8" scale="53" fitToHeight="2" orientation="portrait" r:id="rId2"/>
  <headerFooter>
    <oddHeader>&amp;L&amp;G&amp;C&amp;"Arial,Bold"Settings for implementation on TSO connected WFPS&amp;R&amp;D</oddHeader>
    <oddFooter>&amp;L&amp;BEIRGRID Confidential&amp;B&amp;C&amp;D&amp;RPage &amp;P</oddFooter>
  </headerFooter>
  <drawing r:id="rId3"/>
  <legacyDrawing r:id="rId4"/>
  <legacyDrawingHF r:id="rId5"/>
  <oleObjects>
    <mc:AlternateContent xmlns:mc="http://schemas.openxmlformats.org/markup-compatibility/2006">
      <mc:Choice Requires="x14">
        <oleObject progId="Visio.Drawing.11" shapeId="59393" r:id="rId6">
          <objectPr defaultSize="0" autoPict="0" r:id="rId7">
            <anchor moveWithCells="1" sizeWithCells="1">
              <from>
                <xdr:col>6</xdr:col>
                <xdr:colOff>438150</xdr:colOff>
                <xdr:row>8</xdr:row>
                <xdr:rowOff>219075</xdr:rowOff>
              </from>
              <to>
                <xdr:col>12</xdr:col>
                <xdr:colOff>447675</xdr:colOff>
                <xdr:row>24</xdr:row>
                <xdr:rowOff>28575</xdr:rowOff>
              </to>
            </anchor>
          </objectPr>
        </oleObject>
      </mc:Choice>
      <mc:Fallback>
        <oleObject progId="Visio.Drawing.11" shapeId="59393" r:id="rId6"/>
      </mc:Fallback>
    </mc:AlternateContent>
    <mc:AlternateContent xmlns:mc="http://schemas.openxmlformats.org/markup-compatibility/2006">
      <mc:Choice Requires="x14">
        <oleObject progId="Visio.Drawing.11" shapeId="59394" r:id="rId8">
          <objectPr defaultSize="0" autoPict="0" r:id="rId9">
            <anchor moveWithCells="1" sizeWithCells="1">
              <from>
                <xdr:col>6</xdr:col>
                <xdr:colOff>590550</xdr:colOff>
                <xdr:row>24</xdr:row>
                <xdr:rowOff>133350</xdr:rowOff>
              </from>
              <to>
                <xdr:col>12</xdr:col>
                <xdr:colOff>371475</xdr:colOff>
                <xdr:row>40</xdr:row>
                <xdr:rowOff>95250</xdr:rowOff>
              </to>
            </anchor>
          </objectPr>
        </oleObject>
      </mc:Choice>
      <mc:Fallback>
        <oleObject progId="Visio.Drawing.11" shapeId="59394" r:id="rId8"/>
      </mc:Fallback>
    </mc:AlternateContent>
  </oleObjec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O27"/>
  <sheetViews>
    <sheetView view="pageBreakPreview" zoomScale="60" workbookViewId="0">
      <selection activeCell="M27" sqref="M27"/>
    </sheetView>
  </sheetViews>
  <sheetFormatPr defaultRowHeight="12.75" x14ac:dyDescent="0.2"/>
  <cols>
    <col min="2" max="2" width="29.140625" customWidth="1"/>
    <col min="3" max="3" width="35" bestFit="1" customWidth="1"/>
    <col min="5" max="5" width="9.140625" style="75"/>
    <col min="6" max="6" width="58.42578125" customWidth="1"/>
  </cols>
  <sheetData>
    <row r="1" spans="1:15" ht="52.5" customHeight="1" x14ac:dyDescent="0.4">
      <c r="A1" s="948" t="s">
        <v>492</v>
      </c>
      <c r="B1" s="712"/>
      <c r="C1" s="712"/>
      <c r="D1" s="712"/>
      <c r="E1" s="712"/>
      <c r="F1" s="712"/>
      <c r="G1" s="712"/>
      <c r="H1" s="712"/>
      <c r="I1" s="712"/>
      <c r="J1" s="281"/>
      <c r="K1" s="281"/>
      <c r="L1" s="281"/>
      <c r="M1" s="281"/>
      <c r="N1" s="281"/>
      <c r="O1" s="281"/>
    </row>
    <row r="3" spans="1:15" ht="13.5" thickBot="1" x14ac:dyDescent="0.25"/>
    <row r="4" spans="1:15" ht="27" thickBot="1" x14ac:dyDescent="0.3">
      <c r="C4" s="286" t="s">
        <v>345</v>
      </c>
      <c r="D4" s="287" t="s">
        <v>346</v>
      </c>
      <c r="E4" s="288" t="s">
        <v>347</v>
      </c>
      <c r="F4" s="289" t="s">
        <v>348</v>
      </c>
    </row>
    <row r="5" spans="1:15" ht="15.75" thickBot="1" x14ac:dyDescent="0.3">
      <c r="C5" s="290" t="s">
        <v>349</v>
      </c>
      <c r="D5" s="291" t="s">
        <v>350</v>
      </c>
      <c r="E5" s="292" t="s">
        <v>351</v>
      </c>
      <c r="F5" s="293"/>
    </row>
    <row r="6" spans="1:15" ht="15.75" thickBot="1" x14ac:dyDescent="0.3">
      <c r="C6" s="290" t="s">
        <v>352</v>
      </c>
      <c r="D6" s="291" t="s">
        <v>353</v>
      </c>
      <c r="E6" s="292" t="s">
        <v>354</v>
      </c>
      <c r="F6" s="293"/>
    </row>
    <row r="7" spans="1:15" ht="15.75" thickBot="1" x14ac:dyDescent="0.3">
      <c r="C7" s="290" t="s">
        <v>355</v>
      </c>
      <c r="D7" s="291" t="s">
        <v>356</v>
      </c>
      <c r="E7" s="292" t="s">
        <v>357</v>
      </c>
      <c r="F7" s="293"/>
    </row>
    <row r="8" spans="1:15" ht="15.75" thickBot="1" x14ac:dyDescent="0.3">
      <c r="C8" s="290" t="s">
        <v>358</v>
      </c>
      <c r="D8" s="291" t="s">
        <v>359</v>
      </c>
      <c r="E8" s="292" t="s">
        <v>360</v>
      </c>
      <c r="F8" s="293"/>
    </row>
    <row r="9" spans="1:15" ht="15.75" thickBot="1" x14ac:dyDescent="0.3">
      <c r="C9" s="290" t="s">
        <v>361</v>
      </c>
      <c r="D9" s="291" t="s">
        <v>362</v>
      </c>
      <c r="E9" s="292" t="s">
        <v>363</v>
      </c>
      <c r="F9" s="293"/>
    </row>
    <row r="10" spans="1:15" ht="15.75" thickBot="1" x14ac:dyDescent="0.3">
      <c r="C10" s="294"/>
      <c r="D10" s="295"/>
      <c r="E10" s="296"/>
      <c r="F10" s="297"/>
    </row>
    <row r="11" spans="1:15" ht="15.75" thickBot="1" x14ac:dyDescent="0.3">
      <c r="C11" s="290" t="s">
        <v>364</v>
      </c>
      <c r="D11" s="291" t="s">
        <v>365</v>
      </c>
      <c r="E11" s="292" t="s">
        <v>366</v>
      </c>
      <c r="F11" s="293"/>
    </row>
    <row r="12" spans="1:15" ht="15.75" thickBot="1" x14ac:dyDescent="0.3">
      <c r="C12" s="290" t="s">
        <v>367</v>
      </c>
      <c r="D12" s="291" t="s">
        <v>368</v>
      </c>
      <c r="E12" s="292" t="s">
        <v>351</v>
      </c>
      <c r="F12" s="293"/>
    </row>
    <row r="13" spans="1:15" ht="15.75" thickBot="1" x14ac:dyDescent="0.3">
      <c r="C13" s="290" t="s">
        <v>369</v>
      </c>
      <c r="D13" s="291" t="s">
        <v>370</v>
      </c>
      <c r="E13" s="292" t="s">
        <v>371</v>
      </c>
      <c r="F13" s="293"/>
    </row>
    <row r="14" spans="1:15" ht="15.75" thickBot="1" x14ac:dyDescent="0.3">
      <c r="C14" s="290" t="s">
        <v>372</v>
      </c>
      <c r="D14" s="291" t="s">
        <v>373</v>
      </c>
      <c r="E14" s="292" t="s">
        <v>363</v>
      </c>
      <c r="F14" s="293"/>
    </row>
    <row r="15" spans="1:15" ht="15.75" thickBot="1" x14ac:dyDescent="0.3">
      <c r="C15" s="294"/>
      <c r="D15" s="295"/>
      <c r="E15" s="296"/>
      <c r="F15" s="297"/>
    </row>
    <row r="16" spans="1:15" ht="30" customHeight="1" thickBot="1" x14ac:dyDescent="0.3">
      <c r="C16" s="290" t="s">
        <v>374</v>
      </c>
      <c r="D16" s="291" t="s">
        <v>375</v>
      </c>
      <c r="E16" s="292" t="s">
        <v>376</v>
      </c>
      <c r="F16" s="946" t="s">
        <v>402</v>
      </c>
    </row>
    <row r="17" spans="3:6" ht="30" customHeight="1" thickBot="1" x14ac:dyDescent="0.3">
      <c r="C17" s="290" t="s">
        <v>377</v>
      </c>
      <c r="D17" s="291" t="s">
        <v>378</v>
      </c>
      <c r="E17" s="292" t="s">
        <v>376</v>
      </c>
      <c r="F17" s="947"/>
    </row>
    <row r="18" spans="3:6" ht="15.75" thickBot="1" x14ac:dyDescent="0.3">
      <c r="C18" s="294"/>
      <c r="D18" s="295"/>
      <c r="E18" s="296"/>
      <c r="F18" s="297"/>
    </row>
    <row r="19" spans="3:6" ht="15.75" thickBot="1" x14ac:dyDescent="0.3">
      <c r="C19" s="286" t="s">
        <v>379</v>
      </c>
      <c r="D19" s="287" t="s">
        <v>380</v>
      </c>
      <c r="E19" s="288" t="s">
        <v>381</v>
      </c>
      <c r="F19" s="293"/>
    </row>
    <row r="20" spans="3:6" ht="15.75" thickBot="1" x14ac:dyDescent="0.3">
      <c r="C20" s="290" t="s">
        <v>382</v>
      </c>
      <c r="D20" s="291" t="s">
        <v>350</v>
      </c>
      <c r="E20" s="292" t="s">
        <v>383</v>
      </c>
      <c r="F20" s="293"/>
    </row>
    <row r="21" spans="3:6" ht="15.75" thickBot="1" x14ac:dyDescent="0.3">
      <c r="C21" s="286" t="s">
        <v>384</v>
      </c>
      <c r="D21" s="291" t="s">
        <v>385</v>
      </c>
      <c r="E21" s="292" t="s">
        <v>386</v>
      </c>
      <c r="F21" s="293"/>
    </row>
    <row r="22" spans="3:6" ht="15.75" thickBot="1" x14ac:dyDescent="0.3">
      <c r="C22" s="286" t="s">
        <v>387</v>
      </c>
      <c r="D22" s="291" t="s">
        <v>356</v>
      </c>
      <c r="E22" s="292" t="s">
        <v>388</v>
      </c>
      <c r="F22" s="293"/>
    </row>
    <row r="23" spans="3:6" ht="15.75" thickBot="1" x14ac:dyDescent="0.3">
      <c r="C23" s="294"/>
      <c r="D23" s="295"/>
      <c r="E23" s="296"/>
      <c r="F23" s="297"/>
    </row>
    <row r="24" spans="3:6" ht="15.75" thickBot="1" x14ac:dyDescent="0.3">
      <c r="C24" s="290" t="s">
        <v>389</v>
      </c>
      <c r="D24" s="291" t="s">
        <v>390</v>
      </c>
      <c r="E24" s="292" t="s">
        <v>391</v>
      </c>
      <c r="F24" s="293"/>
    </row>
    <row r="25" spans="3:6" ht="39.75" thickBot="1" x14ac:dyDescent="0.3">
      <c r="C25" s="290" t="s">
        <v>392</v>
      </c>
      <c r="D25" s="291" t="s">
        <v>368</v>
      </c>
      <c r="E25" s="292" t="s">
        <v>393</v>
      </c>
      <c r="F25" s="289" t="s">
        <v>394</v>
      </c>
    </row>
    <row r="26" spans="3:6" ht="15.75" thickBot="1" x14ac:dyDescent="0.3">
      <c r="C26" s="290" t="s">
        <v>395</v>
      </c>
      <c r="D26" s="291" t="s">
        <v>396</v>
      </c>
      <c r="E26" s="292" t="s">
        <v>397</v>
      </c>
      <c r="F26" s="293"/>
    </row>
    <row r="27" spans="3:6" ht="39.75" thickBot="1" x14ac:dyDescent="0.3">
      <c r="C27" s="290" t="s">
        <v>398</v>
      </c>
      <c r="D27" s="291" t="s">
        <v>373</v>
      </c>
      <c r="E27" s="292" t="s">
        <v>399</v>
      </c>
      <c r="F27" s="289" t="s">
        <v>394</v>
      </c>
    </row>
  </sheetData>
  <mergeCells count="2">
    <mergeCell ref="F16:F17"/>
    <mergeCell ref="A1:I1"/>
  </mergeCells>
  <pageMargins left="0.70866141732283472" right="0.70866141732283472" top="0.74803149606299213" bottom="0.74803149606299213" header="0.31496062992125984" footer="0.31496062992125984"/>
  <pageSetup paperSize="9" scale="74" orientation="landscape" r:id="rId1"/>
  <headerFooter>
    <oddHeader>&amp;L&amp;G&amp;CRecommended IPP Turbine Protection Settings</oddHeader>
    <oddFooter>&amp;LEirGrid Confidential - &amp;F&amp;RPage &amp;P
&amp;D</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68"/>
  <sheetViews>
    <sheetView view="pageBreakPreview" zoomScale="60" zoomScaleNormal="70" zoomScalePageLayoutView="85" workbookViewId="0">
      <selection activeCell="J28" sqref="J28"/>
    </sheetView>
  </sheetViews>
  <sheetFormatPr defaultRowHeight="12.75" x14ac:dyDescent="0.2"/>
  <cols>
    <col min="1" max="1" width="14.7109375" style="430" customWidth="1"/>
    <col min="2" max="2" width="32.42578125" style="430" customWidth="1"/>
    <col min="3" max="3" width="14.85546875" style="430" bestFit="1" customWidth="1"/>
    <col min="4" max="4" width="11.7109375" style="430" customWidth="1"/>
    <col min="5" max="5" width="20.28515625" style="430" customWidth="1"/>
    <col min="6" max="6" width="21.85546875" style="430" customWidth="1"/>
    <col min="7" max="7" width="14.7109375" style="430" customWidth="1"/>
    <col min="8" max="8" width="13" style="430" bestFit="1" customWidth="1"/>
    <col min="9" max="9" width="14.140625" style="430" customWidth="1"/>
    <col min="10" max="10" width="9.140625" style="430"/>
    <col min="11" max="11" width="13" style="430" customWidth="1"/>
    <col min="12" max="12" width="13.85546875" style="430" customWidth="1"/>
    <col min="13" max="13" width="14.5703125" style="430" customWidth="1"/>
    <col min="14" max="14" width="14.140625" style="430" customWidth="1"/>
    <col min="15" max="16384" width="9.140625" style="430"/>
  </cols>
  <sheetData>
    <row r="1" spans="1:15" ht="36" customHeight="1" x14ac:dyDescent="0.5">
      <c r="A1" s="953" t="s">
        <v>623</v>
      </c>
      <c r="B1" s="954"/>
      <c r="C1" s="954"/>
      <c r="D1" s="954"/>
      <c r="E1" s="954"/>
      <c r="F1" s="954"/>
      <c r="G1" s="954"/>
      <c r="H1" s="954"/>
      <c r="I1" s="954"/>
      <c r="J1" s="954"/>
      <c r="K1" s="954"/>
      <c r="L1" s="954"/>
      <c r="M1" s="954"/>
      <c r="N1" s="954"/>
      <c r="O1" s="954"/>
    </row>
    <row r="2" spans="1:15" ht="36" customHeight="1" x14ac:dyDescent="0.2">
      <c r="A2" s="942" t="s">
        <v>624</v>
      </c>
      <c r="B2" s="943"/>
      <c r="C2" s="943"/>
      <c r="D2" s="943"/>
      <c r="E2" s="943"/>
      <c r="F2" s="943"/>
      <c r="G2" s="627"/>
      <c r="H2" s="627"/>
      <c r="I2" s="627"/>
      <c r="J2" s="627"/>
      <c r="K2" s="627"/>
      <c r="L2" s="627"/>
      <c r="M2" s="627"/>
      <c r="N2" s="627"/>
      <c r="O2" s="627"/>
    </row>
    <row r="3" spans="1:15" ht="27.75" customHeight="1" x14ac:dyDescent="0.2">
      <c r="A3" s="955" t="s">
        <v>625</v>
      </c>
      <c r="B3" s="955"/>
      <c r="C3" s="955"/>
      <c r="D3" s="955"/>
      <c r="E3" s="955"/>
      <c r="F3" s="955"/>
      <c r="G3" s="955"/>
      <c r="H3" s="955"/>
      <c r="I3" s="955"/>
      <c r="J3" s="955"/>
      <c r="K3" s="955"/>
      <c r="L3" s="955"/>
      <c r="M3" s="955"/>
      <c r="N3" s="955"/>
      <c r="O3" s="955"/>
    </row>
    <row r="4" spans="1:15" ht="15" customHeight="1" x14ac:dyDescent="0.2">
      <c r="A4" s="955"/>
      <c r="B4" s="955"/>
      <c r="C4" s="955"/>
      <c r="D4" s="955"/>
      <c r="E4" s="955"/>
      <c r="F4" s="955"/>
      <c r="G4" s="955"/>
      <c r="H4" s="955"/>
      <c r="I4" s="955"/>
      <c r="J4" s="955"/>
      <c r="K4" s="955"/>
      <c r="L4" s="955"/>
      <c r="M4" s="955"/>
      <c r="N4" s="955"/>
      <c r="O4" s="955"/>
    </row>
    <row r="5" spans="1:15" ht="15" customHeight="1" x14ac:dyDescent="0.2">
      <c r="A5" s="520"/>
      <c r="B5" s="521"/>
      <c r="C5" s="520"/>
      <c r="D5" s="520"/>
      <c r="E5" s="628"/>
      <c r="F5" s="628"/>
      <c r="G5" s="628"/>
      <c r="H5" s="438"/>
      <c r="I5" s="438"/>
      <c r="J5" s="438"/>
      <c r="K5" s="438"/>
      <c r="L5" s="438"/>
      <c r="M5" s="438"/>
      <c r="N5" s="438"/>
      <c r="O5" s="438"/>
    </row>
    <row r="6" spans="1:15" ht="15" customHeight="1" x14ac:dyDescent="0.2">
      <c r="A6" s="520"/>
      <c r="B6" s="521"/>
      <c r="C6" s="520"/>
      <c r="D6" s="520"/>
      <c r="E6" s="628"/>
      <c r="F6" s="628"/>
      <c r="G6" s="628"/>
      <c r="H6" s="438"/>
      <c r="I6" s="438"/>
      <c r="J6" s="438"/>
      <c r="K6" s="438"/>
      <c r="L6" s="438"/>
      <c r="M6" s="438"/>
      <c r="N6" s="438"/>
      <c r="O6" s="438"/>
    </row>
    <row r="7" spans="1:15" ht="15" customHeight="1" x14ac:dyDescent="0.2">
      <c r="A7" s="520"/>
      <c r="B7" s="521"/>
      <c r="C7" s="520"/>
      <c r="D7" s="520"/>
      <c r="E7" s="628"/>
      <c r="F7" s="628"/>
      <c r="G7" s="628"/>
      <c r="H7" s="438"/>
      <c r="I7" s="438"/>
      <c r="J7" s="438"/>
      <c r="K7" s="438"/>
      <c r="L7" s="438"/>
      <c r="M7" s="438"/>
      <c r="N7" s="438"/>
      <c r="O7" s="438"/>
    </row>
    <row r="8" spans="1:15" ht="15" customHeight="1" x14ac:dyDescent="0.2">
      <c r="A8" s="520"/>
      <c r="B8" s="521"/>
      <c r="C8" s="520"/>
      <c r="D8" s="520"/>
      <c r="E8" s="628"/>
      <c r="F8" s="628"/>
      <c r="G8" s="628"/>
      <c r="H8" s="438"/>
      <c r="I8" s="438"/>
      <c r="J8" s="438"/>
      <c r="K8" s="438"/>
      <c r="L8" s="438"/>
      <c r="M8" s="438"/>
      <c r="N8" s="438"/>
      <c r="O8" s="438"/>
    </row>
    <row r="9" spans="1:15" ht="15" customHeight="1" x14ac:dyDescent="0.2">
      <c r="A9" s="520"/>
      <c r="B9" s="521"/>
      <c r="C9" s="520"/>
      <c r="D9" s="520"/>
      <c r="E9" s="628"/>
      <c r="F9" s="628"/>
      <c r="G9" s="628"/>
      <c r="H9" s="438"/>
      <c r="I9" s="438"/>
      <c r="J9" s="438"/>
      <c r="K9" s="438"/>
      <c r="L9" s="438"/>
      <c r="M9" s="438"/>
      <c r="N9" s="438"/>
      <c r="O9" s="438"/>
    </row>
    <row r="10" spans="1:15" ht="33.75" customHeight="1" x14ac:dyDescent="0.35">
      <c r="A10" s="942" t="s">
        <v>626</v>
      </c>
      <c r="B10" s="943"/>
      <c r="C10" s="943"/>
      <c r="D10" s="943"/>
      <c r="E10" s="943"/>
      <c r="F10" s="943"/>
      <c r="H10" s="630"/>
      <c r="I10" s="630"/>
      <c r="J10" s="630"/>
      <c r="K10" s="630"/>
      <c r="L10" s="630"/>
      <c r="M10" s="630"/>
      <c r="N10" s="630"/>
      <c r="O10" s="631"/>
    </row>
    <row r="11" spans="1:15" ht="23.25" x14ac:dyDescent="0.35">
      <c r="A11" s="630" t="s">
        <v>627</v>
      </c>
      <c r="B11" s="431"/>
      <c r="O11" s="438"/>
    </row>
    <row r="12" spans="1:15" x14ac:dyDescent="0.2">
      <c r="A12" s="431"/>
      <c r="B12" s="431"/>
      <c r="J12" s="431" t="s">
        <v>628</v>
      </c>
      <c r="O12" s="438"/>
    </row>
    <row r="13" spans="1:15" ht="13.5" thickBot="1" x14ac:dyDescent="0.25">
      <c r="A13" s="431" t="s">
        <v>629</v>
      </c>
      <c r="B13" s="432"/>
      <c r="C13" s="438"/>
      <c r="D13" s="438"/>
      <c r="E13" s="438"/>
      <c r="F13" s="438"/>
      <c r="G13" s="438"/>
      <c r="H13" s="438"/>
      <c r="I13" s="438"/>
      <c r="J13" s="432"/>
      <c r="K13" s="438"/>
      <c r="L13" s="438"/>
      <c r="O13" s="438"/>
    </row>
    <row r="14" spans="1:15" ht="48" thickBot="1" x14ac:dyDescent="0.25">
      <c r="A14" s="632"/>
      <c r="B14" s="633" t="s">
        <v>630</v>
      </c>
      <c r="C14" s="633" t="s">
        <v>631</v>
      </c>
      <c r="D14" s="633" t="s">
        <v>632</v>
      </c>
      <c r="E14" s="633" t="s">
        <v>633</v>
      </c>
      <c r="F14" s="633" t="s">
        <v>634</v>
      </c>
      <c r="G14" s="633" t="s">
        <v>635</v>
      </c>
      <c r="H14" s="633" t="s">
        <v>636</v>
      </c>
      <c r="I14" s="633" t="s">
        <v>637</v>
      </c>
      <c r="J14" s="634" t="s">
        <v>638</v>
      </c>
      <c r="K14" s="634" t="s">
        <v>639</v>
      </c>
      <c r="L14" s="633" t="s">
        <v>640</v>
      </c>
      <c r="M14" s="634" t="s">
        <v>638</v>
      </c>
      <c r="N14" s="635" t="s">
        <v>639</v>
      </c>
      <c r="O14" s="438"/>
    </row>
    <row r="15" spans="1:15" ht="16.5" thickBot="1" x14ac:dyDescent="0.25">
      <c r="A15" s="636" t="s">
        <v>641</v>
      </c>
      <c r="B15" s="637"/>
      <c r="C15" s="637"/>
      <c r="D15" s="637"/>
      <c r="E15" s="637"/>
      <c r="F15" s="637"/>
      <c r="G15" s="637"/>
      <c r="H15" s="637"/>
      <c r="I15" s="637"/>
      <c r="J15" s="637"/>
      <c r="K15" s="637"/>
      <c r="L15" s="637"/>
      <c r="M15" s="638"/>
      <c r="N15" s="639"/>
      <c r="O15" s="438"/>
    </row>
    <row r="16" spans="1:15" ht="15.75" x14ac:dyDescent="0.2">
      <c r="A16" s="640"/>
      <c r="B16" s="641" t="s">
        <v>642</v>
      </c>
      <c r="C16" s="641" t="s">
        <v>643</v>
      </c>
      <c r="D16" s="641"/>
      <c r="E16" s="641"/>
      <c r="F16" s="641"/>
      <c r="G16" s="641"/>
      <c r="H16" s="641"/>
      <c r="I16" s="642"/>
      <c r="J16" s="642"/>
      <c r="K16" s="642"/>
      <c r="L16" s="642"/>
      <c r="M16" s="643"/>
      <c r="N16" s="644"/>
      <c r="O16" s="438"/>
    </row>
    <row r="17" spans="1:16" ht="15.75" x14ac:dyDescent="0.2">
      <c r="A17" s="645"/>
      <c r="B17" s="641"/>
      <c r="C17" s="641"/>
      <c r="D17" s="641"/>
      <c r="E17" s="641"/>
      <c r="F17" s="641"/>
      <c r="G17" s="641"/>
      <c r="H17" s="641"/>
      <c r="I17" s="642"/>
      <c r="J17" s="642"/>
      <c r="K17" s="642"/>
      <c r="L17" s="642"/>
      <c r="M17" s="643"/>
      <c r="N17" s="644"/>
      <c r="O17" s="438"/>
    </row>
    <row r="18" spans="1:16" ht="15.75" x14ac:dyDescent="0.2">
      <c r="A18" s="645"/>
      <c r="B18" s="646"/>
      <c r="C18" s="641"/>
      <c r="D18" s="641"/>
      <c r="E18" s="641"/>
      <c r="F18" s="641"/>
      <c r="G18" s="641"/>
      <c r="H18" s="641"/>
      <c r="I18" s="642"/>
      <c r="J18" s="642"/>
      <c r="K18" s="642"/>
      <c r="L18" s="642"/>
      <c r="M18" s="643"/>
      <c r="N18" s="644"/>
      <c r="O18" s="438"/>
    </row>
    <row r="19" spans="1:16" ht="15.75" x14ac:dyDescent="0.2">
      <c r="A19" s="645"/>
      <c r="B19" s="641" t="s">
        <v>518</v>
      </c>
      <c r="C19" s="641" t="s">
        <v>644</v>
      </c>
      <c r="D19" s="641"/>
      <c r="E19" s="641" t="s">
        <v>645</v>
      </c>
      <c r="F19" s="641"/>
      <c r="G19" s="641"/>
      <c r="H19" s="641" t="s">
        <v>645</v>
      </c>
      <c r="I19" s="642"/>
      <c r="J19" s="642"/>
      <c r="K19" s="642"/>
      <c r="L19" s="642"/>
      <c r="M19" s="643"/>
      <c r="N19" s="644"/>
      <c r="O19" s="438"/>
    </row>
    <row r="20" spans="1:16" ht="15.75" x14ac:dyDescent="0.2">
      <c r="A20" s="645"/>
      <c r="B20" s="641" t="s">
        <v>568</v>
      </c>
      <c r="C20" s="641" t="s">
        <v>644</v>
      </c>
      <c r="D20" s="641"/>
      <c r="E20" s="641" t="s">
        <v>645</v>
      </c>
      <c r="F20" s="641"/>
      <c r="G20" s="641"/>
      <c r="H20" s="641" t="s">
        <v>645</v>
      </c>
      <c r="I20" s="642"/>
      <c r="J20" s="642"/>
      <c r="K20" s="642"/>
      <c r="L20" s="642"/>
      <c r="M20" s="643"/>
      <c r="N20" s="644"/>
      <c r="O20" s="438"/>
    </row>
    <row r="21" spans="1:16" ht="15.75" x14ac:dyDescent="0.2">
      <c r="A21" s="645"/>
      <c r="B21" s="641" t="s">
        <v>646</v>
      </c>
      <c r="C21" s="641" t="s">
        <v>647</v>
      </c>
      <c r="D21" s="641"/>
      <c r="E21" s="641" t="s">
        <v>645</v>
      </c>
      <c r="F21" s="641"/>
      <c r="G21" s="641"/>
      <c r="H21" s="641" t="s">
        <v>645</v>
      </c>
      <c r="I21" s="642"/>
      <c r="J21" s="642"/>
      <c r="K21" s="642"/>
      <c r="L21" s="642"/>
      <c r="M21" s="643"/>
      <c r="N21" s="644"/>
      <c r="O21" s="438"/>
    </row>
    <row r="22" spans="1:16" ht="34.5" customHeight="1" x14ac:dyDescent="0.2">
      <c r="A22" s="645"/>
      <c r="B22" s="641" t="s">
        <v>648</v>
      </c>
      <c r="C22" s="641" t="s">
        <v>649</v>
      </c>
      <c r="D22" s="641"/>
      <c r="E22" s="641" t="s">
        <v>645</v>
      </c>
      <c r="F22" s="641"/>
      <c r="G22" s="641"/>
      <c r="H22" s="641"/>
      <c r="I22" s="642"/>
      <c r="J22" s="642"/>
      <c r="K22" s="642"/>
      <c r="L22" s="642"/>
      <c r="M22" s="643"/>
      <c r="N22" s="644"/>
      <c r="O22" s="438"/>
      <c r="P22" s="438"/>
    </row>
    <row r="23" spans="1:16" ht="45.75" customHeight="1" thickBot="1" x14ac:dyDescent="0.25">
      <c r="A23" s="647"/>
      <c r="B23" s="648" t="s">
        <v>650</v>
      </c>
      <c r="C23" s="648" t="s">
        <v>651</v>
      </c>
      <c r="D23" s="648"/>
      <c r="E23" s="648" t="s">
        <v>645</v>
      </c>
      <c r="F23" s="648"/>
      <c r="G23" s="648"/>
      <c r="H23" s="648" t="s">
        <v>652</v>
      </c>
      <c r="I23" s="649"/>
      <c r="J23" s="649"/>
      <c r="K23" s="649"/>
      <c r="L23" s="649"/>
      <c r="M23" s="650"/>
      <c r="N23" s="651"/>
      <c r="O23" s="438"/>
      <c r="P23" s="438"/>
    </row>
    <row r="24" spans="1:16" ht="15.75" x14ac:dyDescent="0.2">
      <c r="A24" s="652"/>
      <c r="B24" s="653"/>
      <c r="C24" s="653"/>
      <c r="D24" s="653"/>
      <c r="E24" s="653"/>
      <c r="F24" s="653"/>
      <c r="G24" s="653"/>
      <c r="H24" s="653"/>
      <c r="I24" s="653"/>
      <c r="J24" s="653"/>
      <c r="K24" s="653"/>
      <c r="L24" s="653"/>
      <c r="M24" s="438"/>
      <c r="N24" s="438"/>
      <c r="O24" s="438"/>
      <c r="P24" s="438"/>
    </row>
    <row r="25" spans="1:16" ht="15.75" x14ac:dyDescent="0.2">
      <c r="A25" s="652"/>
      <c r="B25" s="653"/>
      <c r="C25" s="653"/>
      <c r="D25" s="653"/>
      <c r="E25" s="653"/>
      <c r="F25" s="653"/>
      <c r="G25" s="653"/>
      <c r="H25" s="653"/>
      <c r="I25" s="653"/>
      <c r="J25" s="653"/>
      <c r="K25" s="653"/>
      <c r="L25" s="653"/>
      <c r="M25" s="438"/>
      <c r="N25" s="438"/>
      <c r="O25" s="438"/>
      <c r="P25" s="438"/>
    </row>
    <row r="26" spans="1:16" ht="15.75" x14ac:dyDescent="0.2">
      <c r="A26" s="652"/>
      <c r="B26" s="653"/>
      <c r="C26" s="653"/>
      <c r="D26" s="653"/>
      <c r="E26" s="653"/>
      <c r="F26" s="653"/>
      <c r="G26" s="653"/>
      <c r="H26" s="653"/>
      <c r="I26" s="653"/>
      <c r="J26" s="653"/>
      <c r="K26" s="653"/>
      <c r="L26" s="653"/>
      <c r="M26" s="438"/>
      <c r="N26" s="438"/>
      <c r="O26" s="438"/>
      <c r="P26" s="438"/>
    </row>
    <row r="27" spans="1:16" ht="48.75" customHeight="1" x14ac:dyDescent="0.2">
      <c r="A27" s="652"/>
      <c r="B27" s="653"/>
      <c r="C27" s="653"/>
      <c r="D27" s="653"/>
      <c r="E27" s="653"/>
      <c r="F27" s="653"/>
      <c r="G27" s="653"/>
      <c r="H27" s="653"/>
      <c r="I27" s="653"/>
      <c r="J27" s="653"/>
      <c r="K27" s="653"/>
      <c r="L27" s="653"/>
      <c r="M27" s="438"/>
      <c r="N27" s="438"/>
      <c r="O27" s="438"/>
      <c r="P27" s="438"/>
    </row>
    <row r="28" spans="1:16" ht="15.75" x14ac:dyDescent="0.2">
      <c r="A28" s="652"/>
      <c r="B28" s="653"/>
      <c r="C28" s="653"/>
      <c r="D28" s="653"/>
      <c r="E28" s="653"/>
      <c r="F28" s="653"/>
      <c r="G28" s="653"/>
      <c r="H28" s="653"/>
      <c r="I28" s="653"/>
      <c r="J28" s="653"/>
      <c r="K28" s="653"/>
      <c r="L28" s="653"/>
      <c r="M28" s="438"/>
      <c r="N28" s="438"/>
      <c r="O28" s="438"/>
      <c r="P28" s="438"/>
    </row>
    <row r="29" spans="1:16" ht="15.75" x14ac:dyDescent="0.2">
      <c r="A29" s="652"/>
      <c r="B29" s="654"/>
      <c r="C29" s="653"/>
      <c r="D29" s="653"/>
      <c r="E29" s="653"/>
      <c r="F29" s="653"/>
      <c r="G29" s="653"/>
      <c r="H29" s="653"/>
      <c r="I29" s="653"/>
      <c r="J29" s="653"/>
      <c r="K29" s="653"/>
      <c r="L29" s="653"/>
      <c r="M29" s="438"/>
      <c r="N29" s="438"/>
      <c r="O29" s="438"/>
      <c r="P29" s="438"/>
    </row>
    <row r="30" spans="1:16" ht="15.75" x14ac:dyDescent="0.2">
      <c r="A30" s="652"/>
      <c r="B30" s="653"/>
      <c r="C30" s="653"/>
      <c r="D30" s="653"/>
      <c r="E30" s="653"/>
      <c r="F30" s="653"/>
      <c r="G30" s="653"/>
      <c r="H30" s="653"/>
      <c r="I30" s="653"/>
      <c r="J30" s="653"/>
      <c r="K30" s="653"/>
      <c r="L30" s="653"/>
      <c r="M30" s="438"/>
      <c r="N30" s="438"/>
      <c r="O30" s="438"/>
      <c r="P30" s="438"/>
    </row>
    <row r="31" spans="1:16" ht="36" customHeight="1" x14ac:dyDescent="0.2">
      <c r="A31" s="652"/>
      <c r="B31" s="653"/>
      <c r="C31" s="653"/>
      <c r="D31" s="653"/>
      <c r="E31" s="653"/>
      <c r="F31" s="653"/>
      <c r="G31" s="653"/>
      <c r="H31" s="653"/>
      <c r="I31" s="653"/>
      <c r="J31" s="653"/>
      <c r="K31" s="653"/>
      <c r="L31" s="653"/>
      <c r="M31" s="438"/>
      <c r="N31" s="438"/>
      <c r="O31" s="438"/>
      <c r="P31" s="438"/>
    </row>
    <row r="32" spans="1:16" ht="15.75" x14ac:dyDescent="0.2">
      <c r="A32" s="652"/>
      <c r="B32" s="653"/>
      <c r="C32" s="653"/>
      <c r="D32" s="653"/>
      <c r="E32" s="653"/>
      <c r="F32" s="653"/>
      <c r="G32" s="653"/>
      <c r="H32" s="653"/>
      <c r="I32" s="653"/>
      <c r="J32" s="653"/>
      <c r="K32" s="653"/>
      <c r="L32" s="653"/>
      <c r="M32" s="438"/>
      <c r="N32" s="438"/>
      <c r="O32" s="438"/>
      <c r="P32" s="438"/>
    </row>
    <row r="33" spans="1:16" ht="15.75" x14ac:dyDescent="0.2">
      <c r="A33" s="652"/>
      <c r="B33" s="653"/>
      <c r="C33" s="653"/>
      <c r="D33" s="653"/>
      <c r="E33" s="653"/>
      <c r="F33" s="653"/>
      <c r="G33" s="653"/>
      <c r="H33" s="653"/>
      <c r="I33" s="653"/>
      <c r="J33" s="653"/>
      <c r="K33" s="653"/>
      <c r="L33" s="653"/>
      <c r="M33" s="438"/>
      <c r="N33" s="438"/>
      <c r="O33" s="438"/>
      <c r="P33" s="438"/>
    </row>
    <row r="34" spans="1:16" ht="15.75" x14ac:dyDescent="0.2">
      <c r="A34" s="652"/>
      <c r="B34" s="653"/>
      <c r="C34" s="653"/>
      <c r="D34" s="653"/>
      <c r="E34" s="653"/>
      <c r="F34" s="653"/>
      <c r="G34" s="653"/>
      <c r="H34" s="653"/>
      <c r="I34" s="653"/>
      <c r="J34" s="653"/>
      <c r="K34" s="653"/>
      <c r="L34" s="653"/>
      <c r="M34" s="438"/>
      <c r="N34" s="438"/>
      <c r="O34" s="438"/>
      <c r="P34" s="438"/>
    </row>
    <row r="35" spans="1:16" ht="15.75" x14ac:dyDescent="0.2">
      <c r="A35" s="652"/>
      <c r="B35" s="653"/>
      <c r="C35" s="653"/>
      <c r="D35" s="653"/>
      <c r="E35" s="653"/>
      <c r="F35" s="653"/>
      <c r="G35" s="653"/>
      <c r="H35" s="653"/>
      <c r="I35" s="653"/>
      <c r="J35" s="653"/>
      <c r="K35" s="653"/>
      <c r="L35" s="653"/>
      <c r="M35" s="438"/>
      <c r="N35" s="438"/>
      <c r="O35" s="438"/>
      <c r="P35" s="438"/>
    </row>
    <row r="36" spans="1:16" ht="15.75" x14ac:dyDescent="0.2">
      <c r="A36" s="652"/>
      <c r="B36" s="653"/>
      <c r="C36" s="653"/>
      <c r="D36" s="653"/>
      <c r="E36" s="653"/>
      <c r="F36" s="653"/>
      <c r="G36" s="653"/>
      <c r="H36" s="653"/>
      <c r="I36" s="653"/>
      <c r="J36" s="653"/>
      <c r="K36" s="653"/>
      <c r="L36" s="653"/>
      <c r="M36" s="438"/>
      <c r="N36" s="438"/>
      <c r="O36" s="438"/>
      <c r="P36" s="438"/>
    </row>
    <row r="37" spans="1:16" ht="15.75" x14ac:dyDescent="0.2">
      <c r="A37" s="652"/>
      <c r="B37" s="653"/>
      <c r="C37" s="653"/>
      <c r="D37" s="653"/>
      <c r="E37" s="653"/>
      <c r="F37" s="653"/>
      <c r="G37" s="653"/>
      <c r="H37" s="653"/>
      <c r="I37" s="653"/>
      <c r="J37" s="653"/>
      <c r="K37" s="653"/>
      <c r="L37" s="653"/>
      <c r="M37" s="438"/>
      <c r="N37" s="438"/>
      <c r="O37" s="438"/>
      <c r="P37" s="438"/>
    </row>
    <row r="38" spans="1:16" ht="15" customHeight="1" x14ac:dyDescent="0.2">
      <c r="A38" s="652"/>
      <c r="B38" s="653"/>
      <c r="C38" s="653"/>
      <c r="D38" s="653"/>
      <c r="E38" s="653"/>
      <c r="F38" s="653"/>
      <c r="G38" s="653"/>
      <c r="H38" s="653"/>
      <c r="I38" s="653"/>
      <c r="J38" s="653"/>
      <c r="K38" s="653"/>
      <c r="L38" s="653"/>
      <c r="M38" s="438"/>
      <c r="N38" s="438"/>
      <c r="O38" s="438"/>
      <c r="P38" s="438"/>
    </row>
    <row r="39" spans="1:16" ht="15.75" x14ac:dyDescent="0.2">
      <c r="A39" s="652"/>
      <c r="B39" s="653"/>
      <c r="C39" s="653"/>
      <c r="D39" s="653"/>
      <c r="E39" s="653"/>
      <c r="F39" s="653"/>
      <c r="G39" s="653"/>
      <c r="H39" s="653"/>
      <c r="I39" s="653"/>
      <c r="J39" s="653"/>
      <c r="K39" s="653"/>
      <c r="L39" s="653"/>
      <c r="M39" s="438"/>
      <c r="N39" s="438"/>
      <c r="O39" s="438"/>
      <c r="P39" s="438"/>
    </row>
    <row r="40" spans="1:16" ht="15.75" x14ac:dyDescent="0.2">
      <c r="A40" s="652"/>
      <c r="B40" s="653"/>
      <c r="C40" s="653"/>
      <c r="D40" s="653"/>
      <c r="E40" s="653"/>
      <c r="F40" s="653"/>
      <c r="G40" s="653"/>
      <c r="H40" s="653"/>
      <c r="I40" s="653"/>
      <c r="J40" s="653"/>
      <c r="K40" s="653"/>
      <c r="L40" s="653"/>
      <c r="M40" s="438"/>
      <c r="N40" s="438"/>
      <c r="O40" s="438"/>
      <c r="P40" s="438"/>
    </row>
    <row r="41" spans="1:16" ht="15.75" x14ac:dyDescent="0.2">
      <c r="A41" s="652"/>
      <c r="B41" s="653"/>
      <c r="C41" s="653"/>
      <c r="D41" s="653"/>
      <c r="E41" s="653"/>
      <c r="F41" s="653"/>
      <c r="G41" s="653"/>
      <c r="H41" s="653"/>
      <c r="I41" s="653"/>
      <c r="J41" s="653"/>
      <c r="K41" s="653"/>
      <c r="L41" s="653"/>
      <c r="M41" s="438"/>
      <c r="N41" s="438"/>
      <c r="O41" s="438"/>
      <c r="P41" s="438"/>
    </row>
    <row r="42" spans="1:16" ht="15.75" x14ac:dyDescent="0.2">
      <c r="A42" s="652"/>
      <c r="B42" s="653"/>
      <c r="C42" s="653"/>
      <c r="D42" s="653"/>
      <c r="E42" s="653"/>
      <c r="F42" s="653"/>
      <c r="G42" s="653"/>
      <c r="H42" s="653"/>
      <c r="I42" s="653"/>
      <c r="J42" s="653"/>
      <c r="K42" s="653"/>
      <c r="L42" s="653"/>
      <c r="M42" s="438"/>
      <c r="N42" s="438"/>
      <c r="O42" s="438"/>
      <c r="P42" s="438"/>
    </row>
    <row r="43" spans="1:16" ht="15.75" x14ac:dyDescent="0.2">
      <c r="A43" s="652"/>
      <c r="B43" s="653"/>
      <c r="C43" s="653"/>
      <c r="D43" s="653"/>
      <c r="E43" s="653"/>
      <c r="F43" s="653"/>
      <c r="G43" s="653"/>
      <c r="H43" s="653"/>
      <c r="I43" s="653"/>
      <c r="J43" s="653"/>
      <c r="K43" s="653"/>
      <c r="L43" s="653"/>
      <c r="M43" s="438"/>
      <c r="N43" s="438"/>
      <c r="O43" s="438"/>
      <c r="P43" s="438"/>
    </row>
    <row r="44" spans="1:16" ht="15.75" x14ac:dyDescent="0.2">
      <c r="A44" s="652"/>
      <c r="B44" s="653"/>
      <c r="C44" s="653"/>
      <c r="D44" s="653"/>
      <c r="E44" s="653"/>
      <c r="F44" s="653"/>
      <c r="G44" s="653"/>
      <c r="H44" s="653"/>
      <c r="I44" s="653"/>
      <c r="J44" s="653"/>
      <c r="K44" s="653"/>
      <c r="L44" s="653"/>
      <c r="M44" s="438"/>
      <c r="N44" s="438"/>
      <c r="O44" s="438"/>
      <c r="P44" s="438"/>
    </row>
    <row r="45" spans="1:16" ht="15.75" x14ac:dyDescent="0.2">
      <c r="A45" s="652"/>
      <c r="B45" s="653"/>
      <c r="C45" s="653"/>
      <c r="D45" s="653"/>
      <c r="E45" s="653"/>
      <c r="F45" s="653"/>
      <c r="G45" s="653"/>
      <c r="H45" s="653"/>
      <c r="I45" s="653"/>
      <c r="J45" s="653"/>
      <c r="K45" s="653"/>
      <c r="L45" s="653"/>
      <c r="M45" s="438"/>
      <c r="N45" s="438"/>
      <c r="O45" s="438"/>
      <c r="P45" s="438"/>
    </row>
    <row r="46" spans="1:16" ht="15.75" x14ac:dyDescent="0.2">
      <c r="A46" s="652"/>
      <c r="B46" s="653"/>
      <c r="C46" s="653"/>
      <c r="D46" s="653"/>
      <c r="E46" s="653"/>
      <c r="F46" s="653"/>
      <c r="G46" s="653"/>
      <c r="H46" s="653"/>
      <c r="I46" s="653"/>
      <c r="J46" s="653"/>
      <c r="K46" s="653"/>
      <c r="L46" s="653"/>
      <c r="M46" s="438"/>
      <c r="N46" s="438"/>
      <c r="O46" s="438"/>
      <c r="P46" s="438"/>
    </row>
    <row r="47" spans="1:16" ht="15.75" x14ac:dyDescent="0.2">
      <c r="A47" s="652"/>
      <c r="B47" s="653"/>
      <c r="C47" s="653"/>
      <c r="D47" s="653"/>
      <c r="E47" s="653"/>
      <c r="F47" s="653"/>
      <c r="G47" s="653"/>
      <c r="H47" s="653"/>
      <c r="I47" s="653"/>
      <c r="J47" s="653"/>
      <c r="K47" s="653"/>
      <c r="L47" s="653"/>
      <c r="M47" s="438"/>
      <c r="N47" s="438"/>
      <c r="O47" s="438"/>
      <c r="P47" s="438"/>
    </row>
    <row r="48" spans="1:16" ht="15.75" x14ac:dyDescent="0.2">
      <c r="A48" s="652"/>
      <c r="B48" s="653"/>
      <c r="C48" s="653"/>
      <c r="D48" s="653"/>
      <c r="E48" s="653"/>
      <c r="F48" s="653"/>
      <c r="G48" s="653"/>
      <c r="H48" s="653"/>
      <c r="I48" s="653"/>
      <c r="J48" s="653"/>
      <c r="K48" s="653"/>
      <c r="L48" s="653"/>
      <c r="M48" s="438"/>
      <c r="N48" s="438"/>
      <c r="O48" s="438"/>
      <c r="P48" s="438"/>
    </row>
    <row r="49" spans="1:16" ht="15.75" x14ac:dyDescent="0.2">
      <c r="A49" s="652"/>
      <c r="B49" s="653"/>
      <c r="C49" s="653"/>
      <c r="D49" s="653"/>
      <c r="E49" s="653"/>
      <c r="F49" s="653"/>
      <c r="G49" s="653"/>
      <c r="H49" s="653"/>
      <c r="I49" s="653"/>
      <c r="J49" s="653"/>
      <c r="K49" s="653"/>
      <c r="L49" s="653"/>
      <c r="M49" s="438"/>
      <c r="N49" s="438"/>
      <c r="O49" s="438"/>
      <c r="P49" s="438"/>
    </row>
    <row r="50" spans="1:16" ht="15.75" x14ac:dyDescent="0.2">
      <c r="A50" s="652"/>
      <c r="B50" s="520"/>
      <c r="C50" s="952"/>
      <c r="D50" s="720"/>
      <c r="E50" s="720"/>
      <c r="F50" s="438"/>
      <c r="G50" s="520"/>
      <c r="H50" s="438"/>
      <c r="I50" s="438"/>
      <c r="J50" s="438"/>
      <c r="K50" s="438"/>
      <c r="L50" s="438"/>
      <c r="M50" s="438"/>
      <c r="N50" s="438"/>
      <c r="O50" s="438"/>
      <c r="P50" s="438"/>
    </row>
    <row r="51" spans="1:16" ht="14.25" x14ac:dyDescent="0.2">
      <c r="A51" s="520"/>
      <c r="B51" s="520"/>
      <c r="C51" s="952"/>
      <c r="D51" s="720"/>
      <c r="E51" s="720"/>
      <c r="F51" s="438"/>
      <c r="G51" s="520"/>
      <c r="H51" s="438"/>
      <c r="I51" s="438"/>
      <c r="J51" s="438"/>
      <c r="K51" s="438"/>
      <c r="L51" s="438"/>
      <c r="M51" s="438"/>
      <c r="N51" s="438"/>
      <c r="O51" s="438"/>
      <c r="P51" s="438"/>
    </row>
    <row r="52" spans="1:16" ht="14.25" x14ac:dyDescent="0.2">
      <c r="A52" s="520"/>
      <c r="B52" s="520"/>
      <c r="C52" s="952"/>
      <c r="D52" s="720"/>
      <c r="E52" s="720"/>
      <c r="F52" s="438"/>
      <c r="G52" s="520"/>
      <c r="H52" s="438"/>
      <c r="I52" s="438"/>
      <c r="J52" s="438"/>
      <c r="K52" s="438"/>
      <c r="L52" s="438"/>
      <c r="M52" s="438"/>
      <c r="N52" s="438"/>
      <c r="O52" s="438"/>
      <c r="P52" s="438"/>
    </row>
    <row r="53" spans="1:16" ht="14.25" x14ac:dyDescent="0.2">
      <c r="A53" s="520"/>
      <c r="B53" s="520"/>
      <c r="C53" s="952"/>
      <c r="D53" s="720"/>
      <c r="E53" s="720"/>
      <c r="F53" s="438"/>
      <c r="G53" s="520"/>
      <c r="H53" s="438"/>
      <c r="I53" s="438"/>
      <c r="J53" s="438"/>
      <c r="K53" s="438"/>
      <c r="L53" s="438"/>
      <c r="M53" s="438"/>
      <c r="N53" s="438"/>
      <c r="O53" s="438"/>
      <c r="P53" s="438"/>
    </row>
    <row r="54" spans="1:16" ht="14.25" x14ac:dyDescent="0.2">
      <c r="A54" s="520"/>
      <c r="B54" s="521"/>
      <c r="C54" s="952"/>
      <c r="D54" s="720"/>
      <c r="E54" s="720"/>
      <c r="F54" s="438"/>
      <c r="G54" s="438"/>
      <c r="H54" s="438"/>
      <c r="I54" s="438"/>
      <c r="J54" s="438"/>
      <c r="K54" s="438"/>
      <c r="L54" s="438"/>
      <c r="M54" s="438"/>
      <c r="N54" s="438"/>
      <c r="O54" s="438"/>
      <c r="P54" s="438"/>
    </row>
    <row r="55" spans="1:16" ht="14.25" x14ac:dyDescent="0.2">
      <c r="A55" s="520"/>
      <c r="B55" s="521"/>
      <c r="C55" s="952"/>
      <c r="D55" s="720"/>
      <c r="E55" s="720"/>
      <c r="F55" s="438"/>
      <c r="G55" s="438"/>
      <c r="H55" s="438"/>
      <c r="I55" s="438"/>
      <c r="J55" s="438"/>
      <c r="K55" s="438"/>
      <c r="L55" s="438"/>
      <c r="M55" s="438"/>
      <c r="N55" s="438"/>
      <c r="O55" s="438"/>
      <c r="P55" s="438"/>
    </row>
    <row r="56" spans="1:16" ht="14.25" x14ac:dyDescent="0.2">
      <c r="A56" s="520"/>
      <c r="B56" s="521"/>
      <c r="C56" s="952"/>
      <c r="D56" s="720"/>
      <c r="E56" s="720"/>
      <c r="F56" s="438"/>
      <c r="G56" s="438"/>
      <c r="H56" s="438"/>
      <c r="I56" s="438"/>
      <c r="J56" s="438"/>
      <c r="K56" s="438"/>
      <c r="L56" s="438"/>
      <c r="M56" s="438"/>
      <c r="N56" s="438"/>
      <c r="O56" s="438"/>
      <c r="P56" s="438"/>
    </row>
    <row r="57" spans="1:16" ht="14.25" x14ac:dyDescent="0.2">
      <c r="A57" s="520"/>
      <c r="B57" s="438"/>
      <c r="C57" s="438"/>
      <c r="D57" s="438"/>
      <c r="E57" s="438"/>
      <c r="F57" s="438"/>
      <c r="G57" s="438"/>
      <c r="H57" s="438"/>
      <c r="I57" s="438"/>
      <c r="J57" s="438"/>
      <c r="K57" s="438"/>
      <c r="L57" s="438"/>
      <c r="M57" s="438"/>
      <c r="N57" s="438"/>
      <c r="O57" s="438"/>
      <c r="P57" s="438"/>
    </row>
    <row r="58" spans="1:16" ht="15" x14ac:dyDescent="0.25">
      <c r="A58" s="655"/>
      <c r="B58" s="656"/>
      <c r="C58" s="656"/>
      <c r="D58" s="656"/>
      <c r="E58" s="656"/>
      <c r="F58" s="656"/>
      <c r="G58" s="656"/>
      <c r="H58" s="950"/>
      <c r="I58" s="951"/>
      <c r="J58" s="951"/>
      <c r="K58" s="951"/>
      <c r="L58" s="951"/>
      <c r="M58" s="951"/>
      <c r="N58" s="951"/>
      <c r="O58" s="438"/>
      <c r="P58" s="438"/>
    </row>
    <row r="59" spans="1:16" ht="15" x14ac:dyDescent="0.2">
      <c r="A59" s="656"/>
      <c r="B59" s="520"/>
      <c r="C59" s="520"/>
      <c r="D59" s="520"/>
      <c r="E59" s="520"/>
      <c r="F59" s="520"/>
      <c r="G59" s="520"/>
      <c r="H59" s="949"/>
      <c r="I59" s="797"/>
      <c r="J59" s="797"/>
      <c r="K59" s="797"/>
      <c r="L59" s="797"/>
      <c r="M59" s="797"/>
      <c r="N59" s="797"/>
      <c r="O59" s="438"/>
      <c r="P59" s="438"/>
    </row>
    <row r="60" spans="1:16" ht="15" x14ac:dyDescent="0.2">
      <c r="A60" s="657"/>
      <c r="B60" s="520"/>
      <c r="C60" s="520"/>
      <c r="D60" s="520"/>
      <c r="E60" s="520"/>
      <c r="F60" s="520"/>
      <c r="G60" s="520"/>
      <c r="H60" s="949"/>
      <c r="I60" s="797"/>
      <c r="J60" s="797"/>
      <c r="K60" s="797"/>
      <c r="L60" s="797"/>
      <c r="M60" s="797"/>
      <c r="N60" s="797"/>
      <c r="O60" s="438"/>
      <c r="P60" s="438"/>
    </row>
    <row r="61" spans="1:16" ht="15" x14ac:dyDescent="0.2">
      <c r="A61" s="521"/>
      <c r="B61" s="520"/>
      <c r="C61" s="520"/>
      <c r="D61" s="520"/>
      <c r="E61" s="520"/>
      <c r="F61" s="520"/>
      <c r="G61" s="520"/>
      <c r="H61" s="949"/>
      <c r="I61" s="797"/>
      <c r="J61" s="797"/>
      <c r="K61" s="797"/>
      <c r="L61" s="797"/>
      <c r="M61" s="797"/>
      <c r="N61" s="797"/>
      <c r="O61" s="438"/>
      <c r="P61" s="438"/>
    </row>
    <row r="62" spans="1:16" ht="15" x14ac:dyDescent="0.2">
      <c r="A62" s="521"/>
      <c r="B62" s="520"/>
      <c r="C62" s="520"/>
      <c r="D62" s="520"/>
      <c r="E62" s="520"/>
      <c r="F62" s="520"/>
      <c r="G62" s="520"/>
      <c r="H62" s="949"/>
      <c r="I62" s="797"/>
      <c r="J62" s="797"/>
      <c r="K62" s="797"/>
      <c r="L62" s="797"/>
      <c r="M62" s="797"/>
      <c r="N62" s="797"/>
      <c r="O62" s="438"/>
      <c r="P62" s="438"/>
    </row>
    <row r="63" spans="1:16" ht="15" x14ac:dyDescent="0.2">
      <c r="A63" s="521"/>
      <c r="B63" s="520"/>
      <c r="C63" s="520"/>
      <c r="D63" s="520"/>
      <c r="E63" s="520"/>
      <c r="F63" s="520"/>
      <c r="G63" s="520"/>
      <c r="H63" s="949"/>
      <c r="I63" s="797"/>
      <c r="J63" s="797"/>
      <c r="K63" s="797"/>
      <c r="L63" s="797"/>
      <c r="M63" s="797"/>
      <c r="N63" s="797"/>
      <c r="O63" s="438"/>
      <c r="P63" s="438"/>
    </row>
    <row r="64" spans="1:16" ht="15" x14ac:dyDescent="0.2">
      <c r="A64" s="521"/>
      <c r="B64" s="520"/>
      <c r="C64" s="520"/>
      <c r="D64" s="520"/>
      <c r="E64" s="520"/>
      <c r="F64" s="520"/>
      <c r="G64" s="520"/>
      <c r="H64" s="949"/>
      <c r="I64" s="797"/>
      <c r="J64" s="797"/>
      <c r="K64" s="797"/>
      <c r="L64" s="797"/>
      <c r="M64" s="797"/>
      <c r="N64" s="797"/>
      <c r="O64" s="438"/>
      <c r="P64" s="438"/>
    </row>
    <row r="65" spans="1:16" ht="15" x14ac:dyDescent="0.2">
      <c r="A65" s="657"/>
      <c r="B65" s="520"/>
      <c r="C65" s="520"/>
      <c r="D65" s="520"/>
      <c r="E65" s="520"/>
      <c r="F65" s="520"/>
      <c r="G65" s="520"/>
      <c r="H65" s="949"/>
      <c r="I65" s="797"/>
      <c r="J65" s="797"/>
      <c r="K65" s="797"/>
      <c r="L65" s="797"/>
      <c r="M65" s="797"/>
      <c r="N65" s="797"/>
      <c r="O65" s="438"/>
      <c r="P65" s="438"/>
    </row>
    <row r="66" spans="1:16" ht="15" x14ac:dyDescent="0.2">
      <c r="A66" s="520"/>
      <c r="B66" s="520"/>
      <c r="C66" s="520"/>
      <c r="D66" s="520"/>
      <c r="E66" s="520"/>
      <c r="F66" s="520"/>
      <c r="G66" s="520"/>
      <c r="H66" s="949"/>
      <c r="I66" s="797"/>
      <c r="J66" s="797"/>
      <c r="K66" s="797"/>
      <c r="L66" s="797"/>
      <c r="M66" s="797"/>
      <c r="N66" s="797"/>
      <c r="O66" s="438"/>
      <c r="P66" s="438"/>
    </row>
    <row r="67" spans="1:16" ht="15" x14ac:dyDescent="0.2">
      <c r="A67" s="520"/>
      <c r="B67" s="520"/>
      <c r="C67" s="520"/>
      <c r="D67" s="520"/>
      <c r="E67" s="520"/>
      <c r="F67" s="520"/>
      <c r="G67" s="520"/>
      <c r="H67" s="949"/>
      <c r="I67" s="797"/>
      <c r="J67" s="797"/>
      <c r="K67" s="797"/>
      <c r="L67" s="797"/>
      <c r="M67" s="797"/>
      <c r="N67" s="797"/>
      <c r="O67" s="438"/>
      <c r="P67" s="438"/>
    </row>
    <row r="68" spans="1:16" ht="14.25" x14ac:dyDescent="0.2">
      <c r="A68" s="520"/>
      <c r="B68" s="438"/>
      <c r="C68" s="438"/>
      <c r="D68" s="438"/>
      <c r="E68" s="438"/>
      <c r="F68" s="438"/>
      <c r="G68" s="438"/>
      <c r="H68" s="438"/>
      <c r="I68" s="438"/>
      <c r="J68" s="438"/>
      <c r="K68" s="438"/>
      <c r="L68" s="438"/>
      <c r="M68" s="438"/>
      <c r="N68" s="438"/>
      <c r="O68" s="438"/>
      <c r="P68" s="438"/>
    </row>
    <row r="69" spans="1:16" ht="15" x14ac:dyDescent="0.25">
      <c r="A69" s="655"/>
      <c r="B69" s="438"/>
      <c r="C69" s="438"/>
      <c r="D69" s="438"/>
      <c r="E69" s="438"/>
      <c r="F69" s="438"/>
      <c r="G69" s="438"/>
      <c r="H69" s="438"/>
      <c r="I69" s="438"/>
      <c r="J69" s="438"/>
      <c r="K69" s="438"/>
      <c r="L69" s="438"/>
      <c r="M69" s="438"/>
      <c r="N69" s="438"/>
      <c r="O69" s="438"/>
      <c r="P69" s="438"/>
    </row>
    <row r="70" spans="1:16" ht="15" x14ac:dyDescent="0.25">
      <c r="A70" s="658"/>
      <c r="B70" s="438"/>
      <c r="C70" s="438"/>
      <c r="D70" s="438"/>
      <c r="E70" s="438"/>
      <c r="F70" s="438"/>
      <c r="G70" s="438"/>
      <c r="H70" s="438"/>
      <c r="I70" s="438"/>
      <c r="J70" s="438"/>
      <c r="K70" s="438"/>
      <c r="L70" s="438"/>
      <c r="M70" s="438"/>
      <c r="N70" s="438"/>
      <c r="O70" s="438"/>
      <c r="P70" s="438"/>
    </row>
    <row r="71" spans="1:16" ht="15" x14ac:dyDescent="0.25">
      <c r="A71" s="655"/>
      <c r="B71" s="659"/>
      <c r="C71" s="659"/>
      <c r="D71" s="438"/>
      <c r="E71" s="438"/>
      <c r="F71" s="438"/>
      <c r="G71" s="438"/>
      <c r="H71" s="438"/>
      <c r="I71" s="438"/>
      <c r="J71" s="438"/>
      <c r="K71" s="438"/>
      <c r="L71" s="438"/>
      <c r="M71" s="438"/>
      <c r="N71" s="438"/>
      <c r="O71" s="438"/>
      <c r="P71" s="438"/>
    </row>
    <row r="72" spans="1:16" ht="15" x14ac:dyDescent="0.2">
      <c r="A72" s="659"/>
      <c r="B72" s="660"/>
      <c r="C72" s="660"/>
      <c r="D72" s="438"/>
      <c r="E72" s="438"/>
      <c r="F72" s="438"/>
      <c r="G72" s="438"/>
      <c r="H72" s="438"/>
      <c r="I72" s="438"/>
      <c r="J72" s="438"/>
      <c r="K72" s="438"/>
      <c r="L72" s="438"/>
      <c r="M72" s="438"/>
      <c r="N72" s="438"/>
      <c r="O72" s="438"/>
      <c r="P72" s="438"/>
    </row>
    <row r="73" spans="1:16" ht="14.25" x14ac:dyDescent="0.2">
      <c r="A73" s="660"/>
      <c r="B73" s="520"/>
      <c r="C73" s="952"/>
      <c r="D73" s="797"/>
      <c r="E73" s="797"/>
      <c r="F73" s="438"/>
      <c r="G73" s="438"/>
      <c r="H73" s="438"/>
      <c r="I73" s="438"/>
      <c r="J73" s="438"/>
      <c r="K73" s="438"/>
      <c r="L73" s="438"/>
      <c r="M73" s="438"/>
      <c r="N73" s="438"/>
      <c r="O73" s="438"/>
      <c r="P73" s="438"/>
    </row>
    <row r="74" spans="1:16" ht="14.25" x14ac:dyDescent="0.2">
      <c r="A74" s="520"/>
      <c r="B74" s="520"/>
      <c r="C74" s="952"/>
      <c r="D74" s="720"/>
      <c r="E74" s="720"/>
      <c r="F74" s="438"/>
      <c r="G74" s="438"/>
      <c r="H74" s="438"/>
      <c r="I74" s="438"/>
      <c r="J74" s="438"/>
      <c r="K74" s="438"/>
      <c r="L74" s="438"/>
      <c r="M74" s="438"/>
      <c r="N74" s="438"/>
      <c r="O74" s="438"/>
      <c r="P74" s="438"/>
    </row>
    <row r="75" spans="1:16" ht="14.25" x14ac:dyDescent="0.2">
      <c r="A75" s="520"/>
      <c r="B75" s="520"/>
      <c r="C75" s="952"/>
      <c r="D75" s="720"/>
      <c r="E75" s="720"/>
      <c r="F75" s="438"/>
      <c r="G75" s="520"/>
      <c r="H75" s="438"/>
      <c r="I75" s="438"/>
      <c r="J75" s="438"/>
      <c r="K75" s="438"/>
      <c r="L75" s="438"/>
      <c r="M75" s="438"/>
      <c r="N75" s="438"/>
      <c r="O75" s="438"/>
      <c r="P75" s="438"/>
    </row>
    <row r="76" spans="1:16" ht="14.25" x14ac:dyDescent="0.2">
      <c r="A76" s="520"/>
      <c r="B76" s="521"/>
      <c r="C76" s="952"/>
      <c r="D76" s="797"/>
      <c r="E76" s="797"/>
      <c r="F76" s="438"/>
      <c r="G76" s="438"/>
      <c r="H76" s="438"/>
      <c r="I76" s="438"/>
      <c r="J76" s="438"/>
      <c r="K76" s="438"/>
      <c r="L76" s="438"/>
      <c r="M76" s="438"/>
      <c r="N76" s="438"/>
      <c r="O76" s="438"/>
      <c r="P76" s="438"/>
    </row>
    <row r="77" spans="1:16" ht="14.25" x14ac:dyDescent="0.2">
      <c r="A77" s="520"/>
      <c r="B77" s="521"/>
      <c r="C77" s="952"/>
      <c r="D77" s="797"/>
      <c r="E77" s="797"/>
      <c r="F77" s="438"/>
      <c r="G77" s="438"/>
      <c r="H77" s="438"/>
      <c r="I77" s="438"/>
      <c r="J77" s="438"/>
      <c r="K77" s="438"/>
      <c r="L77" s="438"/>
      <c r="M77" s="438"/>
      <c r="N77" s="438"/>
      <c r="O77" s="438"/>
      <c r="P77" s="438"/>
    </row>
    <row r="78" spans="1:16" ht="14.25" x14ac:dyDescent="0.2">
      <c r="A78" s="520"/>
      <c r="B78" s="521"/>
      <c r="C78" s="952"/>
      <c r="D78" s="797"/>
      <c r="E78" s="797"/>
      <c r="F78" s="438"/>
      <c r="G78" s="438"/>
      <c r="H78" s="438"/>
      <c r="I78" s="438"/>
      <c r="J78" s="438"/>
      <c r="K78" s="438"/>
      <c r="L78" s="438"/>
      <c r="M78" s="438"/>
      <c r="N78" s="438"/>
      <c r="O78" s="438"/>
      <c r="P78" s="438"/>
    </row>
    <row r="79" spans="1:16" ht="14.25" x14ac:dyDescent="0.2">
      <c r="A79" s="520"/>
      <c r="B79" s="660"/>
      <c r="C79" s="660"/>
      <c r="D79" s="438"/>
      <c r="E79" s="438"/>
      <c r="F79" s="438"/>
      <c r="G79" s="438"/>
      <c r="H79" s="438"/>
      <c r="I79" s="438"/>
      <c r="J79" s="438"/>
      <c r="K79" s="438"/>
      <c r="L79" s="438"/>
      <c r="M79" s="438"/>
      <c r="N79" s="438"/>
      <c r="O79" s="438"/>
      <c r="P79" s="438"/>
    </row>
    <row r="80" spans="1:16" ht="14.25" x14ac:dyDescent="0.2">
      <c r="A80" s="660"/>
      <c r="B80" s="520"/>
      <c r="C80" s="952"/>
      <c r="D80" s="797"/>
      <c r="E80" s="797"/>
      <c r="F80" s="438"/>
      <c r="G80" s="438"/>
      <c r="H80" s="438"/>
      <c r="I80" s="438"/>
      <c r="J80" s="438"/>
      <c r="K80" s="438"/>
      <c r="L80" s="438"/>
      <c r="M80" s="438"/>
      <c r="N80" s="438"/>
      <c r="O80" s="438"/>
      <c r="P80" s="438"/>
    </row>
    <row r="81" spans="1:16" ht="14.25" x14ac:dyDescent="0.2">
      <c r="A81" s="520"/>
      <c r="B81" s="520"/>
      <c r="C81" s="952"/>
      <c r="D81" s="797"/>
      <c r="E81" s="797"/>
      <c r="F81" s="438"/>
      <c r="G81" s="438"/>
      <c r="H81" s="438"/>
      <c r="I81" s="438"/>
      <c r="J81" s="438"/>
      <c r="K81" s="438"/>
      <c r="L81" s="438"/>
      <c r="M81" s="438"/>
      <c r="N81" s="438"/>
      <c r="O81" s="438"/>
      <c r="P81" s="438"/>
    </row>
    <row r="82" spans="1:16" ht="14.25" x14ac:dyDescent="0.2">
      <c r="A82" s="520"/>
      <c r="B82" s="520"/>
      <c r="C82" s="952"/>
      <c r="D82" s="797"/>
      <c r="E82" s="797"/>
      <c r="F82" s="520"/>
      <c r="G82" s="438"/>
      <c r="H82" s="438"/>
      <c r="I82" s="438"/>
      <c r="J82" s="438"/>
      <c r="K82" s="438"/>
      <c r="L82" s="438"/>
      <c r="M82" s="438"/>
      <c r="N82" s="438"/>
      <c r="O82" s="438"/>
      <c r="P82" s="438"/>
    </row>
    <row r="83" spans="1:16" ht="14.25" x14ac:dyDescent="0.2">
      <c r="A83" s="520"/>
      <c r="B83" s="521"/>
      <c r="C83" s="952"/>
      <c r="D83" s="797"/>
      <c r="E83" s="797"/>
      <c r="F83" s="438"/>
      <c r="G83" s="438"/>
      <c r="H83" s="438"/>
      <c r="I83" s="438"/>
      <c r="J83" s="438"/>
      <c r="K83" s="438"/>
      <c r="L83" s="438"/>
      <c r="M83" s="438"/>
      <c r="N83" s="438"/>
      <c r="O83" s="438"/>
      <c r="P83" s="438"/>
    </row>
    <row r="84" spans="1:16" ht="14.25" x14ac:dyDescent="0.2">
      <c r="A84" s="520"/>
      <c r="B84" s="521"/>
      <c r="C84" s="952"/>
      <c r="D84" s="797"/>
      <c r="E84" s="797"/>
      <c r="F84" s="438"/>
      <c r="G84" s="438"/>
      <c r="H84" s="438"/>
      <c r="I84" s="438"/>
      <c r="J84" s="438"/>
      <c r="K84" s="438"/>
      <c r="L84" s="438"/>
      <c r="M84" s="438"/>
      <c r="N84" s="438"/>
      <c r="O84" s="438"/>
      <c r="P84" s="438"/>
    </row>
    <row r="85" spans="1:16" ht="14.25" x14ac:dyDescent="0.2">
      <c r="A85" s="520"/>
      <c r="B85" s="521"/>
      <c r="C85" s="952"/>
      <c r="D85" s="797"/>
      <c r="E85" s="797"/>
      <c r="F85" s="438"/>
      <c r="G85" s="438"/>
      <c r="H85" s="438"/>
      <c r="I85" s="438"/>
      <c r="J85" s="438"/>
      <c r="K85" s="438"/>
      <c r="L85" s="438"/>
      <c r="M85" s="438"/>
      <c r="N85" s="438"/>
      <c r="O85" s="438"/>
      <c r="P85" s="438"/>
    </row>
    <row r="86" spans="1:16" ht="14.25" x14ac:dyDescent="0.2">
      <c r="A86" s="520"/>
      <c r="B86" s="438"/>
      <c r="C86" s="438"/>
      <c r="D86" s="438"/>
      <c r="E86" s="438"/>
      <c r="F86" s="438"/>
      <c r="G86" s="438"/>
      <c r="H86" s="438"/>
      <c r="I86" s="438"/>
      <c r="J86" s="438"/>
      <c r="K86" s="438"/>
      <c r="L86" s="438"/>
      <c r="M86" s="438"/>
      <c r="N86" s="438"/>
      <c r="O86" s="438"/>
      <c r="P86" s="438"/>
    </row>
    <row r="87" spans="1:16" ht="15" x14ac:dyDescent="0.2">
      <c r="A87" s="661"/>
      <c r="B87" s="656"/>
      <c r="C87" s="656"/>
      <c r="D87" s="656"/>
      <c r="E87" s="656"/>
      <c r="F87" s="656"/>
      <c r="G87" s="656"/>
      <c r="H87" s="949"/>
      <c r="I87" s="797"/>
      <c r="J87" s="797"/>
      <c r="K87" s="797"/>
      <c r="L87" s="797"/>
      <c r="M87" s="797"/>
      <c r="N87" s="797"/>
      <c r="O87" s="438"/>
      <c r="P87" s="438"/>
    </row>
    <row r="88" spans="1:16" ht="15" x14ac:dyDescent="0.2">
      <c r="A88" s="656"/>
      <c r="B88" s="520"/>
      <c r="C88" s="520"/>
      <c r="D88" s="520"/>
      <c r="E88" s="520"/>
      <c r="F88" s="520"/>
      <c r="G88" s="520"/>
      <c r="H88" s="949"/>
      <c r="I88" s="797"/>
      <c r="J88" s="797"/>
      <c r="K88" s="797"/>
      <c r="L88" s="797"/>
      <c r="M88" s="797"/>
      <c r="N88" s="797"/>
      <c r="O88" s="438"/>
      <c r="P88" s="438"/>
    </row>
    <row r="89" spans="1:16" ht="15" x14ac:dyDescent="0.2">
      <c r="A89" s="657"/>
      <c r="B89" s="520"/>
      <c r="C89" s="520"/>
      <c r="D89" s="520"/>
      <c r="E89" s="520"/>
      <c r="F89" s="520"/>
      <c r="G89" s="520"/>
      <c r="H89" s="949"/>
      <c r="I89" s="797"/>
      <c r="J89" s="797"/>
      <c r="K89" s="797"/>
      <c r="L89" s="797"/>
      <c r="M89" s="797"/>
      <c r="N89" s="797"/>
      <c r="O89" s="438"/>
      <c r="P89" s="438"/>
    </row>
    <row r="90" spans="1:16" ht="15" x14ac:dyDescent="0.2">
      <c r="A90" s="521"/>
      <c r="B90" s="520"/>
      <c r="C90" s="520"/>
      <c r="D90" s="520"/>
      <c r="E90" s="520"/>
      <c r="F90" s="520"/>
      <c r="G90" s="520"/>
      <c r="H90" s="949"/>
      <c r="I90" s="797"/>
      <c r="J90" s="797"/>
      <c r="K90" s="797"/>
      <c r="L90" s="797"/>
      <c r="M90" s="797"/>
      <c r="N90" s="797"/>
      <c r="O90" s="438"/>
      <c r="P90" s="438"/>
    </row>
    <row r="91" spans="1:16" ht="15" x14ac:dyDescent="0.2">
      <c r="A91" s="521"/>
      <c r="B91" s="520"/>
      <c r="C91" s="520"/>
      <c r="D91" s="520"/>
      <c r="E91" s="520"/>
      <c r="F91" s="520"/>
      <c r="G91" s="520"/>
      <c r="H91" s="949"/>
      <c r="I91" s="797"/>
      <c r="J91" s="797"/>
      <c r="K91" s="797"/>
      <c r="L91" s="797"/>
      <c r="M91" s="797"/>
      <c r="N91" s="797"/>
      <c r="O91" s="438"/>
      <c r="P91" s="438"/>
    </row>
    <row r="92" spans="1:16" ht="15" x14ac:dyDescent="0.2">
      <c r="A92" s="521"/>
      <c r="B92" s="520"/>
      <c r="C92" s="520"/>
      <c r="D92" s="520"/>
      <c r="E92" s="520"/>
      <c r="F92" s="520"/>
      <c r="G92" s="520"/>
      <c r="H92" s="949"/>
      <c r="I92" s="797"/>
      <c r="J92" s="797"/>
      <c r="K92" s="797"/>
      <c r="L92" s="797"/>
      <c r="M92" s="797"/>
      <c r="N92" s="797"/>
      <c r="O92" s="438"/>
      <c r="P92" s="438"/>
    </row>
    <row r="93" spans="1:16" ht="15" x14ac:dyDescent="0.2">
      <c r="A93" s="521"/>
      <c r="B93" s="520"/>
      <c r="C93" s="520"/>
      <c r="D93" s="520"/>
      <c r="E93" s="520"/>
      <c r="F93" s="520"/>
      <c r="G93" s="520"/>
      <c r="H93" s="949"/>
      <c r="I93" s="797"/>
      <c r="J93" s="797"/>
      <c r="K93" s="797"/>
      <c r="L93" s="797"/>
      <c r="M93" s="797"/>
      <c r="N93" s="797"/>
      <c r="O93" s="438"/>
      <c r="P93" s="438"/>
    </row>
    <row r="94" spans="1:16" ht="15" x14ac:dyDescent="0.2">
      <c r="A94" s="657"/>
      <c r="B94" s="520"/>
      <c r="C94" s="520"/>
      <c r="D94" s="520"/>
      <c r="E94" s="520"/>
      <c r="F94" s="520"/>
      <c r="G94" s="520"/>
      <c r="H94" s="949"/>
      <c r="I94" s="797"/>
      <c r="J94" s="797"/>
      <c r="K94" s="797"/>
      <c r="L94" s="797"/>
      <c r="M94" s="797"/>
      <c r="N94" s="797"/>
      <c r="O94" s="438"/>
      <c r="P94" s="438"/>
    </row>
    <row r="95" spans="1:16" ht="15" x14ac:dyDescent="0.2">
      <c r="A95" s="520"/>
      <c r="B95" s="520"/>
      <c r="C95" s="520"/>
      <c r="D95" s="520"/>
      <c r="E95" s="520"/>
      <c r="F95" s="520"/>
      <c r="G95" s="520"/>
      <c r="H95" s="949"/>
      <c r="I95" s="797"/>
      <c r="J95" s="797"/>
      <c r="K95" s="797"/>
      <c r="L95" s="797"/>
      <c r="M95" s="797"/>
      <c r="N95" s="797"/>
      <c r="O95" s="438"/>
      <c r="P95" s="438"/>
    </row>
    <row r="96" spans="1:16" ht="15" x14ac:dyDescent="0.2">
      <c r="A96" s="520"/>
      <c r="B96" s="520"/>
      <c r="C96" s="520"/>
      <c r="D96" s="520"/>
      <c r="E96" s="520"/>
      <c r="F96" s="520"/>
      <c r="G96" s="520"/>
      <c r="H96" s="949"/>
      <c r="I96" s="797"/>
      <c r="J96" s="797"/>
      <c r="K96" s="797"/>
      <c r="L96" s="797"/>
      <c r="M96" s="797"/>
      <c r="N96" s="797"/>
      <c r="O96" s="438"/>
      <c r="P96" s="438"/>
    </row>
    <row r="97" spans="1:16" ht="14.25" x14ac:dyDescent="0.2">
      <c r="A97" s="520"/>
      <c r="B97" s="438"/>
      <c r="C97" s="438"/>
      <c r="D97" s="438"/>
      <c r="E97" s="438"/>
      <c r="F97" s="438"/>
      <c r="G97" s="438"/>
      <c r="H97" s="438"/>
      <c r="I97" s="438"/>
      <c r="J97" s="438"/>
      <c r="K97" s="438"/>
      <c r="L97" s="438"/>
      <c r="M97" s="438"/>
      <c r="N97" s="438"/>
      <c r="O97" s="438"/>
      <c r="P97" s="438"/>
    </row>
    <row r="98" spans="1:16" x14ac:dyDescent="0.2">
      <c r="A98" s="438"/>
      <c r="B98" s="438"/>
      <c r="C98" s="438"/>
      <c r="D98" s="438"/>
      <c r="E98" s="438"/>
      <c r="F98" s="438"/>
      <c r="G98" s="438"/>
      <c r="H98" s="438"/>
      <c r="I98" s="438"/>
      <c r="J98" s="438"/>
      <c r="K98" s="438"/>
      <c r="L98" s="438"/>
      <c r="M98" s="438"/>
      <c r="N98" s="438"/>
      <c r="O98" s="438"/>
      <c r="P98" s="438"/>
    </row>
    <row r="99" spans="1:16" ht="15" x14ac:dyDescent="0.25">
      <c r="A99" s="655"/>
      <c r="B99" s="438"/>
      <c r="C99" s="438"/>
      <c r="D99" s="438"/>
      <c r="E99" s="438"/>
      <c r="F99" s="438"/>
      <c r="G99" s="438"/>
      <c r="H99" s="438"/>
      <c r="I99" s="438"/>
      <c r="J99" s="438"/>
      <c r="K99" s="438"/>
      <c r="L99" s="438"/>
      <c r="M99" s="438"/>
      <c r="N99" s="438"/>
      <c r="O99" s="438"/>
      <c r="P99" s="438"/>
    </row>
    <row r="100" spans="1:16" ht="15" x14ac:dyDescent="0.25">
      <c r="A100" s="655"/>
      <c r="B100" s="438"/>
      <c r="C100" s="438"/>
      <c r="D100" s="438"/>
      <c r="E100" s="438"/>
      <c r="F100" s="438"/>
      <c r="G100" s="438"/>
      <c r="H100" s="438"/>
      <c r="I100" s="438"/>
      <c r="J100" s="438"/>
      <c r="K100" s="438"/>
      <c r="L100" s="438"/>
      <c r="M100" s="438"/>
      <c r="N100" s="438"/>
      <c r="O100" s="438"/>
      <c r="P100" s="438"/>
    </row>
    <row r="101" spans="1:16" ht="15" x14ac:dyDescent="0.25">
      <c r="A101" s="658"/>
      <c r="B101" s="438"/>
      <c r="C101" s="438"/>
      <c r="D101" s="438"/>
      <c r="E101" s="438"/>
      <c r="F101" s="438"/>
      <c r="G101" s="438"/>
      <c r="H101" s="438"/>
      <c r="I101" s="438"/>
      <c r="J101" s="438"/>
      <c r="K101" s="438"/>
      <c r="L101" s="438"/>
      <c r="M101" s="438"/>
      <c r="N101" s="438"/>
      <c r="O101" s="438"/>
      <c r="P101" s="438"/>
    </row>
    <row r="102" spans="1:16" ht="15" x14ac:dyDescent="0.25">
      <c r="A102" s="655"/>
      <c r="B102" s="438"/>
      <c r="C102" s="438"/>
      <c r="D102" s="438"/>
      <c r="E102" s="438"/>
      <c r="F102" s="438"/>
      <c r="G102" s="438"/>
      <c r="H102" s="438"/>
      <c r="I102" s="438"/>
      <c r="J102" s="438"/>
      <c r="K102" s="438"/>
      <c r="L102" s="438"/>
      <c r="M102" s="438"/>
      <c r="N102" s="438"/>
      <c r="O102" s="438"/>
      <c r="P102" s="438"/>
    </row>
    <row r="103" spans="1:16" ht="15" x14ac:dyDescent="0.25">
      <c r="A103" s="658"/>
      <c r="B103" s="438"/>
      <c r="C103" s="438"/>
      <c r="D103" s="438"/>
      <c r="E103" s="438"/>
      <c r="F103" s="438"/>
      <c r="G103" s="438"/>
      <c r="H103" s="438"/>
      <c r="I103" s="438"/>
      <c r="J103" s="438"/>
      <c r="K103" s="438"/>
      <c r="L103" s="438"/>
      <c r="M103" s="438"/>
      <c r="N103" s="438"/>
      <c r="O103" s="438"/>
      <c r="P103" s="438"/>
    </row>
    <row r="104" spans="1:16" ht="15" x14ac:dyDescent="0.25">
      <c r="A104" s="655"/>
      <c r="B104" s="659"/>
      <c r="C104" s="656"/>
      <c r="D104" s="659"/>
      <c r="E104" s="629"/>
      <c r="F104" s="629"/>
      <c r="G104" s="629"/>
      <c r="H104" s="629"/>
      <c r="I104" s="629"/>
      <c r="J104" s="629"/>
      <c r="K104" s="629"/>
      <c r="L104" s="629"/>
      <c r="M104" s="629"/>
      <c r="N104" s="629"/>
      <c r="O104" s="438"/>
      <c r="P104" s="438"/>
    </row>
    <row r="105" spans="1:16" ht="15" x14ac:dyDescent="0.2">
      <c r="A105" s="659"/>
      <c r="B105" s="520"/>
      <c r="C105" s="520"/>
      <c r="D105" s="520"/>
      <c r="E105" s="629"/>
      <c r="F105" s="629"/>
      <c r="G105" s="629"/>
      <c r="H105" s="629"/>
      <c r="I105" s="629"/>
      <c r="J105" s="629"/>
      <c r="K105" s="629"/>
      <c r="L105" s="629"/>
      <c r="M105" s="629"/>
      <c r="N105" s="629"/>
      <c r="O105" s="438"/>
      <c r="P105" s="438"/>
    </row>
    <row r="106" spans="1:16" ht="33" customHeight="1" x14ac:dyDescent="0.2">
      <c r="A106" s="520"/>
      <c r="B106" s="520"/>
      <c r="C106" s="520"/>
      <c r="D106" s="520"/>
      <c r="E106" s="629"/>
      <c r="F106" s="629"/>
      <c r="G106" s="629"/>
      <c r="H106" s="629"/>
      <c r="I106" s="629"/>
      <c r="J106" s="629"/>
      <c r="K106" s="629"/>
      <c r="L106" s="629"/>
      <c r="M106" s="629"/>
      <c r="N106" s="629"/>
      <c r="O106" s="438"/>
      <c r="P106" s="438"/>
    </row>
    <row r="107" spans="1:16" ht="14.25" x14ac:dyDescent="0.2">
      <c r="A107" s="520"/>
      <c r="B107" s="521"/>
      <c r="C107" s="520"/>
      <c r="D107" s="520"/>
      <c r="E107" s="629"/>
      <c r="F107" s="629"/>
      <c r="G107" s="629"/>
      <c r="H107" s="629"/>
      <c r="I107" s="629"/>
      <c r="J107" s="629"/>
      <c r="K107" s="629"/>
      <c r="L107" s="629"/>
      <c r="M107" s="629"/>
      <c r="N107" s="629"/>
      <c r="O107" s="438"/>
      <c r="P107" s="438"/>
    </row>
    <row r="108" spans="1:16" ht="14.25" x14ac:dyDescent="0.2">
      <c r="A108" s="520"/>
      <c r="B108" s="521"/>
      <c r="C108" s="520"/>
      <c r="D108" s="520"/>
      <c r="E108" s="629"/>
      <c r="F108" s="629"/>
      <c r="G108" s="629"/>
      <c r="H108" s="629"/>
      <c r="I108" s="629"/>
      <c r="J108" s="629"/>
      <c r="K108" s="629"/>
      <c r="L108" s="629"/>
      <c r="M108" s="629"/>
      <c r="N108" s="629"/>
      <c r="O108" s="438"/>
      <c r="P108" s="438"/>
    </row>
    <row r="109" spans="1:16" ht="14.25" x14ac:dyDescent="0.2">
      <c r="A109" s="520"/>
      <c r="B109" s="521"/>
      <c r="C109" s="520"/>
      <c r="D109" s="520"/>
      <c r="E109" s="629"/>
      <c r="F109" s="629"/>
      <c r="G109" s="629"/>
      <c r="H109" s="629"/>
      <c r="I109" s="629"/>
      <c r="J109" s="629"/>
      <c r="K109" s="629"/>
      <c r="L109" s="629"/>
      <c r="M109" s="629"/>
      <c r="N109" s="629"/>
      <c r="O109" s="438"/>
      <c r="P109" s="438"/>
    </row>
    <row r="110" spans="1:16" ht="14.25" x14ac:dyDescent="0.2">
      <c r="A110" s="520"/>
      <c r="B110" s="521"/>
      <c r="C110" s="520"/>
      <c r="D110" s="520"/>
      <c r="E110" s="629"/>
      <c r="F110" s="629"/>
      <c r="G110" s="629"/>
      <c r="H110" s="629"/>
      <c r="I110" s="629"/>
      <c r="J110" s="629"/>
      <c r="K110" s="629"/>
      <c r="L110" s="629"/>
      <c r="M110" s="629"/>
      <c r="N110" s="629"/>
      <c r="O110" s="438"/>
      <c r="P110" s="438"/>
    </row>
    <row r="111" spans="1:16" ht="14.25" x14ac:dyDescent="0.2">
      <c r="A111" s="520"/>
      <c r="B111" s="521"/>
      <c r="C111" s="520"/>
      <c r="D111" s="520"/>
      <c r="E111" s="629"/>
      <c r="F111" s="629"/>
      <c r="G111" s="629"/>
      <c r="H111" s="629"/>
      <c r="I111" s="629"/>
      <c r="J111" s="629"/>
      <c r="K111" s="629"/>
      <c r="L111" s="629"/>
      <c r="M111" s="629"/>
      <c r="N111" s="629"/>
      <c r="O111" s="438"/>
      <c r="P111" s="438"/>
    </row>
    <row r="112" spans="1:16" ht="14.25" x14ac:dyDescent="0.2">
      <c r="A112" s="520"/>
      <c r="B112" s="520"/>
      <c r="C112" s="520"/>
      <c r="D112" s="520"/>
      <c r="E112" s="629"/>
      <c r="F112" s="629"/>
      <c r="G112" s="629"/>
      <c r="H112" s="629"/>
      <c r="I112" s="629"/>
      <c r="J112" s="629"/>
      <c r="K112" s="629"/>
      <c r="L112" s="629"/>
      <c r="M112" s="629"/>
      <c r="N112" s="629"/>
      <c r="O112" s="438"/>
      <c r="P112" s="438"/>
    </row>
    <row r="113" spans="1:16" ht="14.25" x14ac:dyDescent="0.2">
      <c r="A113" s="520"/>
      <c r="B113" s="438"/>
      <c r="C113" s="438"/>
      <c r="D113" s="438"/>
      <c r="E113" s="438"/>
      <c r="F113" s="438"/>
      <c r="G113" s="438"/>
      <c r="H113" s="438"/>
      <c r="I113" s="438"/>
      <c r="J113" s="438"/>
      <c r="K113" s="438"/>
      <c r="L113" s="438"/>
      <c r="M113" s="438"/>
      <c r="N113" s="438"/>
      <c r="O113" s="438"/>
      <c r="P113" s="438"/>
    </row>
    <row r="114" spans="1:16" ht="14.25" x14ac:dyDescent="0.2">
      <c r="A114" s="661"/>
      <c r="B114" s="438"/>
      <c r="C114" s="438"/>
      <c r="D114" s="438"/>
      <c r="E114" s="438"/>
      <c r="F114" s="438"/>
      <c r="G114" s="438"/>
      <c r="H114" s="438"/>
      <c r="I114" s="438"/>
      <c r="J114" s="438"/>
      <c r="K114" s="438"/>
      <c r="L114" s="438"/>
      <c r="M114" s="438"/>
      <c r="N114" s="438"/>
      <c r="O114" s="438"/>
      <c r="P114" s="438"/>
    </row>
    <row r="115" spans="1:16" ht="15" x14ac:dyDescent="0.25">
      <c r="A115" s="658"/>
      <c r="B115" s="438"/>
      <c r="C115" s="438"/>
      <c r="D115" s="438"/>
      <c r="E115" s="438"/>
      <c r="F115" s="438"/>
      <c r="G115" s="438"/>
      <c r="H115" s="438"/>
      <c r="I115" s="438"/>
      <c r="J115" s="438"/>
      <c r="K115" s="438"/>
      <c r="L115" s="438"/>
      <c r="M115" s="438"/>
      <c r="N115" s="438"/>
      <c r="O115" s="438"/>
      <c r="P115" s="438"/>
    </row>
    <row r="116" spans="1:16" ht="15" x14ac:dyDescent="0.25">
      <c r="A116" s="655"/>
      <c r="B116" s="656"/>
      <c r="C116" s="656"/>
      <c r="D116" s="656"/>
      <c r="E116" s="656"/>
      <c r="F116" s="656"/>
      <c r="G116" s="656"/>
      <c r="H116" s="950"/>
      <c r="I116" s="951"/>
      <c r="J116" s="951"/>
      <c r="K116" s="951"/>
      <c r="L116" s="951"/>
      <c r="M116" s="951"/>
      <c r="N116" s="951"/>
      <c r="O116" s="438"/>
      <c r="P116" s="438"/>
    </row>
    <row r="117" spans="1:16" ht="15" x14ac:dyDescent="0.2">
      <c r="A117" s="656"/>
      <c r="B117" s="520"/>
      <c r="C117" s="520"/>
      <c r="D117" s="520"/>
      <c r="E117" s="520"/>
      <c r="F117" s="520"/>
      <c r="G117" s="520"/>
      <c r="H117" s="949"/>
      <c r="I117" s="797"/>
      <c r="J117" s="797"/>
      <c r="K117" s="797"/>
      <c r="L117" s="797"/>
      <c r="M117" s="797"/>
      <c r="N117" s="797"/>
      <c r="O117" s="438"/>
      <c r="P117" s="438"/>
    </row>
    <row r="118" spans="1:16" ht="15" x14ac:dyDescent="0.2">
      <c r="A118" s="520"/>
      <c r="B118" s="520"/>
      <c r="C118" s="520"/>
      <c r="D118" s="520"/>
      <c r="E118" s="520"/>
      <c r="F118" s="520"/>
      <c r="G118" s="520"/>
      <c r="H118" s="949"/>
      <c r="I118" s="797"/>
      <c r="J118" s="797"/>
      <c r="K118" s="797"/>
      <c r="L118" s="797"/>
      <c r="M118" s="797"/>
      <c r="N118" s="797"/>
      <c r="O118" s="438"/>
      <c r="P118" s="438"/>
    </row>
    <row r="119" spans="1:16" ht="15" x14ac:dyDescent="0.2">
      <c r="A119" s="520"/>
      <c r="B119" s="520"/>
      <c r="C119" s="520"/>
      <c r="D119" s="520"/>
      <c r="E119" s="520"/>
      <c r="F119" s="520"/>
      <c r="G119" s="520"/>
      <c r="H119" s="949"/>
      <c r="I119" s="797"/>
      <c r="J119" s="797"/>
      <c r="K119" s="797"/>
      <c r="L119" s="797"/>
      <c r="M119" s="797"/>
      <c r="N119" s="797"/>
      <c r="O119" s="438"/>
      <c r="P119" s="438"/>
    </row>
    <row r="120" spans="1:16" ht="15" x14ac:dyDescent="0.2">
      <c r="A120" s="520"/>
      <c r="B120" s="520"/>
      <c r="C120" s="520"/>
      <c r="D120" s="520"/>
      <c r="E120" s="520"/>
      <c r="F120" s="520"/>
      <c r="G120" s="520"/>
      <c r="H120" s="949"/>
      <c r="I120" s="797"/>
      <c r="J120" s="797"/>
      <c r="K120" s="797"/>
      <c r="L120" s="797"/>
      <c r="M120" s="797"/>
      <c r="N120" s="797"/>
      <c r="O120" s="438"/>
      <c r="P120" s="438"/>
    </row>
    <row r="121" spans="1:16" ht="15" x14ac:dyDescent="0.2">
      <c r="A121" s="520"/>
      <c r="B121" s="520"/>
      <c r="C121" s="520"/>
      <c r="D121" s="520"/>
      <c r="E121" s="520"/>
      <c r="F121" s="520"/>
      <c r="G121" s="520"/>
      <c r="H121" s="949"/>
      <c r="I121" s="797"/>
      <c r="J121" s="797"/>
      <c r="K121" s="797"/>
      <c r="L121" s="797"/>
      <c r="M121" s="797"/>
      <c r="N121" s="797"/>
      <c r="O121" s="438"/>
      <c r="P121" s="438"/>
    </row>
    <row r="122" spans="1:16" ht="15" x14ac:dyDescent="0.2">
      <c r="A122" s="520"/>
      <c r="B122" s="520"/>
      <c r="C122" s="520"/>
      <c r="D122" s="520"/>
      <c r="E122" s="520"/>
      <c r="F122" s="520"/>
      <c r="G122" s="520"/>
      <c r="H122" s="949"/>
      <c r="I122" s="797"/>
      <c r="J122" s="797"/>
      <c r="K122" s="797"/>
      <c r="L122" s="797"/>
      <c r="M122" s="797"/>
      <c r="N122" s="797"/>
      <c r="O122" s="438"/>
      <c r="P122" s="438"/>
    </row>
    <row r="123" spans="1:16" ht="15" x14ac:dyDescent="0.2">
      <c r="A123" s="520"/>
      <c r="B123" s="520"/>
      <c r="C123" s="520"/>
      <c r="D123" s="520"/>
      <c r="E123" s="520"/>
      <c r="F123" s="520"/>
      <c r="G123" s="520"/>
      <c r="H123" s="949"/>
      <c r="I123" s="797"/>
      <c r="J123" s="797"/>
      <c r="K123" s="797"/>
      <c r="L123" s="797"/>
      <c r="M123" s="797"/>
      <c r="N123" s="797"/>
      <c r="O123" s="438"/>
      <c r="P123" s="438"/>
    </row>
    <row r="124" spans="1:16" ht="14.25" x14ac:dyDescent="0.2">
      <c r="A124" s="520"/>
      <c r="B124" s="438"/>
      <c r="C124" s="438"/>
      <c r="D124" s="438"/>
      <c r="E124" s="438"/>
      <c r="F124" s="438"/>
      <c r="G124" s="438"/>
      <c r="H124" s="438"/>
      <c r="I124" s="438"/>
      <c r="J124" s="438"/>
      <c r="K124" s="438"/>
      <c r="L124" s="438"/>
      <c r="M124" s="438"/>
      <c r="N124" s="438"/>
      <c r="O124" s="438"/>
      <c r="P124" s="438"/>
    </row>
    <row r="125" spans="1:16" ht="15" x14ac:dyDescent="0.25">
      <c r="A125" s="655"/>
      <c r="B125" s="438"/>
      <c r="C125" s="438"/>
      <c r="D125" s="438"/>
      <c r="E125" s="438"/>
      <c r="F125" s="438"/>
      <c r="G125" s="438"/>
      <c r="H125" s="438"/>
      <c r="I125" s="438"/>
      <c r="J125" s="438"/>
      <c r="K125" s="438"/>
      <c r="L125" s="438"/>
      <c r="M125" s="438"/>
      <c r="N125" s="438"/>
      <c r="O125" s="438"/>
      <c r="P125" s="438"/>
    </row>
    <row r="126" spans="1:16" ht="15" x14ac:dyDescent="0.25">
      <c r="A126" s="655"/>
      <c r="B126" s="438"/>
      <c r="C126" s="438"/>
      <c r="D126" s="438"/>
      <c r="E126" s="438"/>
      <c r="F126" s="438"/>
      <c r="G126" s="438"/>
      <c r="H126" s="438"/>
      <c r="I126" s="438"/>
      <c r="J126" s="438"/>
      <c r="K126" s="438"/>
      <c r="L126" s="438"/>
      <c r="M126" s="438"/>
      <c r="N126" s="438"/>
      <c r="O126" s="438"/>
      <c r="P126" s="438"/>
    </row>
    <row r="127" spans="1:16" ht="15" x14ac:dyDescent="0.25">
      <c r="A127" s="658"/>
      <c r="B127" s="438"/>
      <c r="C127" s="438"/>
      <c r="D127" s="438"/>
      <c r="E127" s="438"/>
      <c r="F127" s="438"/>
      <c r="G127" s="438"/>
      <c r="H127" s="438"/>
      <c r="I127" s="438"/>
      <c r="J127" s="438"/>
      <c r="K127" s="438"/>
      <c r="L127" s="438"/>
      <c r="M127" s="438"/>
      <c r="N127" s="438"/>
      <c r="O127" s="438"/>
      <c r="P127" s="438"/>
    </row>
    <row r="128" spans="1:16" ht="15" x14ac:dyDescent="0.25">
      <c r="A128" s="655"/>
      <c r="B128" s="659"/>
      <c r="C128" s="656"/>
      <c r="D128" s="659"/>
      <c r="E128" s="629"/>
      <c r="F128" s="629"/>
      <c r="G128" s="629"/>
      <c r="H128" s="629"/>
      <c r="I128" s="629"/>
      <c r="J128" s="629"/>
      <c r="K128" s="629"/>
      <c r="L128" s="629"/>
      <c r="M128" s="629"/>
      <c r="N128" s="629"/>
      <c r="O128" s="438"/>
      <c r="P128" s="438"/>
    </row>
    <row r="129" spans="1:16" ht="15" customHeight="1" x14ac:dyDescent="0.2">
      <c r="A129" s="659"/>
      <c r="B129" s="520"/>
      <c r="C129" s="520"/>
      <c r="D129" s="520"/>
      <c r="E129" s="629"/>
      <c r="F129" s="629"/>
      <c r="G129" s="629"/>
      <c r="H129" s="629"/>
      <c r="I129" s="629"/>
      <c r="J129" s="629"/>
      <c r="K129" s="629"/>
      <c r="L129" s="629"/>
      <c r="M129" s="629"/>
      <c r="N129" s="629"/>
      <c r="O129" s="438"/>
      <c r="P129" s="438"/>
    </row>
    <row r="130" spans="1:16" ht="14.25" x14ac:dyDescent="0.2">
      <c r="A130" s="520"/>
      <c r="B130" s="520"/>
      <c r="C130" s="520"/>
      <c r="D130" s="520"/>
      <c r="E130" s="629"/>
      <c r="F130" s="629"/>
      <c r="G130" s="629"/>
      <c r="H130" s="629"/>
      <c r="I130" s="629"/>
      <c r="J130" s="629"/>
      <c r="K130" s="629"/>
      <c r="L130" s="629"/>
      <c r="M130" s="629"/>
      <c r="N130" s="629"/>
      <c r="O130" s="438"/>
      <c r="P130" s="438"/>
    </row>
    <row r="131" spans="1:16" ht="14.25" x14ac:dyDescent="0.2">
      <c r="A131" s="520"/>
      <c r="B131" s="520"/>
      <c r="C131" s="520"/>
      <c r="D131" s="520"/>
      <c r="E131" s="629"/>
      <c r="F131" s="629"/>
      <c r="G131" s="629"/>
      <c r="H131" s="629"/>
      <c r="I131" s="629"/>
      <c r="J131" s="629"/>
      <c r="K131" s="629"/>
      <c r="L131" s="629"/>
      <c r="M131" s="629"/>
      <c r="N131" s="629"/>
      <c r="O131" s="438"/>
      <c r="P131" s="438"/>
    </row>
    <row r="132" spans="1:16" ht="14.25" x14ac:dyDescent="0.2">
      <c r="A132" s="520"/>
      <c r="B132" s="438"/>
      <c r="C132" s="438"/>
      <c r="D132" s="438"/>
      <c r="E132" s="438"/>
      <c r="F132" s="438"/>
      <c r="G132" s="438"/>
      <c r="H132" s="438"/>
      <c r="I132" s="438"/>
      <c r="J132" s="438"/>
      <c r="K132" s="438"/>
      <c r="L132" s="438"/>
      <c r="M132" s="438"/>
      <c r="N132" s="438"/>
      <c r="O132" s="438"/>
      <c r="P132" s="438"/>
    </row>
    <row r="133" spans="1:16" ht="14.25" x14ac:dyDescent="0.2">
      <c r="A133" s="661"/>
      <c r="B133" s="438"/>
      <c r="C133" s="438"/>
      <c r="D133" s="438"/>
      <c r="E133" s="438"/>
      <c r="F133" s="438"/>
      <c r="G133" s="438"/>
      <c r="H133" s="438"/>
      <c r="I133" s="438"/>
      <c r="J133" s="438"/>
      <c r="K133" s="438"/>
      <c r="L133" s="438"/>
      <c r="M133" s="438"/>
      <c r="N133" s="438"/>
      <c r="O133" s="438"/>
      <c r="P133" s="438"/>
    </row>
    <row r="134" spans="1:16" ht="15" x14ac:dyDescent="0.25">
      <c r="A134" s="658"/>
      <c r="B134" s="438"/>
      <c r="C134" s="438"/>
      <c r="D134" s="438"/>
      <c r="E134" s="438"/>
      <c r="F134" s="438"/>
      <c r="G134" s="438"/>
      <c r="H134" s="438"/>
      <c r="I134" s="438"/>
      <c r="J134" s="438"/>
      <c r="K134" s="438"/>
      <c r="L134" s="438"/>
      <c r="M134" s="438"/>
      <c r="N134" s="438"/>
      <c r="O134" s="438"/>
      <c r="P134" s="438"/>
    </row>
    <row r="135" spans="1:16" ht="15" x14ac:dyDescent="0.25">
      <c r="A135" s="655"/>
      <c r="B135" s="656"/>
      <c r="C135" s="656"/>
      <c r="D135" s="656"/>
      <c r="E135" s="656"/>
      <c r="F135" s="656"/>
      <c r="G135" s="662"/>
      <c r="H135" s="663"/>
      <c r="I135" s="663"/>
      <c r="J135" s="663"/>
      <c r="K135" s="663"/>
      <c r="L135" s="663"/>
      <c r="M135" s="663"/>
      <c r="N135" s="663"/>
      <c r="O135" s="438"/>
      <c r="P135" s="438"/>
    </row>
    <row r="136" spans="1:16" ht="15" x14ac:dyDescent="0.2">
      <c r="A136" s="656"/>
      <c r="B136" s="520"/>
      <c r="C136" s="520"/>
      <c r="D136" s="520"/>
      <c r="E136" s="520"/>
      <c r="F136" s="520"/>
      <c r="G136" s="656"/>
      <c r="H136" s="629"/>
      <c r="I136" s="629"/>
      <c r="J136" s="629"/>
      <c r="K136" s="629"/>
      <c r="L136" s="629"/>
      <c r="M136" s="629"/>
      <c r="N136" s="629"/>
      <c r="O136" s="438"/>
      <c r="P136" s="438"/>
    </row>
    <row r="137" spans="1:16" ht="15" x14ac:dyDescent="0.2">
      <c r="A137" s="520"/>
      <c r="B137" s="520"/>
      <c r="C137" s="520"/>
      <c r="D137" s="520"/>
      <c r="E137" s="520"/>
      <c r="F137" s="520"/>
      <c r="G137" s="656"/>
      <c r="H137" s="629"/>
      <c r="I137" s="629"/>
      <c r="J137" s="629"/>
      <c r="K137" s="629"/>
      <c r="L137" s="629"/>
      <c r="M137" s="629"/>
      <c r="N137" s="629"/>
      <c r="O137" s="438"/>
      <c r="P137" s="438"/>
    </row>
    <row r="138" spans="1:16" ht="15" x14ac:dyDescent="0.2">
      <c r="A138" s="520"/>
      <c r="B138" s="520"/>
      <c r="C138" s="520"/>
      <c r="D138" s="520"/>
      <c r="E138" s="520"/>
      <c r="F138" s="520"/>
      <c r="G138" s="656"/>
      <c r="H138" s="629"/>
      <c r="I138" s="629"/>
      <c r="J138" s="629"/>
      <c r="K138" s="629"/>
      <c r="L138" s="629"/>
      <c r="M138" s="629"/>
      <c r="N138" s="629"/>
      <c r="O138" s="438"/>
      <c r="P138" s="438"/>
    </row>
    <row r="139" spans="1:16" ht="14.25" x14ac:dyDescent="0.2">
      <c r="A139" s="520"/>
      <c r="B139" s="438"/>
      <c r="C139" s="438"/>
      <c r="D139" s="438"/>
      <c r="E139" s="438"/>
      <c r="F139" s="438"/>
      <c r="G139" s="438"/>
      <c r="H139" s="438"/>
      <c r="I139" s="438"/>
      <c r="J139" s="438"/>
      <c r="K139" s="438"/>
      <c r="L139" s="438"/>
      <c r="M139" s="438"/>
      <c r="N139" s="438"/>
      <c r="O139" s="438"/>
      <c r="P139" s="438"/>
    </row>
    <row r="140" spans="1:16" ht="14.25" x14ac:dyDescent="0.2">
      <c r="A140" s="661"/>
      <c r="B140" s="438"/>
      <c r="C140" s="438"/>
      <c r="D140" s="438"/>
      <c r="E140" s="438"/>
      <c r="F140" s="438"/>
      <c r="G140" s="438"/>
      <c r="H140" s="438"/>
      <c r="I140" s="438"/>
      <c r="J140" s="438"/>
      <c r="K140" s="438"/>
      <c r="L140" s="438"/>
      <c r="M140" s="438"/>
      <c r="N140" s="438"/>
      <c r="O140" s="438"/>
      <c r="P140" s="438"/>
    </row>
    <row r="141" spans="1:16" x14ac:dyDescent="0.2">
      <c r="A141" s="438"/>
      <c r="B141" s="438"/>
      <c r="C141" s="438"/>
      <c r="D141" s="438"/>
      <c r="E141" s="438"/>
      <c r="F141" s="438"/>
      <c r="G141" s="438"/>
      <c r="H141" s="438"/>
      <c r="I141" s="438"/>
      <c r="J141" s="438"/>
      <c r="K141" s="438"/>
      <c r="L141" s="438"/>
      <c r="M141" s="438"/>
      <c r="N141" s="438"/>
      <c r="O141" s="438"/>
      <c r="P141" s="438"/>
    </row>
    <row r="142" spans="1:16" ht="15" x14ac:dyDescent="0.25">
      <c r="A142" s="655"/>
      <c r="B142" s="438"/>
      <c r="C142" s="438"/>
      <c r="D142" s="438"/>
      <c r="E142" s="438"/>
      <c r="F142" s="438"/>
      <c r="G142" s="438"/>
      <c r="H142" s="438"/>
      <c r="I142" s="438"/>
      <c r="J142" s="438"/>
      <c r="K142" s="438"/>
      <c r="L142" s="438"/>
      <c r="M142" s="438"/>
      <c r="N142" s="438"/>
      <c r="O142" s="438"/>
      <c r="P142" s="438"/>
    </row>
    <row r="143" spans="1:16" ht="15" x14ac:dyDescent="0.25">
      <c r="A143" s="655"/>
      <c r="B143" s="438"/>
      <c r="C143" s="438"/>
      <c r="D143" s="438"/>
      <c r="E143" s="438"/>
      <c r="F143" s="438"/>
      <c r="G143" s="438"/>
      <c r="H143" s="438"/>
      <c r="I143" s="438"/>
      <c r="J143" s="438"/>
      <c r="K143" s="438"/>
      <c r="L143" s="438"/>
      <c r="M143" s="438"/>
      <c r="N143" s="438"/>
      <c r="O143" s="438"/>
      <c r="P143" s="438"/>
    </row>
    <row r="144" spans="1:16" ht="15" x14ac:dyDescent="0.25">
      <c r="A144" s="655"/>
      <c r="B144" s="438"/>
      <c r="C144" s="438"/>
      <c r="D144" s="438"/>
      <c r="E144" s="438"/>
      <c r="F144" s="438"/>
      <c r="G144" s="438"/>
      <c r="H144" s="438"/>
      <c r="I144" s="438"/>
      <c r="J144" s="438"/>
      <c r="K144" s="438"/>
      <c r="L144" s="438"/>
      <c r="M144" s="438"/>
      <c r="N144" s="438"/>
      <c r="O144" s="438"/>
      <c r="P144" s="438"/>
    </row>
    <row r="145" spans="1:16" ht="15" x14ac:dyDescent="0.25">
      <c r="A145" s="658"/>
      <c r="B145" s="438"/>
      <c r="C145" s="438"/>
      <c r="D145" s="438"/>
      <c r="E145" s="438"/>
      <c r="F145" s="438"/>
      <c r="G145" s="438"/>
      <c r="H145" s="438"/>
      <c r="I145" s="438"/>
      <c r="J145" s="438"/>
      <c r="K145" s="438"/>
      <c r="L145" s="438"/>
      <c r="M145" s="438"/>
      <c r="N145" s="438"/>
      <c r="O145" s="438"/>
      <c r="P145" s="438"/>
    </row>
    <row r="146" spans="1:16" ht="15" x14ac:dyDescent="0.2">
      <c r="A146" s="661"/>
      <c r="B146" s="659"/>
      <c r="C146" s="656"/>
      <c r="D146" s="659"/>
      <c r="E146" s="629"/>
      <c r="F146" s="629"/>
      <c r="G146" s="629"/>
      <c r="H146" s="629"/>
      <c r="I146" s="629"/>
      <c r="J146" s="438"/>
      <c r="K146" s="438"/>
      <c r="L146" s="438"/>
      <c r="M146" s="438"/>
      <c r="N146" s="438"/>
      <c r="O146" s="438"/>
      <c r="P146" s="438"/>
    </row>
    <row r="147" spans="1:16" ht="15" x14ac:dyDescent="0.2">
      <c r="A147" s="659"/>
      <c r="B147" s="520"/>
      <c r="C147" s="520"/>
      <c r="D147" s="520"/>
      <c r="E147" s="629"/>
      <c r="F147" s="629"/>
      <c r="G147" s="629"/>
      <c r="H147" s="629"/>
      <c r="I147" s="629"/>
      <c r="J147" s="438"/>
      <c r="K147" s="438"/>
      <c r="L147" s="438"/>
      <c r="M147" s="438"/>
      <c r="N147" s="438"/>
      <c r="O147" s="438"/>
      <c r="P147" s="438"/>
    </row>
    <row r="148" spans="1:16" ht="14.25" x14ac:dyDescent="0.2">
      <c r="A148" s="520"/>
      <c r="B148" s="520"/>
      <c r="C148" s="520"/>
      <c r="D148" s="520"/>
      <c r="E148" s="629"/>
      <c r="F148" s="629"/>
      <c r="G148" s="629"/>
      <c r="H148" s="629"/>
      <c r="I148" s="629"/>
      <c r="J148" s="438"/>
      <c r="K148" s="438"/>
      <c r="L148" s="438"/>
      <c r="M148" s="438"/>
      <c r="N148" s="438"/>
      <c r="O148" s="438"/>
      <c r="P148" s="438"/>
    </row>
    <row r="149" spans="1:16" ht="14.25" x14ac:dyDescent="0.2">
      <c r="A149" s="520"/>
      <c r="B149" s="521"/>
      <c r="C149" s="520"/>
      <c r="D149" s="520"/>
      <c r="E149" s="629"/>
      <c r="F149" s="629"/>
      <c r="G149" s="629"/>
      <c r="H149" s="629"/>
      <c r="I149" s="629"/>
      <c r="J149" s="438"/>
      <c r="K149" s="438"/>
      <c r="L149" s="438"/>
      <c r="M149" s="438"/>
      <c r="N149" s="438"/>
      <c r="O149" s="438"/>
      <c r="P149" s="438"/>
    </row>
    <row r="150" spans="1:16" ht="14.25" x14ac:dyDescent="0.2">
      <c r="A150" s="520"/>
      <c r="B150" s="521"/>
      <c r="C150" s="520"/>
      <c r="D150" s="520"/>
      <c r="E150" s="629"/>
      <c r="F150" s="629"/>
      <c r="G150" s="629"/>
      <c r="H150" s="629"/>
      <c r="I150" s="629"/>
      <c r="J150" s="438"/>
      <c r="K150" s="438"/>
      <c r="L150" s="438"/>
      <c r="M150" s="438"/>
      <c r="N150" s="438"/>
      <c r="O150" s="438"/>
      <c r="P150" s="438"/>
    </row>
    <row r="151" spans="1:16" ht="14.25" x14ac:dyDescent="0.2">
      <c r="A151" s="520"/>
      <c r="B151" s="521"/>
      <c r="C151" s="520"/>
      <c r="D151" s="520"/>
      <c r="E151" s="629"/>
      <c r="F151" s="629"/>
      <c r="G151" s="629"/>
      <c r="H151" s="629"/>
      <c r="I151" s="629"/>
      <c r="J151" s="438"/>
      <c r="K151" s="438"/>
      <c r="L151" s="438"/>
      <c r="M151" s="438"/>
      <c r="N151" s="438"/>
      <c r="O151" s="438"/>
      <c r="P151" s="438"/>
    </row>
    <row r="152" spans="1:16" ht="14.25" x14ac:dyDescent="0.2">
      <c r="A152" s="520"/>
      <c r="B152" s="521"/>
      <c r="C152" s="520"/>
      <c r="D152" s="520"/>
      <c r="E152" s="629"/>
      <c r="F152" s="629"/>
      <c r="G152" s="629"/>
      <c r="H152" s="629"/>
      <c r="I152" s="629"/>
      <c r="J152" s="438"/>
      <c r="K152" s="438"/>
      <c r="L152" s="438"/>
      <c r="M152" s="438"/>
      <c r="N152" s="438"/>
      <c r="O152" s="438"/>
      <c r="P152" s="438"/>
    </row>
    <row r="153" spans="1:16" ht="14.25" x14ac:dyDescent="0.2">
      <c r="A153" s="520"/>
      <c r="B153" s="520"/>
      <c r="C153" s="520"/>
      <c r="D153" s="520"/>
      <c r="E153" s="629"/>
      <c r="F153" s="629"/>
      <c r="G153" s="629"/>
      <c r="H153" s="629"/>
      <c r="I153" s="629"/>
      <c r="J153" s="438"/>
      <c r="K153" s="438"/>
      <c r="L153" s="438"/>
      <c r="M153" s="438"/>
      <c r="N153" s="438"/>
      <c r="O153" s="438"/>
      <c r="P153" s="438"/>
    </row>
    <row r="154" spans="1:16" ht="14.25" x14ac:dyDescent="0.2">
      <c r="A154" s="520"/>
      <c r="B154" s="438"/>
      <c r="C154" s="438"/>
      <c r="D154" s="438"/>
      <c r="E154" s="438"/>
      <c r="F154" s="438"/>
      <c r="G154" s="438"/>
      <c r="H154" s="438"/>
      <c r="I154" s="438"/>
      <c r="J154" s="438"/>
      <c r="K154" s="438"/>
      <c r="L154" s="438"/>
      <c r="M154" s="438"/>
      <c r="N154" s="438"/>
      <c r="O154" s="438"/>
      <c r="P154" s="438"/>
    </row>
    <row r="155" spans="1:16" ht="14.25" x14ac:dyDescent="0.2">
      <c r="A155" s="661"/>
      <c r="B155" s="438"/>
      <c r="C155" s="438"/>
      <c r="D155" s="438"/>
      <c r="E155" s="438"/>
      <c r="F155" s="438"/>
      <c r="G155" s="438"/>
      <c r="H155" s="438"/>
      <c r="I155" s="438"/>
      <c r="J155" s="438"/>
      <c r="K155" s="438"/>
      <c r="L155" s="438"/>
      <c r="M155" s="438"/>
      <c r="N155" s="438"/>
      <c r="O155" s="438"/>
      <c r="P155" s="438"/>
    </row>
    <row r="156" spans="1:16" ht="15" x14ac:dyDescent="0.2">
      <c r="A156" s="661"/>
      <c r="B156" s="656"/>
      <c r="C156" s="656"/>
      <c r="D156" s="656"/>
      <c r="E156" s="656"/>
      <c r="F156" s="656"/>
      <c r="G156" s="656"/>
      <c r="H156" s="656"/>
      <c r="I156" s="950"/>
      <c r="J156" s="951"/>
      <c r="K156" s="951"/>
      <c r="L156" s="951"/>
      <c r="M156" s="951"/>
      <c r="N156" s="951"/>
      <c r="O156" s="438"/>
      <c r="P156" s="438"/>
    </row>
    <row r="157" spans="1:16" ht="15" x14ac:dyDescent="0.2">
      <c r="A157" s="656"/>
      <c r="B157" s="520"/>
      <c r="C157" s="520"/>
      <c r="D157" s="520"/>
      <c r="E157" s="520"/>
      <c r="F157" s="520"/>
      <c r="G157" s="520"/>
      <c r="H157" s="520"/>
      <c r="I157" s="949"/>
      <c r="J157" s="797"/>
      <c r="K157" s="797"/>
      <c r="L157" s="797"/>
      <c r="M157" s="797"/>
      <c r="N157" s="797"/>
      <c r="O157" s="438"/>
      <c r="P157" s="438"/>
    </row>
    <row r="158" spans="1:16" ht="15" x14ac:dyDescent="0.2">
      <c r="A158" s="520"/>
      <c r="B158" s="520"/>
      <c r="C158" s="520"/>
      <c r="D158" s="520"/>
      <c r="E158" s="520"/>
      <c r="F158" s="520"/>
      <c r="G158" s="520"/>
      <c r="H158" s="520"/>
      <c r="I158" s="949"/>
      <c r="J158" s="797"/>
      <c r="K158" s="797"/>
      <c r="L158" s="797"/>
      <c r="M158" s="797"/>
      <c r="N158" s="797"/>
      <c r="O158" s="438"/>
      <c r="P158" s="438"/>
    </row>
    <row r="159" spans="1:16" ht="15" x14ac:dyDescent="0.2">
      <c r="A159" s="520"/>
      <c r="B159" s="520"/>
      <c r="C159" s="520"/>
      <c r="D159" s="520"/>
      <c r="E159" s="520"/>
      <c r="F159" s="520"/>
      <c r="G159" s="520"/>
      <c r="H159" s="520"/>
      <c r="I159" s="949"/>
      <c r="J159" s="797"/>
      <c r="K159" s="797"/>
      <c r="L159" s="797"/>
      <c r="M159" s="797"/>
      <c r="N159" s="797"/>
      <c r="O159" s="438"/>
      <c r="P159" s="438"/>
    </row>
    <row r="160" spans="1:16" ht="15" x14ac:dyDescent="0.2">
      <c r="A160" s="520"/>
      <c r="B160" s="520"/>
      <c r="C160" s="520"/>
      <c r="D160" s="520"/>
      <c r="E160" s="520"/>
      <c r="F160" s="520"/>
      <c r="G160" s="520"/>
      <c r="H160" s="520"/>
      <c r="I160" s="949"/>
      <c r="J160" s="797"/>
      <c r="K160" s="797"/>
      <c r="L160" s="797"/>
      <c r="M160" s="797"/>
      <c r="N160" s="797"/>
      <c r="O160" s="438"/>
      <c r="P160" s="438"/>
    </row>
    <row r="161" spans="1:16" ht="14.25" x14ac:dyDescent="0.2">
      <c r="A161" s="520"/>
      <c r="B161" s="438"/>
      <c r="C161" s="438"/>
      <c r="D161" s="438"/>
      <c r="E161" s="438"/>
      <c r="F161" s="438"/>
      <c r="G161" s="438"/>
      <c r="H161" s="438"/>
      <c r="I161" s="438"/>
      <c r="J161" s="438"/>
      <c r="K161" s="438"/>
      <c r="L161" s="438"/>
      <c r="M161" s="438"/>
      <c r="N161" s="438"/>
      <c r="O161" s="438"/>
      <c r="P161" s="438"/>
    </row>
    <row r="162" spans="1:16" ht="14.25" x14ac:dyDescent="0.2">
      <c r="A162" s="661"/>
      <c r="B162" s="438"/>
      <c r="C162" s="438"/>
      <c r="D162" s="438"/>
      <c r="E162" s="438"/>
      <c r="F162" s="438"/>
      <c r="G162" s="438"/>
      <c r="H162" s="438"/>
      <c r="I162" s="438"/>
      <c r="J162" s="438"/>
      <c r="K162" s="438"/>
      <c r="L162" s="438"/>
      <c r="M162" s="438"/>
      <c r="N162" s="438"/>
      <c r="O162" s="438"/>
      <c r="P162" s="438"/>
    </row>
    <row r="163" spans="1:16" ht="15" x14ac:dyDescent="0.2">
      <c r="A163" s="432"/>
      <c r="B163" s="659"/>
      <c r="C163" s="656"/>
      <c r="D163" s="659"/>
      <c r="E163" s="629"/>
      <c r="F163" s="629"/>
      <c r="G163" s="629"/>
      <c r="H163" s="629"/>
      <c r="I163" s="629"/>
      <c r="J163" s="438"/>
      <c r="K163" s="438"/>
      <c r="L163" s="438"/>
      <c r="M163" s="438"/>
      <c r="N163" s="438"/>
      <c r="O163" s="438"/>
      <c r="P163" s="438"/>
    </row>
    <row r="164" spans="1:16" ht="15" x14ac:dyDescent="0.2">
      <c r="A164" s="659"/>
      <c r="B164" s="520"/>
      <c r="C164" s="520"/>
      <c r="D164" s="520"/>
      <c r="E164" s="629"/>
      <c r="F164" s="629"/>
      <c r="G164" s="629"/>
      <c r="H164" s="629"/>
      <c r="I164" s="629"/>
      <c r="J164" s="438"/>
      <c r="K164" s="438"/>
      <c r="L164" s="438"/>
      <c r="M164" s="438"/>
      <c r="N164" s="438"/>
      <c r="O164" s="438"/>
      <c r="P164" s="438"/>
    </row>
    <row r="165" spans="1:16" ht="14.25" x14ac:dyDescent="0.2">
      <c r="A165" s="520"/>
      <c r="B165" s="520"/>
      <c r="C165" s="520"/>
      <c r="D165" s="520"/>
      <c r="E165" s="629"/>
      <c r="F165" s="629"/>
      <c r="G165" s="629"/>
      <c r="H165" s="629"/>
      <c r="I165" s="629"/>
      <c r="J165" s="438"/>
      <c r="K165" s="438"/>
      <c r="L165" s="438"/>
      <c r="M165" s="438"/>
      <c r="N165" s="438"/>
      <c r="O165" s="438"/>
      <c r="P165" s="438"/>
    </row>
    <row r="166" spans="1:16" ht="14.25" x14ac:dyDescent="0.2">
      <c r="A166" s="520"/>
      <c r="B166" s="664"/>
      <c r="C166" s="520"/>
      <c r="D166" s="520"/>
      <c r="E166" s="629"/>
      <c r="F166" s="629"/>
      <c r="G166" s="629"/>
      <c r="H166" s="629"/>
      <c r="I166" s="629"/>
      <c r="J166" s="438"/>
      <c r="K166" s="438"/>
      <c r="L166" s="438"/>
      <c r="M166" s="438"/>
      <c r="N166" s="438"/>
      <c r="O166" s="438"/>
      <c r="P166" s="438"/>
    </row>
    <row r="167" spans="1:16" ht="14.25" x14ac:dyDescent="0.2">
      <c r="A167" s="520"/>
      <c r="B167" s="664"/>
      <c r="C167" s="520"/>
      <c r="D167" s="520"/>
      <c r="E167" s="629"/>
      <c r="F167" s="629"/>
      <c r="G167" s="629"/>
      <c r="H167" s="629"/>
      <c r="I167" s="629"/>
      <c r="J167" s="438"/>
      <c r="K167" s="438"/>
      <c r="L167" s="438"/>
      <c r="M167" s="438"/>
      <c r="N167" s="438"/>
      <c r="O167" s="438"/>
      <c r="P167" s="438"/>
    </row>
    <row r="168" spans="1:16" ht="14.25" x14ac:dyDescent="0.2">
      <c r="A168" s="520"/>
    </row>
  </sheetData>
  <mergeCells count="56">
    <mergeCell ref="H58:N58"/>
    <mergeCell ref="A1:O1"/>
    <mergeCell ref="A2:F2"/>
    <mergeCell ref="A3:O4"/>
    <mergeCell ref="A10:F10"/>
    <mergeCell ref="C50:E50"/>
    <mergeCell ref="C51:E51"/>
    <mergeCell ref="C52:E52"/>
    <mergeCell ref="C53:E53"/>
    <mergeCell ref="C54:E54"/>
    <mergeCell ref="C55:E55"/>
    <mergeCell ref="C56:E56"/>
    <mergeCell ref="C75:E75"/>
    <mergeCell ref="H59:N59"/>
    <mergeCell ref="H60:N60"/>
    <mergeCell ref="H61:N61"/>
    <mergeCell ref="H62:N62"/>
    <mergeCell ref="H63:N63"/>
    <mergeCell ref="H64:N64"/>
    <mergeCell ref="H65:N65"/>
    <mergeCell ref="H66:N66"/>
    <mergeCell ref="H67:N67"/>
    <mergeCell ref="C73:E73"/>
    <mergeCell ref="C74:E74"/>
    <mergeCell ref="H89:N89"/>
    <mergeCell ref="C76:E76"/>
    <mergeCell ref="C77:E77"/>
    <mergeCell ref="C78:E78"/>
    <mergeCell ref="C80:E80"/>
    <mergeCell ref="C81:E81"/>
    <mergeCell ref="C82:E82"/>
    <mergeCell ref="C83:E83"/>
    <mergeCell ref="C84:E84"/>
    <mergeCell ref="C85:E85"/>
    <mergeCell ref="H87:N87"/>
    <mergeCell ref="H88:N88"/>
    <mergeCell ref="H120:N120"/>
    <mergeCell ref="H90:N90"/>
    <mergeCell ref="H91:N91"/>
    <mergeCell ref="H92:N92"/>
    <mergeCell ref="H93:N93"/>
    <mergeCell ref="H94:N94"/>
    <mergeCell ref="H95:N95"/>
    <mergeCell ref="H96:N96"/>
    <mergeCell ref="H116:N116"/>
    <mergeCell ref="H117:N117"/>
    <mergeCell ref="H118:N118"/>
    <mergeCell ref="H119:N119"/>
    <mergeCell ref="I159:N159"/>
    <mergeCell ref="I160:N160"/>
    <mergeCell ref="H121:N121"/>
    <mergeCell ref="H122:N122"/>
    <mergeCell ref="H123:N123"/>
    <mergeCell ref="I156:N156"/>
    <mergeCell ref="I157:N157"/>
    <mergeCell ref="I158:N158"/>
  </mergeCells>
  <hyperlinks>
    <hyperlink ref="A3" r:id="rId1" display="http://www.eirgrid.com/media/Grid%20Code%20Compliance%20Test%20Procedure%20for%20Wind%20Farms.pdf "/>
    <hyperlink ref="A3:O4" r:id="rId2" location="d.en.17698" display="http://www.eirgrid.com/operations/gridcode/compliancetesting/wfpstestprocedures/#d.en.17698"/>
    <hyperlink ref="G10:O10" r:id="rId3" display="http://www.eirgrid.com/media/Schedule%20of%20Grid%20Code%20Compliance%20Tests.xls"/>
  </hyperlinks>
  <pageMargins left="0.70866141732283472" right="0.70866141732283472" top="0.74803149606299213" bottom="0.74803149606299213" header="0.31496062992125984" footer="0.31496062992125984"/>
  <pageSetup paperSize="9" scale="37" orientation="portrait" r:id="rId4"/>
  <headerFooter>
    <oddHeader>&amp;L&amp;G&amp;C&amp;16Grid Code Compliance Test Requirements&amp;R&amp;18&amp;D</oddHeader>
    <oddFooter>&amp;LEirGrid Confidential - &amp;F&amp;RPage &amp;P
&amp;D</oddFooter>
  </headerFooter>
  <rowBreaks count="2" manualBreakCount="2">
    <brk id="61" max="14" man="1"/>
    <brk id="141" max="16383" man="1"/>
  </rowBreaks>
  <drawing r:id="rId5"/>
  <legacyDrawingHF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A6" sqref="A6"/>
    </sheetView>
  </sheetViews>
  <sheetFormatPr defaultRowHeight="12.75" x14ac:dyDescent="0.2"/>
  <cols>
    <col min="2" max="2" width="14.28515625" customWidth="1"/>
    <col min="3" max="3" width="21.42578125" customWidth="1"/>
    <col min="4" max="4" width="21" bestFit="1" customWidth="1"/>
    <col min="5" max="5" width="20.7109375" customWidth="1"/>
    <col min="7" max="7" width="39.5703125" customWidth="1"/>
    <col min="8" max="8" width="20.5703125" bestFit="1" customWidth="1"/>
  </cols>
  <sheetData>
    <row r="2" spans="1:8" ht="28.5" customHeight="1" thickBot="1" x14ac:dyDescent="0.25">
      <c r="A2" s="713" t="str">
        <f>CONCATENATE('0) Signal List'!A1 &amp; "Signal List Version Control")</f>
        <v>WINDFARM NAME Signal List Version Control</v>
      </c>
      <c r="B2" s="714"/>
      <c r="C2" s="714"/>
      <c r="D2" s="714"/>
      <c r="E2" s="714"/>
      <c r="F2" s="714"/>
      <c r="G2" s="714"/>
      <c r="H2" s="714"/>
    </row>
    <row r="3" spans="1:8" s="60" customFormat="1" ht="13.5" thickBot="1" x14ac:dyDescent="0.25">
      <c r="A3" s="61" t="s">
        <v>153</v>
      </c>
      <c r="B3" s="63" t="s">
        <v>176</v>
      </c>
      <c r="C3" s="62" t="s">
        <v>156</v>
      </c>
      <c r="D3" s="63" t="s">
        <v>238</v>
      </c>
      <c r="E3" s="63" t="s">
        <v>239</v>
      </c>
      <c r="G3" s="62" t="s">
        <v>154</v>
      </c>
      <c r="H3" s="62" t="s">
        <v>155</v>
      </c>
    </row>
    <row r="4" spans="1:8" x14ac:dyDescent="0.2">
      <c r="A4" s="369">
        <v>0.1</v>
      </c>
      <c r="B4" s="259"/>
      <c r="C4" s="257"/>
      <c r="D4" s="268"/>
      <c r="E4" s="368"/>
      <c r="G4" s="370" t="s">
        <v>439</v>
      </c>
      <c r="H4" s="258"/>
    </row>
    <row r="5" spans="1:8" ht="38.25" x14ac:dyDescent="0.2">
      <c r="A5" s="276">
        <v>0.2</v>
      </c>
      <c r="B5" s="696">
        <v>42086</v>
      </c>
      <c r="C5" s="697"/>
      <c r="D5" s="698"/>
      <c r="E5" s="699"/>
      <c r="F5" s="700"/>
      <c r="G5" s="697" t="s">
        <v>673</v>
      </c>
      <c r="H5" s="701"/>
    </row>
    <row r="6" spans="1:8" x14ac:dyDescent="0.2">
      <c r="A6" s="276"/>
      <c r="B6" s="262"/>
      <c r="C6" s="260"/>
      <c r="D6" s="268"/>
      <c r="E6" s="261"/>
      <c r="G6" s="260"/>
      <c r="H6" s="263"/>
    </row>
    <row r="7" spans="1:8" x14ac:dyDescent="0.2">
      <c r="A7" s="276"/>
      <c r="B7" s="262"/>
      <c r="C7" s="264"/>
      <c r="D7" s="258"/>
      <c r="E7" s="261"/>
      <c r="G7" s="65"/>
      <c r="H7" s="65"/>
    </row>
    <row r="8" spans="1:8" x14ac:dyDescent="0.2">
      <c r="A8" s="276"/>
      <c r="B8" s="262"/>
      <c r="C8" s="264"/>
      <c r="D8" s="258"/>
      <c r="E8" s="261"/>
      <c r="G8" s="65"/>
      <c r="H8" s="65"/>
    </row>
    <row r="9" spans="1:8" x14ac:dyDescent="0.2">
      <c r="A9" s="276"/>
      <c r="B9" s="262"/>
      <c r="C9" s="264"/>
      <c r="D9" s="258"/>
      <c r="E9" s="261"/>
      <c r="G9" s="65"/>
      <c r="H9" s="65"/>
    </row>
    <row r="10" spans="1:8" x14ac:dyDescent="0.2">
      <c r="A10" s="276"/>
      <c r="B10" s="262"/>
      <c r="C10" s="264"/>
      <c r="D10" s="258"/>
      <c r="E10" s="261"/>
      <c r="G10" s="65"/>
      <c r="H10" s="65"/>
    </row>
    <row r="11" spans="1:8" x14ac:dyDescent="0.2">
      <c r="A11" s="276"/>
      <c r="B11" s="262"/>
      <c r="C11" s="264"/>
      <c r="D11" s="258"/>
      <c r="E11" s="261"/>
      <c r="G11" s="65"/>
      <c r="H11" s="65"/>
    </row>
    <row r="12" spans="1:8" x14ac:dyDescent="0.2">
      <c r="A12" s="276"/>
      <c r="B12" s="262"/>
      <c r="C12" s="264"/>
      <c r="D12" s="258"/>
      <c r="E12" s="261"/>
      <c r="G12" s="65"/>
      <c r="H12" s="65"/>
    </row>
    <row r="13" spans="1:8" x14ac:dyDescent="0.2">
      <c r="A13" s="276"/>
      <c r="B13" s="262"/>
      <c r="C13" s="264"/>
      <c r="D13" s="258"/>
      <c r="E13" s="261"/>
      <c r="G13" s="65"/>
      <c r="H13" s="65"/>
    </row>
    <row r="14" spans="1:8" x14ac:dyDescent="0.2">
      <c r="A14" s="276"/>
      <c r="B14" s="262"/>
      <c r="C14" s="264"/>
      <c r="D14" s="258"/>
      <c r="E14" s="261"/>
      <c r="G14" s="65"/>
      <c r="H14" s="65"/>
    </row>
    <row r="15" spans="1:8" x14ac:dyDescent="0.2">
      <c r="A15" s="276"/>
      <c r="B15" s="262"/>
      <c r="C15" s="264"/>
      <c r="D15" s="258"/>
      <c r="E15" s="261"/>
      <c r="G15" s="65"/>
      <c r="H15" s="65"/>
    </row>
    <row r="16" spans="1:8" x14ac:dyDescent="0.2">
      <c r="A16" s="276"/>
      <c r="B16" s="262"/>
      <c r="C16" s="264"/>
      <c r="D16" s="258"/>
      <c r="E16" s="261"/>
      <c r="G16" s="65"/>
      <c r="H16" s="65"/>
    </row>
    <row r="17" spans="1:8" x14ac:dyDescent="0.2">
      <c r="A17" s="276"/>
      <c r="B17" s="262"/>
      <c r="C17" s="264"/>
      <c r="D17" s="258"/>
      <c r="E17" s="261"/>
      <c r="G17" s="65"/>
      <c r="H17" s="65"/>
    </row>
    <row r="18" spans="1:8" x14ac:dyDescent="0.2">
      <c r="A18" s="276"/>
      <c r="B18" s="262"/>
      <c r="C18" s="264"/>
      <c r="D18" s="258"/>
      <c r="E18" s="261"/>
      <c r="G18" s="65"/>
      <c r="H18" s="65"/>
    </row>
    <row r="19" spans="1:8" x14ac:dyDescent="0.2">
      <c r="A19" s="276"/>
      <c r="B19" s="262"/>
      <c r="C19" s="264"/>
      <c r="D19" s="258"/>
      <c r="E19" s="261"/>
      <c r="G19" s="65"/>
      <c r="H19" s="65"/>
    </row>
    <row r="20" spans="1:8" x14ac:dyDescent="0.2">
      <c r="A20" s="276"/>
      <c r="B20" s="262"/>
      <c r="C20" s="264"/>
      <c r="D20" s="258"/>
      <c r="E20" s="261"/>
      <c r="G20" s="65"/>
      <c r="H20" s="65"/>
    </row>
    <row r="21" spans="1:8" x14ac:dyDescent="0.2">
      <c r="A21" s="276"/>
      <c r="B21" s="262"/>
      <c r="C21" s="264"/>
      <c r="D21" s="258"/>
      <c r="E21" s="261"/>
      <c r="G21" s="65"/>
      <c r="H21" s="65"/>
    </row>
    <row r="22" spans="1:8" x14ac:dyDescent="0.2">
      <c r="A22" s="276"/>
      <c r="B22" s="262"/>
      <c r="C22" s="264"/>
      <c r="D22" s="258"/>
      <c r="E22" s="261"/>
      <c r="G22" s="65"/>
      <c r="H22" s="65"/>
    </row>
    <row r="23" spans="1:8" x14ac:dyDescent="0.2">
      <c r="A23" s="276"/>
      <c r="B23" s="262"/>
      <c r="C23" s="264"/>
      <c r="D23" s="258"/>
      <c r="E23" s="261"/>
      <c r="G23" s="65"/>
      <c r="H23" s="65"/>
    </row>
    <row r="24" spans="1:8" x14ac:dyDescent="0.2">
      <c r="A24" s="276"/>
      <c r="B24" s="262"/>
      <c r="C24" s="264"/>
      <c r="D24" s="261"/>
      <c r="E24" s="261"/>
      <c r="G24" s="65"/>
      <c r="H24" s="65"/>
    </row>
    <row r="25" spans="1:8" x14ac:dyDescent="0.2">
      <c r="A25" s="276"/>
      <c r="B25" s="262"/>
      <c r="C25" s="264"/>
      <c r="D25" s="261"/>
      <c r="E25" s="261"/>
      <c r="G25" s="65"/>
      <c r="H25" s="65"/>
    </row>
    <row r="26" spans="1:8" x14ac:dyDescent="0.2">
      <c r="A26" s="276"/>
      <c r="B26" s="262"/>
      <c r="C26" s="264"/>
      <c r="D26" s="261"/>
      <c r="E26" s="261"/>
      <c r="G26" s="65"/>
      <c r="H26" s="65"/>
    </row>
    <row r="27" spans="1:8" x14ac:dyDescent="0.2">
      <c r="A27" s="276"/>
      <c r="B27" s="262"/>
      <c r="C27" s="264"/>
      <c r="D27" s="261"/>
      <c r="E27" s="261"/>
      <c r="G27" s="65"/>
      <c r="H27" s="65"/>
    </row>
    <row r="28" spans="1:8" x14ac:dyDescent="0.2">
      <c r="A28" s="276"/>
      <c r="B28" s="262"/>
      <c r="C28" s="264"/>
      <c r="D28" s="261"/>
      <c r="E28" s="261"/>
      <c r="G28" s="65"/>
      <c r="H28" s="65"/>
    </row>
    <row r="29" spans="1:8" x14ac:dyDescent="0.2">
      <c r="A29" s="276"/>
      <c r="B29" s="262"/>
      <c r="C29" s="264"/>
      <c r="D29" s="261"/>
      <c r="E29" s="261"/>
      <c r="G29" s="65"/>
      <c r="H29" s="65"/>
    </row>
    <row r="30" spans="1:8" x14ac:dyDescent="0.2">
      <c r="A30" s="276"/>
      <c r="B30" s="262"/>
      <c r="C30" s="264"/>
      <c r="D30" s="261"/>
      <c r="E30" s="261"/>
      <c r="G30" s="65"/>
      <c r="H30" s="65"/>
    </row>
    <row r="31" spans="1:8" x14ac:dyDescent="0.2">
      <c r="A31" s="276"/>
      <c r="B31" s="262"/>
      <c r="C31" s="264"/>
      <c r="D31" s="261"/>
      <c r="E31" s="261"/>
      <c r="G31" s="65"/>
      <c r="H31" s="65"/>
    </row>
    <row r="32" spans="1:8" x14ac:dyDescent="0.2">
      <c r="A32" s="276"/>
      <c r="B32" s="262"/>
      <c r="C32" s="264"/>
      <c r="D32" s="261"/>
      <c r="E32" s="261"/>
      <c r="G32" s="65"/>
      <c r="H32" s="65"/>
    </row>
    <row r="33" spans="1:8" x14ac:dyDescent="0.2">
      <c r="A33" s="276"/>
      <c r="B33" s="262"/>
      <c r="C33" s="264"/>
      <c r="D33" s="261"/>
      <c r="E33" s="261"/>
      <c r="G33" s="65"/>
      <c r="H33" s="65"/>
    </row>
    <row r="34" spans="1:8" x14ac:dyDescent="0.2">
      <c r="A34" s="276"/>
      <c r="B34" s="262"/>
      <c r="C34" s="264"/>
      <c r="D34" s="261"/>
      <c r="E34" s="261"/>
      <c r="G34" s="65"/>
      <c r="H34" s="65"/>
    </row>
    <row r="35" spans="1:8" x14ac:dyDescent="0.2">
      <c r="A35" s="276"/>
      <c r="B35" s="262"/>
      <c r="C35" s="264"/>
      <c r="D35" s="261"/>
      <c r="E35" s="261"/>
      <c r="G35" s="65"/>
      <c r="H35" s="65"/>
    </row>
    <row r="36" spans="1:8" x14ac:dyDescent="0.2">
      <c r="A36" s="276"/>
      <c r="B36" s="262"/>
      <c r="C36" s="264"/>
      <c r="D36" s="261"/>
      <c r="E36" s="261"/>
      <c r="G36" s="65"/>
      <c r="H36" s="65"/>
    </row>
    <row r="37" spans="1:8" x14ac:dyDescent="0.2">
      <c r="A37" s="276"/>
      <c r="B37" s="262"/>
      <c r="C37" s="264"/>
      <c r="D37" s="261"/>
      <c r="E37" s="261"/>
      <c r="G37" s="65"/>
      <c r="H37" s="65"/>
    </row>
    <row r="38" spans="1:8" x14ac:dyDescent="0.2">
      <c r="A38" s="276"/>
      <c r="B38" s="262"/>
      <c r="C38" s="264"/>
      <c r="D38" s="261"/>
      <c r="E38" s="261"/>
      <c r="G38" s="65"/>
      <c r="H38" s="65"/>
    </row>
    <row r="39" spans="1:8" x14ac:dyDescent="0.2">
      <c r="A39" s="276"/>
      <c r="B39" s="262"/>
      <c r="C39" s="264"/>
      <c r="D39" s="261"/>
      <c r="E39" s="261"/>
      <c r="G39" s="65"/>
      <c r="H39" s="65"/>
    </row>
    <row r="40" spans="1:8" x14ac:dyDescent="0.2">
      <c r="A40" s="276"/>
      <c r="B40" s="262"/>
      <c r="C40" s="264"/>
      <c r="D40" s="261"/>
      <c r="E40" s="261"/>
      <c r="G40" s="65"/>
      <c r="H40" s="65"/>
    </row>
    <row r="41" spans="1:8" x14ac:dyDescent="0.2">
      <c r="A41" s="276"/>
      <c r="B41" s="262"/>
      <c r="C41" s="264"/>
      <c r="D41" s="261"/>
      <c r="E41" s="261"/>
      <c r="G41" s="65"/>
      <c r="H41" s="65"/>
    </row>
    <row r="42" spans="1:8" x14ac:dyDescent="0.2">
      <c r="A42" s="276"/>
      <c r="B42" s="262"/>
      <c r="C42" s="264"/>
      <c r="D42" s="261"/>
      <c r="E42" s="261"/>
      <c r="G42" s="65"/>
      <c r="H42" s="65"/>
    </row>
    <row r="43" spans="1:8" x14ac:dyDescent="0.2">
      <c r="A43" s="276"/>
      <c r="B43" s="262"/>
      <c r="C43" s="264"/>
      <c r="D43" s="261"/>
      <c r="E43" s="261"/>
      <c r="G43" s="65"/>
      <c r="H43" s="65"/>
    </row>
    <row r="44" spans="1:8" x14ac:dyDescent="0.2">
      <c r="A44" s="276"/>
      <c r="B44" s="262"/>
      <c r="C44" s="264"/>
      <c r="D44" s="261"/>
      <c r="E44" s="261"/>
      <c r="G44" s="65"/>
      <c r="H44" s="65"/>
    </row>
    <row r="45" spans="1:8" x14ac:dyDescent="0.2">
      <c r="A45" s="276"/>
      <c r="B45" s="262"/>
      <c r="C45" s="264"/>
      <c r="D45" s="261"/>
      <c r="E45" s="261"/>
      <c r="G45" s="65"/>
      <c r="H45" s="65"/>
    </row>
    <row r="46" spans="1:8" ht="13.5" thickBot="1" x14ac:dyDescent="0.25">
      <c r="A46" s="277"/>
      <c r="B46" s="267"/>
      <c r="C46" s="265"/>
      <c r="D46" s="266"/>
      <c r="E46" s="266"/>
      <c r="G46" s="65"/>
      <c r="H46" s="65"/>
    </row>
  </sheetData>
  <customSheetViews>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1"/>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9" scale="80" orientation="landscape" r:id="rId2"/>
  <headerFooter>
    <oddHeader>&amp;L&amp;G&amp;C&amp;24Version Control</oddHeader>
    <oddFooter>&amp;L&amp;"Arial,Bold"&amp;14EIRGRID Confidential - &amp;F&amp;R&amp;14Page &amp;P
&amp;D</oddFooter>
  </headerFooter>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AE122"/>
  <sheetViews>
    <sheetView view="pageBreakPreview" zoomScale="40" zoomScaleSheetLayoutView="40" zoomScalePageLayoutView="40" workbookViewId="0">
      <selection activeCell="P90" sqref="P90"/>
    </sheetView>
  </sheetViews>
  <sheetFormatPr defaultRowHeight="12.75" x14ac:dyDescent="0.2"/>
  <cols>
    <col min="1" max="1" width="53" style="430" bestFit="1" customWidth="1"/>
    <col min="2" max="2" width="34.140625" style="430" bestFit="1" customWidth="1"/>
    <col min="3" max="3" width="44.42578125" style="430" customWidth="1"/>
    <col min="4" max="4" width="69.42578125" style="430" bestFit="1" customWidth="1"/>
    <col min="5" max="5" width="17.85546875" style="430" customWidth="1"/>
    <col min="6" max="6" width="12.140625" style="430" bestFit="1" customWidth="1"/>
    <col min="7" max="7" width="9.140625" style="430"/>
    <col min="8" max="8" width="45.42578125" style="430" customWidth="1"/>
    <col min="9" max="11" width="9.140625" style="430"/>
    <col min="12" max="15" width="9.140625" style="430" customWidth="1"/>
    <col min="16" max="16" width="54.42578125" style="430" bestFit="1" customWidth="1"/>
    <col min="17" max="17" width="16.5703125" style="430" customWidth="1"/>
    <col min="18" max="16384" width="9.140625" style="430"/>
  </cols>
  <sheetData>
    <row r="1" spans="1:11" ht="27.75" customHeight="1" thickBot="1" x14ac:dyDescent="0.25">
      <c r="A1" s="732" t="s">
        <v>327</v>
      </c>
      <c r="B1" s="733"/>
      <c r="C1" s="733"/>
      <c r="D1" s="733"/>
      <c r="E1" s="733"/>
      <c r="F1" s="733"/>
      <c r="G1" s="733"/>
      <c r="H1" s="733"/>
      <c r="I1" s="733"/>
      <c r="J1" s="734"/>
      <c r="K1" s="735"/>
    </row>
    <row r="2" spans="1:11" ht="13.5" thickBot="1" x14ac:dyDescent="0.25">
      <c r="A2" s="442"/>
      <c r="B2" s="438"/>
      <c r="C2" s="438"/>
      <c r="D2" s="438"/>
      <c r="E2" s="438"/>
      <c r="F2" s="438"/>
      <c r="G2" s="438"/>
      <c r="H2" s="438"/>
      <c r="I2" s="438"/>
      <c r="J2" s="438"/>
      <c r="K2" s="443"/>
    </row>
    <row r="3" spans="1:11" ht="65.25" customHeight="1" thickBot="1" x14ac:dyDescent="0.3">
      <c r="A3" s="444" t="s">
        <v>230</v>
      </c>
      <c r="B3" s="445" t="s">
        <v>429</v>
      </c>
      <c r="C3" s="736" t="s">
        <v>494</v>
      </c>
      <c r="D3" s="737"/>
      <c r="E3" s="438"/>
      <c r="F3" s="438"/>
      <c r="G3" s="438"/>
      <c r="H3" s="438"/>
      <c r="I3" s="438"/>
      <c r="J3" s="438"/>
      <c r="K3" s="443"/>
    </row>
    <row r="4" spans="1:11" x14ac:dyDescent="0.2">
      <c r="A4" s="442"/>
      <c r="B4" s="438"/>
      <c r="C4" s="438"/>
      <c r="D4" s="438"/>
      <c r="E4" s="438"/>
      <c r="F4" s="438"/>
      <c r="G4" s="438"/>
      <c r="H4" s="438"/>
      <c r="I4" s="438"/>
      <c r="J4" s="438"/>
      <c r="K4" s="443"/>
    </row>
    <row r="5" spans="1:11" ht="13.5" thickBot="1" x14ac:dyDescent="0.25">
      <c r="A5" s="442"/>
      <c r="B5" s="438"/>
      <c r="C5" s="438"/>
      <c r="D5" s="438"/>
      <c r="E5" s="438"/>
      <c r="F5" s="438"/>
      <c r="G5" s="438"/>
      <c r="H5" s="438"/>
      <c r="I5" s="438"/>
      <c r="J5" s="438"/>
      <c r="K5" s="443"/>
    </row>
    <row r="6" spans="1:11" ht="18.75" thickBot="1" x14ac:dyDescent="0.25">
      <c r="A6" s="446" t="s">
        <v>449</v>
      </c>
      <c r="B6" s="447" t="s">
        <v>109</v>
      </c>
      <c r="C6" s="447" t="s">
        <v>110</v>
      </c>
      <c r="D6" s="447" t="s">
        <v>111</v>
      </c>
      <c r="E6" s="438"/>
      <c r="F6" s="438"/>
      <c r="G6" s="438"/>
      <c r="H6" s="438"/>
      <c r="I6" s="438"/>
      <c r="J6" s="438"/>
      <c r="K6" s="443"/>
    </row>
    <row r="7" spans="1:11" ht="18" x14ac:dyDescent="0.2">
      <c r="A7" s="448" t="s">
        <v>450</v>
      </c>
      <c r="B7" s="449"/>
      <c r="C7" s="449"/>
      <c r="D7" s="449"/>
      <c r="E7" s="438"/>
      <c r="F7" s="438"/>
      <c r="G7" s="438"/>
      <c r="H7" s="438"/>
      <c r="I7" s="438"/>
      <c r="J7" s="438"/>
      <c r="K7" s="443"/>
    </row>
    <row r="8" spans="1:11" ht="18" x14ac:dyDescent="0.2">
      <c r="A8" s="450"/>
      <c r="B8" s="449" t="s">
        <v>112</v>
      </c>
      <c r="C8" s="449" t="s">
        <v>113</v>
      </c>
      <c r="D8" s="449" t="s">
        <v>113</v>
      </c>
      <c r="E8" s="438"/>
      <c r="F8" s="438"/>
      <c r="G8" s="438"/>
      <c r="H8" s="438"/>
      <c r="I8" s="438"/>
      <c r="J8" s="438"/>
      <c r="K8" s="443"/>
    </row>
    <row r="9" spans="1:11" ht="18.75" thickBot="1" x14ac:dyDescent="0.25">
      <c r="A9" s="451"/>
      <c r="B9" s="449"/>
      <c r="C9" s="449"/>
      <c r="D9" s="449"/>
      <c r="E9" s="438"/>
      <c r="F9" s="438"/>
      <c r="G9" s="438"/>
      <c r="H9" s="438"/>
      <c r="I9" s="438"/>
      <c r="J9" s="438"/>
      <c r="K9" s="443"/>
    </row>
    <row r="10" spans="1:11" ht="18" x14ac:dyDescent="0.2">
      <c r="A10" s="448" t="s">
        <v>98</v>
      </c>
      <c r="B10" s="452"/>
      <c r="C10" s="452"/>
      <c r="D10" s="452"/>
      <c r="E10" s="438"/>
      <c r="F10" s="438"/>
      <c r="G10" s="438"/>
      <c r="H10" s="438"/>
      <c r="I10" s="438"/>
      <c r="J10" s="438"/>
      <c r="K10" s="443"/>
    </row>
    <row r="11" spans="1:11" ht="18" x14ac:dyDescent="0.2">
      <c r="A11" s="450"/>
      <c r="B11" s="449"/>
      <c r="C11" s="449" t="s">
        <v>451</v>
      </c>
      <c r="D11" s="449" t="s">
        <v>451</v>
      </c>
      <c r="E11" s="438"/>
      <c r="F11" s="438"/>
      <c r="G11" s="438"/>
      <c r="H11" s="438"/>
      <c r="I11" s="438"/>
      <c r="J11" s="438"/>
      <c r="K11" s="443"/>
    </row>
    <row r="12" spans="1:11" ht="18" x14ac:dyDescent="0.2">
      <c r="A12" s="450"/>
      <c r="B12" s="449"/>
      <c r="C12" s="453" t="s">
        <v>102</v>
      </c>
      <c r="D12" s="453" t="s">
        <v>102</v>
      </c>
      <c r="E12" s="438"/>
      <c r="F12" s="438"/>
      <c r="G12" s="438"/>
      <c r="H12" s="438"/>
      <c r="I12" s="438"/>
      <c r="J12" s="438"/>
      <c r="K12" s="443"/>
    </row>
    <row r="13" spans="1:11" ht="18.75" thickBot="1" x14ac:dyDescent="0.25">
      <c r="A13" s="451"/>
      <c r="B13" s="454"/>
      <c r="C13" s="454"/>
      <c r="D13" s="454"/>
      <c r="E13" s="438"/>
      <c r="F13" s="438"/>
      <c r="G13" s="438"/>
      <c r="H13" s="438"/>
      <c r="I13" s="438"/>
      <c r="J13" s="438"/>
      <c r="K13" s="443"/>
    </row>
    <row r="14" spans="1:11" ht="18" x14ac:dyDescent="0.2">
      <c r="A14" s="448" t="s">
        <v>97</v>
      </c>
      <c r="B14" s="452"/>
      <c r="C14" s="452"/>
      <c r="D14" s="452"/>
      <c r="E14" s="438"/>
      <c r="F14" s="438"/>
      <c r="G14" s="438"/>
      <c r="H14" s="438"/>
      <c r="I14" s="438"/>
      <c r="J14" s="438"/>
      <c r="K14" s="443"/>
    </row>
    <row r="15" spans="1:11" ht="18" x14ac:dyDescent="0.2">
      <c r="A15" s="450"/>
      <c r="B15" s="449"/>
      <c r="C15" s="453" t="s">
        <v>17</v>
      </c>
      <c r="D15" s="453" t="s">
        <v>17</v>
      </c>
      <c r="E15" s="438"/>
      <c r="F15" s="438"/>
      <c r="G15" s="438"/>
      <c r="H15" s="438"/>
      <c r="I15" s="438"/>
      <c r="J15" s="438"/>
      <c r="K15" s="443"/>
    </row>
    <row r="16" spans="1:11" ht="18" x14ac:dyDescent="0.2">
      <c r="A16" s="450"/>
      <c r="B16" s="449"/>
      <c r="C16" s="453" t="s">
        <v>68</v>
      </c>
      <c r="D16" s="453" t="s">
        <v>68</v>
      </c>
      <c r="E16" s="438"/>
      <c r="F16" s="438"/>
      <c r="G16" s="438"/>
      <c r="H16" s="438"/>
      <c r="I16" s="438"/>
      <c r="J16" s="438"/>
      <c r="K16" s="443"/>
    </row>
    <row r="17" spans="1:11" ht="18" x14ac:dyDescent="0.2">
      <c r="A17" s="450"/>
      <c r="B17" s="449"/>
      <c r="C17" s="453" t="s">
        <v>64</v>
      </c>
      <c r="D17" s="453" t="s">
        <v>64</v>
      </c>
      <c r="E17" s="438"/>
      <c r="F17" s="438"/>
      <c r="G17" s="438"/>
      <c r="H17" s="438"/>
      <c r="I17" s="438"/>
      <c r="J17" s="438"/>
      <c r="K17" s="443"/>
    </row>
    <row r="18" spans="1:11" ht="18" x14ac:dyDescent="0.2">
      <c r="A18" s="450"/>
      <c r="B18" s="449"/>
      <c r="C18" s="453" t="s">
        <v>66</v>
      </c>
      <c r="D18" s="453" t="s">
        <v>66</v>
      </c>
      <c r="E18" s="438"/>
      <c r="F18" s="438"/>
      <c r="G18" s="438"/>
      <c r="H18" s="438"/>
      <c r="I18" s="438"/>
      <c r="J18" s="438"/>
      <c r="K18" s="443"/>
    </row>
    <row r="19" spans="1:11" ht="18" x14ac:dyDescent="0.2">
      <c r="A19" s="450"/>
      <c r="B19" s="449"/>
      <c r="C19" s="449"/>
      <c r="D19" s="455" t="s">
        <v>70</v>
      </c>
      <c r="E19" s="438"/>
      <c r="F19" s="438"/>
      <c r="G19" s="438"/>
      <c r="H19" s="438"/>
      <c r="I19" s="438"/>
      <c r="J19" s="438"/>
      <c r="K19" s="443"/>
    </row>
    <row r="20" spans="1:11" ht="18" x14ac:dyDescent="0.2">
      <c r="A20" s="450"/>
      <c r="B20" s="449"/>
      <c r="C20" s="449"/>
      <c r="D20" s="455" t="s">
        <v>74</v>
      </c>
      <c r="E20" s="438"/>
      <c r="F20" s="438"/>
      <c r="G20" s="438"/>
      <c r="H20" s="438"/>
      <c r="I20" s="438"/>
      <c r="J20" s="438"/>
      <c r="K20" s="443"/>
    </row>
    <row r="21" spans="1:11" ht="18" x14ac:dyDescent="0.2">
      <c r="A21" s="450"/>
      <c r="B21" s="449"/>
      <c r="C21" s="449"/>
      <c r="D21" s="455" t="s">
        <v>78</v>
      </c>
      <c r="E21" s="438"/>
      <c r="F21" s="438"/>
      <c r="G21" s="438"/>
      <c r="H21" s="438"/>
      <c r="I21" s="438"/>
      <c r="J21" s="438"/>
      <c r="K21" s="443"/>
    </row>
    <row r="22" spans="1:11" ht="18" x14ac:dyDescent="0.2">
      <c r="A22" s="450"/>
      <c r="B22" s="449"/>
      <c r="C22" s="449"/>
      <c r="D22" s="455" t="s">
        <v>82</v>
      </c>
      <c r="E22" s="438"/>
      <c r="F22" s="438"/>
      <c r="G22" s="438"/>
      <c r="H22" s="438"/>
      <c r="I22" s="438"/>
      <c r="J22" s="438"/>
      <c r="K22" s="443"/>
    </row>
    <row r="23" spans="1:11" ht="13.5" customHeight="1" thickBot="1" x14ac:dyDescent="0.25">
      <c r="A23" s="451"/>
      <c r="B23" s="454"/>
      <c r="C23" s="454"/>
      <c r="D23" s="454"/>
      <c r="E23" s="738"/>
      <c r="F23" s="720"/>
      <c r="G23" s="720"/>
      <c r="H23" s="720"/>
      <c r="I23" s="720"/>
      <c r="J23" s="720"/>
      <c r="K23" s="721"/>
    </row>
    <row r="24" spans="1:11" ht="18.75" customHeight="1" thickBot="1" x14ac:dyDescent="0.25">
      <c r="A24" s="448" t="s">
        <v>98</v>
      </c>
      <c r="B24" s="452"/>
      <c r="C24" s="452"/>
      <c r="D24" s="452"/>
      <c r="E24" s="438"/>
      <c r="F24" s="739" t="s">
        <v>495</v>
      </c>
      <c r="G24" s="734"/>
      <c r="H24" s="734"/>
      <c r="I24" s="734"/>
      <c r="J24" s="735"/>
      <c r="K24" s="443"/>
    </row>
    <row r="25" spans="1:11" ht="18" x14ac:dyDescent="0.2">
      <c r="A25" s="450"/>
      <c r="B25" s="449"/>
      <c r="C25" s="453" t="s">
        <v>300</v>
      </c>
      <c r="D25" s="453" t="s">
        <v>255</v>
      </c>
      <c r="E25" s="438"/>
      <c r="F25" s="439"/>
      <c r="G25" s="439"/>
      <c r="H25" s="456"/>
      <c r="I25" s="456"/>
      <c r="J25" s="438"/>
      <c r="K25" s="443"/>
    </row>
    <row r="26" spans="1:11" ht="18" x14ac:dyDescent="0.2">
      <c r="A26" s="450"/>
      <c r="B26" s="449"/>
      <c r="C26" s="449" t="s">
        <v>102</v>
      </c>
      <c r="D26" s="449" t="s">
        <v>102</v>
      </c>
      <c r="E26" s="438"/>
      <c r="F26" s="438"/>
      <c r="G26" s="439"/>
      <c r="H26" s="456"/>
      <c r="I26" s="439"/>
      <c r="J26" s="438"/>
      <c r="K26" s="443"/>
    </row>
    <row r="27" spans="1:11" ht="18.75" thickBot="1" x14ac:dyDescent="0.25">
      <c r="A27" s="451"/>
      <c r="B27" s="454"/>
      <c r="C27" s="454"/>
      <c r="D27" s="454"/>
      <c r="E27" s="438"/>
      <c r="F27" s="438"/>
      <c r="G27" s="439"/>
      <c r="H27" s="439"/>
      <c r="I27" s="439"/>
      <c r="J27" s="438"/>
      <c r="K27" s="443"/>
    </row>
    <row r="28" spans="1:11" ht="18" x14ac:dyDescent="0.2">
      <c r="A28" s="452" t="s">
        <v>99</v>
      </c>
      <c r="B28" s="449"/>
      <c r="C28" s="449"/>
      <c r="D28" s="449"/>
      <c r="E28" s="438"/>
      <c r="F28" s="438"/>
      <c r="G28" s="439"/>
      <c r="H28" s="439"/>
      <c r="I28" s="438"/>
      <c r="J28" s="438"/>
      <c r="K28" s="443"/>
    </row>
    <row r="29" spans="1:11" ht="18" x14ac:dyDescent="0.2">
      <c r="A29" s="449"/>
      <c r="B29" s="449"/>
      <c r="C29" s="453" t="s">
        <v>103</v>
      </c>
      <c r="D29" s="453" t="s">
        <v>103</v>
      </c>
      <c r="E29" s="438"/>
      <c r="F29" s="438"/>
      <c r="G29" s="439"/>
      <c r="H29" s="456"/>
      <c r="I29" s="439"/>
      <c r="J29" s="438"/>
      <c r="K29" s="443"/>
    </row>
    <row r="30" spans="1:11" ht="18" x14ac:dyDescent="0.2">
      <c r="A30" s="449"/>
      <c r="B30" s="449"/>
      <c r="C30" s="453" t="s">
        <v>104</v>
      </c>
      <c r="D30" s="453" t="s">
        <v>104</v>
      </c>
      <c r="E30" s="438"/>
      <c r="K30" s="443"/>
    </row>
    <row r="31" spans="1:11" ht="18" x14ac:dyDescent="0.2">
      <c r="A31" s="449"/>
      <c r="B31" s="449"/>
      <c r="C31" s="453" t="s">
        <v>105</v>
      </c>
      <c r="D31" s="453" t="s">
        <v>105</v>
      </c>
      <c r="E31" s="438"/>
      <c r="F31" s="438"/>
      <c r="G31" s="439"/>
      <c r="H31" s="456"/>
      <c r="I31" s="438"/>
      <c r="J31" s="438"/>
      <c r="K31" s="443"/>
    </row>
    <row r="32" spans="1:11" ht="18" x14ac:dyDescent="0.2">
      <c r="A32" s="449"/>
      <c r="B32" s="449"/>
      <c r="C32" s="453" t="s">
        <v>106</v>
      </c>
      <c r="D32" s="453" t="s">
        <v>106</v>
      </c>
      <c r="E32" s="438"/>
      <c r="F32" s="438"/>
      <c r="G32" s="439"/>
      <c r="H32" s="456"/>
      <c r="I32" s="438"/>
      <c r="J32" s="438"/>
      <c r="K32" s="443"/>
    </row>
    <row r="33" spans="1:31" ht="18" x14ac:dyDescent="0.2">
      <c r="A33" s="449"/>
      <c r="B33" s="449"/>
      <c r="C33" s="453" t="s">
        <v>330</v>
      </c>
      <c r="D33" s="457" t="s">
        <v>330</v>
      </c>
      <c r="E33" s="458"/>
      <c r="F33" s="537"/>
      <c r="G33" s="537"/>
      <c r="H33" s="537"/>
      <c r="I33" s="537"/>
      <c r="J33" s="537"/>
      <c r="K33" s="536"/>
    </row>
    <row r="34" spans="1:31" ht="18" x14ac:dyDescent="0.2">
      <c r="A34" s="449"/>
      <c r="B34" s="449"/>
      <c r="C34" s="453" t="s">
        <v>400</v>
      </c>
      <c r="D34" s="461" t="s">
        <v>400</v>
      </c>
      <c r="E34" s="438"/>
      <c r="F34" s="438"/>
      <c r="G34" s="439"/>
      <c r="H34" s="456"/>
      <c r="I34" s="438"/>
      <c r="J34" s="438"/>
      <c r="K34" s="443"/>
    </row>
    <row r="35" spans="1:31" ht="18.75" thickBot="1" x14ac:dyDescent="0.25">
      <c r="A35" s="454"/>
      <c r="B35" s="449"/>
      <c r="C35" s="453" t="s">
        <v>107</v>
      </c>
      <c r="D35" s="453" t="s">
        <v>107</v>
      </c>
      <c r="E35" s="438"/>
      <c r="F35" s="438"/>
      <c r="G35" s="439"/>
      <c r="H35" s="462"/>
      <c r="I35" s="438"/>
      <c r="J35" s="438"/>
      <c r="K35" s="443"/>
    </row>
    <row r="36" spans="1:31" ht="42" customHeight="1" x14ac:dyDescent="0.2">
      <c r="A36" s="728" t="s">
        <v>410</v>
      </c>
      <c r="B36" s="729"/>
      <c r="C36" s="729"/>
      <c r="D36" s="729"/>
      <c r="E36" s="729"/>
      <c r="F36" s="729"/>
      <c r="G36" s="729"/>
      <c r="H36" s="729"/>
      <c r="I36" s="729"/>
      <c r="J36" s="740"/>
      <c r="K36" s="740"/>
      <c r="L36" s="740"/>
      <c r="M36" s="740"/>
      <c r="N36" s="740"/>
      <c r="O36" s="740"/>
      <c r="P36" s="740"/>
      <c r="Q36" s="740"/>
      <c r="R36" s="740"/>
      <c r="S36" s="740"/>
      <c r="T36" s="740"/>
      <c r="U36" s="740"/>
      <c r="V36" s="740"/>
      <c r="W36" s="740"/>
      <c r="X36" s="740"/>
      <c r="Y36" s="740"/>
      <c r="Z36" s="740"/>
      <c r="AA36" s="740"/>
      <c r="AB36" s="740"/>
      <c r="AC36" s="740"/>
      <c r="AD36" s="740"/>
      <c r="AE36" s="741"/>
    </row>
    <row r="37" spans="1:31" x14ac:dyDescent="0.2">
      <c r="A37" s="463"/>
      <c r="B37" s="464"/>
      <c r="C37" s="464"/>
      <c r="D37" s="464"/>
      <c r="E37" s="464"/>
      <c r="F37" s="464"/>
      <c r="G37" s="464"/>
      <c r="H37" s="464"/>
      <c r="I37" s="464"/>
      <c r="J37" s="464"/>
      <c r="K37" s="464"/>
      <c r="L37" s="464"/>
      <c r="M37" s="464"/>
      <c r="N37" s="464"/>
      <c r="O37" s="464"/>
      <c r="P37" s="464"/>
      <c r="Q37" s="464"/>
      <c r="R37" s="464"/>
      <c r="S37" s="464"/>
      <c r="T37" s="464"/>
      <c r="U37" s="464"/>
      <c r="V37" s="464"/>
      <c r="W37" s="464"/>
      <c r="X37" s="464"/>
      <c r="Y37" s="464"/>
      <c r="Z37" s="464"/>
      <c r="AA37" s="464"/>
      <c r="AB37" s="464"/>
      <c r="AC37" s="464"/>
      <c r="AD37" s="464"/>
      <c r="AE37" s="465"/>
    </row>
    <row r="38" spans="1:31" x14ac:dyDescent="0.2">
      <c r="A38" s="463"/>
      <c r="B38" s="464"/>
      <c r="C38" s="464"/>
      <c r="D38" s="464"/>
      <c r="E38" s="464"/>
      <c r="F38" s="464"/>
      <c r="G38" s="464"/>
      <c r="H38" s="464"/>
      <c r="I38" s="464"/>
      <c r="J38" s="464"/>
      <c r="K38" s="464"/>
      <c r="L38" s="464"/>
      <c r="M38" s="464"/>
      <c r="N38" s="464"/>
      <c r="O38" s="464"/>
      <c r="P38" s="464"/>
      <c r="Q38" s="464"/>
      <c r="R38" s="464"/>
      <c r="S38" s="464"/>
      <c r="T38" s="464"/>
      <c r="U38" s="464"/>
      <c r="V38" s="464"/>
      <c r="W38" s="464"/>
      <c r="X38" s="464"/>
      <c r="Y38" s="464"/>
      <c r="Z38" s="464"/>
      <c r="AA38" s="464"/>
      <c r="AB38" s="464"/>
      <c r="AC38" s="464"/>
      <c r="AD38" s="464"/>
      <c r="AE38" s="465"/>
    </row>
    <row r="39" spans="1:31" x14ac:dyDescent="0.2">
      <c r="A39" s="463"/>
      <c r="B39" s="464"/>
      <c r="C39" s="464"/>
      <c r="D39" s="464"/>
      <c r="E39" s="464"/>
      <c r="F39" s="464"/>
      <c r="G39" s="464"/>
      <c r="H39" s="464"/>
      <c r="I39" s="464"/>
      <c r="J39" s="464"/>
      <c r="K39" s="464"/>
      <c r="L39" s="464"/>
      <c r="M39" s="464"/>
      <c r="N39" s="464"/>
      <c r="O39" s="464"/>
      <c r="P39" s="464"/>
      <c r="Q39" s="464"/>
      <c r="R39" s="464"/>
      <c r="S39" s="464"/>
      <c r="T39" s="464"/>
      <c r="U39" s="464"/>
      <c r="V39" s="464"/>
      <c r="W39" s="464"/>
      <c r="X39" s="464"/>
      <c r="Y39" s="464"/>
      <c r="Z39" s="464"/>
      <c r="AA39" s="464"/>
      <c r="AB39" s="464"/>
      <c r="AC39" s="464"/>
      <c r="AD39" s="464"/>
      <c r="AE39" s="465"/>
    </row>
    <row r="40" spans="1:31" x14ac:dyDescent="0.2">
      <c r="A40" s="463"/>
      <c r="B40" s="464"/>
      <c r="C40" s="464"/>
      <c r="D40" s="464"/>
      <c r="E40" s="464"/>
      <c r="F40" s="464"/>
      <c r="G40" s="464"/>
      <c r="H40" s="464"/>
      <c r="I40" s="464"/>
      <c r="J40" s="464"/>
      <c r="K40" s="464"/>
      <c r="L40" s="464"/>
      <c r="M40" s="464"/>
      <c r="N40" s="464"/>
      <c r="O40" s="464"/>
      <c r="P40" s="464"/>
      <c r="Q40" s="464"/>
      <c r="R40" s="464"/>
      <c r="S40" s="464"/>
      <c r="T40" s="464"/>
      <c r="U40" s="464"/>
      <c r="V40" s="464"/>
      <c r="W40" s="464"/>
      <c r="X40" s="464"/>
      <c r="Y40" s="464"/>
      <c r="Z40" s="464"/>
      <c r="AA40" s="464"/>
      <c r="AB40" s="464"/>
      <c r="AC40" s="464"/>
      <c r="AD40" s="464"/>
      <c r="AE40" s="465"/>
    </row>
    <row r="41" spans="1:31" x14ac:dyDescent="0.2">
      <c r="A41" s="463"/>
      <c r="B41" s="464"/>
      <c r="C41" s="464"/>
      <c r="D41" s="464"/>
      <c r="E41" s="464"/>
      <c r="F41" s="464"/>
      <c r="G41" s="464"/>
      <c r="H41" s="464"/>
      <c r="I41" s="464"/>
      <c r="J41" s="464"/>
      <c r="K41" s="464"/>
      <c r="L41" s="464"/>
      <c r="M41" s="464"/>
      <c r="N41" s="464"/>
      <c r="O41" s="464"/>
      <c r="P41" s="464"/>
      <c r="Q41" s="464"/>
      <c r="R41" s="464"/>
      <c r="S41" s="464"/>
      <c r="T41" s="464"/>
      <c r="U41" s="464"/>
      <c r="V41" s="464"/>
      <c r="W41" s="464"/>
      <c r="X41" s="464"/>
      <c r="Y41" s="464"/>
      <c r="Z41" s="464"/>
      <c r="AA41" s="464"/>
      <c r="AB41" s="464"/>
      <c r="AC41" s="464"/>
      <c r="AD41" s="464"/>
      <c r="AE41" s="465"/>
    </row>
    <row r="42" spans="1:31" x14ac:dyDescent="0.2">
      <c r="A42" s="463"/>
      <c r="B42" s="464"/>
      <c r="C42" s="464"/>
      <c r="D42" s="464"/>
      <c r="E42" s="464"/>
      <c r="F42" s="464"/>
      <c r="G42" s="464"/>
      <c r="H42" s="464"/>
      <c r="I42" s="464"/>
      <c r="J42" s="464"/>
      <c r="K42" s="464"/>
      <c r="L42" s="464"/>
      <c r="M42" s="464"/>
      <c r="N42" s="464"/>
      <c r="O42" s="464"/>
      <c r="P42" s="464"/>
      <c r="Q42" s="464"/>
      <c r="R42" s="464"/>
      <c r="S42" s="464"/>
      <c r="T42" s="464"/>
      <c r="U42" s="464"/>
      <c r="V42" s="464"/>
      <c r="W42" s="464"/>
      <c r="X42" s="464"/>
      <c r="Y42" s="464"/>
      <c r="Z42" s="464"/>
      <c r="AA42" s="464"/>
      <c r="AB42" s="464"/>
      <c r="AC42" s="464"/>
      <c r="AD42" s="464"/>
      <c r="AE42" s="465"/>
    </row>
    <row r="43" spans="1:31" x14ac:dyDescent="0.2">
      <c r="A43" s="463"/>
      <c r="B43" s="464"/>
      <c r="C43" s="464"/>
      <c r="D43" s="464"/>
      <c r="E43" s="464"/>
      <c r="F43" s="464"/>
      <c r="G43" s="464"/>
      <c r="H43" s="464"/>
      <c r="I43" s="464"/>
      <c r="J43" s="464"/>
      <c r="K43" s="464"/>
      <c r="L43" s="464"/>
      <c r="M43" s="464"/>
      <c r="N43" s="464"/>
      <c r="O43" s="464"/>
      <c r="P43" s="464"/>
      <c r="Q43" s="464"/>
      <c r="R43" s="464"/>
      <c r="S43" s="464"/>
      <c r="T43" s="464"/>
      <c r="U43" s="464"/>
      <c r="V43" s="464"/>
      <c r="W43" s="464"/>
      <c r="X43" s="464"/>
      <c r="Y43" s="464"/>
      <c r="Z43" s="464"/>
      <c r="AA43" s="464"/>
      <c r="AB43" s="464"/>
      <c r="AC43" s="464"/>
      <c r="AD43" s="464"/>
      <c r="AE43" s="465"/>
    </row>
    <row r="44" spans="1:31" x14ac:dyDescent="0.2">
      <c r="A44" s="463"/>
      <c r="B44" s="464"/>
      <c r="C44" s="464"/>
      <c r="D44" s="464"/>
      <c r="E44" s="464"/>
      <c r="F44" s="464"/>
      <c r="G44" s="464"/>
      <c r="H44" s="464"/>
      <c r="I44" s="464"/>
      <c r="J44" s="464"/>
      <c r="K44" s="464"/>
      <c r="L44" s="464"/>
      <c r="M44" s="464"/>
      <c r="N44" s="464"/>
      <c r="O44" s="464"/>
      <c r="P44" s="464"/>
      <c r="Q44" s="464"/>
      <c r="R44" s="464"/>
      <c r="S44" s="464"/>
      <c r="T44" s="464"/>
      <c r="U44" s="464"/>
      <c r="V44" s="464"/>
      <c r="W44" s="464"/>
      <c r="X44" s="464"/>
      <c r="Y44" s="464"/>
      <c r="Z44" s="464"/>
      <c r="AA44" s="464"/>
      <c r="AB44" s="464"/>
      <c r="AC44" s="464"/>
      <c r="AD44" s="464"/>
      <c r="AE44" s="465"/>
    </row>
    <row r="45" spans="1:31" x14ac:dyDescent="0.2">
      <c r="A45" s="463"/>
      <c r="B45" s="464"/>
      <c r="C45" s="464"/>
      <c r="D45" s="464"/>
      <c r="E45" s="464"/>
      <c r="F45" s="464"/>
      <c r="G45" s="464"/>
      <c r="H45" s="464"/>
      <c r="I45" s="464"/>
      <c r="J45" s="464"/>
      <c r="K45" s="464"/>
      <c r="L45" s="464"/>
      <c r="M45" s="464"/>
      <c r="N45" s="464"/>
      <c r="O45" s="464"/>
      <c r="P45" s="464"/>
      <c r="Q45" s="464"/>
      <c r="R45" s="464"/>
      <c r="S45" s="464"/>
      <c r="T45" s="464"/>
      <c r="U45" s="464"/>
      <c r="V45" s="464"/>
      <c r="W45" s="464"/>
      <c r="X45" s="464"/>
      <c r="Y45" s="464"/>
      <c r="Z45" s="464"/>
      <c r="AA45" s="464"/>
      <c r="AB45" s="464"/>
      <c r="AC45" s="464"/>
      <c r="AD45" s="464"/>
      <c r="AE45" s="465"/>
    </row>
    <row r="46" spans="1:31" x14ac:dyDescent="0.2">
      <c r="A46" s="463"/>
      <c r="B46" s="464"/>
      <c r="C46" s="464"/>
      <c r="D46" s="464"/>
      <c r="E46" s="464"/>
      <c r="F46" s="464"/>
      <c r="G46" s="464"/>
      <c r="H46" s="464"/>
      <c r="I46" s="464"/>
      <c r="J46" s="464"/>
      <c r="K46" s="464"/>
      <c r="L46" s="464"/>
      <c r="M46" s="464"/>
      <c r="N46" s="464"/>
      <c r="O46" s="464"/>
      <c r="P46" s="464"/>
      <c r="Q46" s="464"/>
      <c r="R46" s="464"/>
      <c r="S46" s="464"/>
      <c r="T46" s="464"/>
      <c r="U46" s="464"/>
      <c r="V46" s="464"/>
      <c r="W46" s="464"/>
      <c r="X46" s="464"/>
      <c r="Y46" s="464"/>
      <c r="Z46" s="464"/>
      <c r="AA46" s="464"/>
      <c r="AB46" s="464"/>
      <c r="AC46" s="464"/>
      <c r="AD46" s="464"/>
      <c r="AE46" s="465"/>
    </row>
    <row r="47" spans="1:31" x14ac:dyDescent="0.2">
      <c r="A47" s="463"/>
      <c r="B47" s="464"/>
      <c r="C47" s="464"/>
      <c r="D47" s="464"/>
      <c r="E47" s="464"/>
      <c r="F47" s="464"/>
      <c r="G47" s="464"/>
      <c r="H47" s="464"/>
      <c r="I47" s="464"/>
      <c r="J47" s="464"/>
      <c r="K47" s="464"/>
      <c r="L47" s="464"/>
      <c r="M47" s="464"/>
      <c r="N47" s="464"/>
      <c r="O47" s="464"/>
      <c r="P47" s="464"/>
      <c r="Q47" s="464"/>
      <c r="R47" s="464"/>
      <c r="S47" s="464"/>
      <c r="T47" s="464"/>
      <c r="U47" s="464"/>
      <c r="V47" s="464"/>
      <c r="W47" s="464"/>
      <c r="X47" s="464"/>
      <c r="Y47" s="464"/>
      <c r="Z47" s="464"/>
      <c r="AA47" s="464"/>
      <c r="AB47" s="464"/>
      <c r="AC47" s="464"/>
      <c r="AD47" s="464"/>
      <c r="AE47" s="465"/>
    </row>
    <row r="48" spans="1:31" x14ac:dyDescent="0.2">
      <c r="A48" s="463"/>
      <c r="B48" s="464"/>
      <c r="C48" s="464"/>
      <c r="D48" s="464"/>
      <c r="E48" s="464"/>
      <c r="F48" s="464"/>
      <c r="G48" s="464"/>
      <c r="H48" s="464"/>
      <c r="I48" s="464"/>
      <c r="J48" s="464"/>
      <c r="K48" s="464"/>
      <c r="L48" s="464"/>
      <c r="M48" s="464"/>
      <c r="N48" s="464"/>
      <c r="O48" s="464"/>
      <c r="P48" s="464"/>
      <c r="Q48" s="464"/>
      <c r="R48" s="464"/>
      <c r="S48" s="464"/>
      <c r="T48" s="464"/>
      <c r="U48" s="464"/>
      <c r="V48" s="464"/>
      <c r="W48" s="464"/>
      <c r="X48" s="464"/>
      <c r="Y48" s="464"/>
      <c r="Z48" s="464"/>
      <c r="AA48" s="464"/>
      <c r="AB48" s="464"/>
      <c r="AC48" s="464"/>
      <c r="AD48" s="464"/>
      <c r="AE48" s="465"/>
    </row>
    <row r="49" spans="1:31" x14ac:dyDescent="0.2">
      <c r="A49" s="463"/>
      <c r="B49" s="464"/>
      <c r="C49" s="464"/>
      <c r="D49" s="464"/>
      <c r="E49" s="464"/>
      <c r="F49" s="464"/>
      <c r="G49" s="464"/>
      <c r="H49" s="464"/>
      <c r="I49" s="464"/>
      <c r="J49" s="464"/>
      <c r="K49" s="464"/>
      <c r="L49" s="464"/>
      <c r="M49" s="464"/>
      <c r="N49" s="464"/>
      <c r="O49" s="464"/>
      <c r="P49" s="464"/>
      <c r="Q49" s="464"/>
      <c r="R49" s="464"/>
      <c r="S49" s="464"/>
      <c r="T49" s="464"/>
      <c r="U49" s="464"/>
      <c r="V49" s="464"/>
      <c r="W49" s="464"/>
      <c r="X49" s="464"/>
      <c r="Y49" s="464"/>
      <c r="Z49" s="464"/>
      <c r="AA49" s="464"/>
      <c r="AB49" s="464"/>
      <c r="AC49" s="464"/>
      <c r="AD49" s="464"/>
      <c r="AE49" s="465"/>
    </row>
    <row r="50" spans="1:31" x14ac:dyDescent="0.2">
      <c r="A50" s="463"/>
      <c r="B50" s="464"/>
      <c r="C50" s="464"/>
      <c r="D50" s="464"/>
      <c r="E50" s="464"/>
      <c r="F50" s="464"/>
      <c r="G50" s="464"/>
      <c r="H50" s="464"/>
      <c r="I50" s="464"/>
      <c r="J50" s="464"/>
      <c r="K50" s="464"/>
      <c r="L50" s="464"/>
      <c r="M50" s="464"/>
      <c r="N50" s="464"/>
      <c r="O50" s="464"/>
      <c r="P50" s="464"/>
      <c r="Q50" s="464"/>
      <c r="R50" s="464"/>
      <c r="S50" s="464"/>
      <c r="T50" s="464"/>
      <c r="U50" s="464"/>
      <c r="V50" s="464"/>
      <c r="W50" s="464"/>
      <c r="X50" s="464"/>
      <c r="Y50" s="464"/>
      <c r="Z50" s="464"/>
      <c r="AA50" s="464"/>
      <c r="AB50" s="464"/>
      <c r="AC50" s="464"/>
      <c r="AD50" s="464"/>
      <c r="AE50" s="465"/>
    </row>
    <row r="51" spans="1:31" x14ac:dyDescent="0.2">
      <c r="A51" s="463"/>
      <c r="B51" s="464"/>
      <c r="C51" s="464"/>
      <c r="D51" s="464"/>
      <c r="E51" s="464"/>
      <c r="F51" s="464"/>
      <c r="G51" s="464"/>
      <c r="H51" s="464"/>
      <c r="I51" s="464"/>
      <c r="J51" s="464"/>
      <c r="K51" s="464"/>
      <c r="L51" s="464"/>
      <c r="M51" s="464"/>
      <c r="N51" s="464"/>
      <c r="O51" s="464"/>
      <c r="P51" s="464"/>
      <c r="Q51" s="464"/>
      <c r="R51" s="464"/>
      <c r="S51" s="464"/>
      <c r="T51" s="464"/>
      <c r="U51" s="464"/>
      <c r="V51" s="464"/>
      <c r="W51" s="464"/>
      <c r="X51" s="464"/>
      <c r="Y51" s="464"/>
      <c r="Z51" s="464"/>
      <c r="AA51" s="464"/>
      <c r="AB51" s="464"/>
      <c r="AC51" s="464"/>
      <c r="AD51" s="464"/>
      <c r="AE51" s="465"/>
    </row>
    <row r="52" spans="1:31" x14ac:dyDescent="0.2">
      <c r="A52" s="463"/>
      <c r="B52" s="464"/>
      <c r="C52" s="464"/>
      <c r="D52" s="464"/>
      <c r="E52" s="464"/>
      <c r="F52" s="464"/>
      <c r="G52" s="464"/>
      <c r="H52" s="464"/>
      <c r="I52" s="464"/>
      <c r="J52" s="464"/>
      <c r="K52" s="464"/>
      <c r="L52" s="464"/>
      <c r="M52" s="464"/>
      <c r="N52" s="464"/>
      <c r="O52" s="464"/>
      <c r="P52" s="464"/>
      <c r="Q52" s="464"/>
      <c r="R52" s="464"/>
      <c r="S52" s="464"/>
      <c r="T52" s="464"/>
      <c r="U52" s="464"/>
      <c r="V52" s="464"/>
      <c r="W52" s="464"/>
      <c r="X52" s="464"/>
      <c r="Y52" s="464"/>
      <c r="Z52" s="464"/>
      <c r="AA52" s="464"/>
      <c r="AB52" s="464"/>
      <c r="AC52" s="464"/>
      <c r="AD52" s="464"/>
      <c r="AE52" s="465"/>
    </row>
    <row r="53" spans="1:31" x14ac:dyDescent="0.2">
      <c r="A53" s="463"/>
      <c r="B53" s="464"/>
      <c r="C53" s="464"/>
      <c r="D53" s="464"/>
      <c r="E53" s="464"/>
      <c r="F53" s="464"/>
      <c r="G53" s="464"/>
      <c r="H53" s="464"/>
      <c r="I53" s="464"/>
      <c r="J53" s="464"/>
      <c r="K53" s="464"/>
      <c r="L53" s="464"/>
      <c r="M53" s="464"/>
      <c r="N53" s="464"/>
      <c r="O53" s="464"/>
      <c r="P53" s="464"/>
      <c r="Q53" s="464"/>
      <c r="R53" s="464"/>
      <c r="S53" s="464"/>
      <c r="T53" s="464"/>
      <c r="U53" s="464"/>
      <c r="V53" s="464"/>
      <c r="W53" s="464"/>
      <c r="X53" s="464"/>
      <c r="Y53" s="464"/>
      <c r="Z53" s="464"/>
      <c r="AA53" s="464"/>
      <c r="AB53" s="464"/>
      <c r="AC53" s="464"/>
      <c r="AD53" s="464"/>
      <c r="AE53" s="465"/>
    </row>
    <row r="54" spans="1:31" x14ac:dyDescent="0.2">
      <c r="A54" s="463"/>
      <c r="B54" s="464"/>
      <c r="C54" s="464"/>
      <c r="D54" s="464"/>
      <c r="E54" s="464"/>
      <c r="F54" s="464"/>
      <c r="G54" s="464"/>
      <c r="H54" s="464"/>
      <c r="I54" s="464"/>
      <c r="J54" s="464"/>
      <c r="K54" s="464"/>
      <c r="L54" s="464"/>
      <c r="M54" s="464"/>
      <c r="N54" s="464"/>
      <c r="O54" s="464"/>
      <c r="P54" s="464"/>
      <c r="Q54" s="464"/>
      <c r="R54" s="464"/>
      <c r="S54" s="464"/>
      <c r="T54" s="464"/>
      <c r="U54" s="464"/>
      <c r="V54" s="464"/>
      <c r="W54" s="464"/>
      <c r="X54" s="464"/>
      <c r="Y54" s="464"/>
      <c r="Z54" s="464"/>
      <c r="AA54" s="464"/>
      <c r="AB54" s="464"/>
      <c r="AC54" s="464"/>
      <c r="AD54" s="464"/>
      <c r="AE54" s="465"/>
    </row>
    <row r="55" spans="1:31" x14ac:dyDescent="0.2">
      <c r="A55" s="463"/>
      <c r="B55" s="464"/>
      <c r="C55" s="464"/>
      <c r="D55" s="464"/>
      <c r="E55" s="464"/>
      <c r="F55" s="464"/>
      <c r="G55" s="464"/>
      <c r="H55" s="464"/>
      <c r="I55" s="464"/>
      <c r="J55" s="464"/>
      <c r="K55" s="464"/>
      <c r="L55" s="464"/>
      <c r="M55" s="464"/>
      <c r="N55" s="464"/>
      <c r="O55" s="464"/>
      <c r="P55" s="464"/>
      <c r="Q55" s="464"/>
      <c r="R55" s="464"/>
      <c r="S55" s="464"/>
      <c r="T55" s="464"/>
      <c r="U55" s="464"/>
      <c r="V55" s="464"/>
      <c r="W55" s="464"/>
      <c r="X55" s="464"/>
      <c r="Y55" s="464"/>
      <c r="Z55" s="464"/>
      <c r="AA55" s="464"/>
      <c r="AB55" s="464"/>
      <c r="AC55" s="464"/>
      <c r="AD55" s="464"/>
      <c r="AE55" s="465"/>
    </row>
    <row r="56" spans="1:31" x14ac:dyDescent="0.2">
      <c r="A56" s="463"/>
      <c r="B56" s="464"/>
      <c r="C56" s="464"/>
      <c r="D56" s="464"/>
      <c r="E56" s="464"/>
      <c r="F56" s="464"/>
      <c r="G56" s="464"/>
      <c r="H56" s="464"/>
      <c r="I56" s="464"/>
      <c r="J56" s="464"/>
      <c r="K56" s="464"/>
      <c r="L56" s="464"/>
      <c r="M56" s="464"/>
      <c r="N56" s="464"/>
      <c r="O56" s="464"/>
      <c r="P56" s="464"/>
      <c r="Q56" s="464"/>
      <c r="R56" s="464"/>
      <c r="S56" s="464"/>
      <c r="T56" s="464"/>
      <c r="U56" s="464"/>
      <c r="V56" s="464"/>
      <c r="W56" s="464"/>
      <c r="X56" s="464"/>
      <c r="Y56" s="464"/>
      <c r="Z56" s="464"/>
      <c r="AA56" s="464"/>
      <c r="AB56" s="464"/>
      <c r="AC56" s="464"/>
      <c r="AD56" s="464"/>
      <c r="AE56" s="465"/>
    </row>
    <row r="57" spans="1:31" x14ac:dyDescent="0.2">
      <c r="A57" s="463"/>
      <c r="B57" s="464"/>
      <c r="C57" s="464"/>
      <c r="D57" s="464"/>
      <c r="E57" s="464"/>
      <c r="F57" s="464"/>
      <c r="G57" s="464"/>
      <c r="H57" s="464"/>
      <c r="I57" s="464"/>
      <c r="J57" s="464"/>
      <c r="K57" s="464"/>
      <c r="L57" s="464"/>
      <c r="M57" s="464"/>
      <c r="N57" s="464"/>
      <c r="O57" s="464"/>
      <c r="P57" s="464"/>
      <c r="Q57" s="464"/>
      <c r="R57" s="464"/>
      <c r="S57" s="464"/>
      <c r="T57" s="464"/>
      <c r="U57" s="464"/>
      <c r="V57" s="464"/>
      <c r="W57" s="464"/>
      <c r="X57" s="464"/>
      <c r="Y57" s="464"/>
      <c r="Z57" s="464"/>
      <c r="AA57" s="464"/>
      <c r="AB57" s="464"/>
      <c r="AC57" s="464"/>
      <c r="AD57" s="464"/>
      <c r="AE57" s="465"/>
    </row>
    <row r="58" spans="1:31" x14ac:dyDescent="0.2">
      <c r="A58" s="463"/>
      <c r="B58" s="464"/>
      <c r="C58" s="464"/>
      <c r="D58" s="464"/>
      <c r="E58" s="464"/>
      <c r="F58" s="464"/>
      <c r="G58" s="464"/>
      <c r="H58" s="464"/>
      <c r="I58" s="464"/>
      <c r="J58" s="464"/>
      <c r="K58" s="464"/>
      <c r="L58" s="464"/>
      <c r="M58" s="464"/>
      <c r="N58" s="464"/>
      <c r="O58" s="464"/>
      <c r="P58" s="464"/>
      <c r="Q58" s="464"/>
      <c r="R58" s="464"/>
      <c r="S58" s="464"/>
      <c r="T58" s="464"/>
      <c r="U58" s="464"/>
      <c r="V58" s="464"/>
      <c r="W58" s="464"/>
      <c r="X58" s="464"/>
      <c r="Y58" s="464"/>
      <c r="Z58" s="464"/>
      <c r="AA58" s="464"/>
      <c r="AB58" s="464"/>
      <c r="AC58" s="464"/>
      <c r="AD58" s="464"/>
      <c r="AE58" s="465"/>
    </row>
    <row r="59" spans="1:31" x14ac:dyDescent="0.2">
      <c r="A59" s="463"/>
      <c r="B59" s="464"/>
      <c r="C59" s="464"/>
      <c r="D59" s="464"/>
      <c r="E59" s="464"/>
      <c r="F59" s="464"/>
      <c r="G59" s="464"/>
      <c r="H59" s="464"/>
      <c r="I59" s="464"/>
      <c r="J59" s="464"/>
      <c r="K59" s="464"/>
      <c r="L59" s="464"/>
      <c r="M59" s="464"/>
      <c r="N59" s="464"/>
      <c r="O59" s="464"/>
      <c r="P59" s="464"/>
      <c r="Q59" s="464"/>
      <c r="R59" s="464"/>
      <c r="S59" s="464"/>
      <c r="T59" s="464"/>
      <c r="U59" s="464"/>
      <c r="V59" s="464"/>
      <c r="W59" s="464"/>
      <c r="X59" s="464"/>
      <c r="Y59" s="464"/>
      <c r="Z59" s="464"/>
      <c r="AA59" s="464"/>
      <c r="AB59" s="464"/>
      <c r="AC59" s="464"/>
      <c r="AD59" s="464"/>
      <c r="AE59" s="465"/>
    </row>
    <row r="60" spans="1:31" x14ac:dyDescent="0.2">
      <c r="A60" s="463"/>
      <c r="B60" s="464"/>
      <c r="C60" s="464"/>
      <c r="D60" s="464"/>
      <c r="E60" s="464"/>
      <c r="F60" s="464"/>
      <c r="G60" s="464"/>
      <c r="H60" s="464"/>
      <c r="I60" s="464"/>
      <c r="J60" s="464"/>
      <c r="K60" s="464"/>
      <c r="L60" s="464"/>
      <c r="M60" s="464"/>
      <c r="N60" s="464"/>
      <c r="O60" s="464"/>
      <c r="P60" s="464"/>
      <c r="Q60" s="464"/>
      <c r="R60" s="464"/>
      <c r="S60" s="464"/>
      <c r="T60" s="464"/>
      <c r="U60" s="464"/>
      <c r="V60" s="464"/>
      <c r="W60" s="464"/>
      <c r="X60" s="464"/>
      <c r="Y60" s="464"/>
      <c r="Z60" s="464"/>
      <c r="AA60" s="464"/>
      <c r="AB60" s="464"/>
      <c r="AC60" s="464"/>
      <c r="AD60" s="464"/>
      <c r="AE60" s="465"/>
    </row>
    <row r="61" spans="1:31" x14ac:dyDescent="0.2">
      <c r="A61" s="463"/>
      <c r="B61" s="464"/>
      <c r="C61" s="464"/>
      <c r="D61" s="464"/>
      <c r="E61" s="464"/>
      <c r="F61" s="464"/>
      <c r="G61" s="464"/>
      <c r="H61" s="464"/>
      <c r="I61" s="464"/>
      <c r="J61" s="464"/>
      <c r="K61" s="464"/>
      <c r="L61" s="464"/>
      <c r="M61" s="464"/>
      <c r="N61" s="464"/>
      <c r="O61" s="464"/>
      <c r="P61" s="464"/>
      <c r="Q61" s="464"/>
      <c r="R61" s="464"/>
      <c r="S61" s="464"/>
      <c r="T61" s="464"/>
      <c r="U61" s="464"/>
      <c r="V61" s="464"/>
      <c r="W61" s="464"/>
      <c r="X61" s="464"/>
      <c r="Y61" s="464"/>
      <c r="Z61" s="464"/>
      <c r="AA61" s="464"/>
      <c r="AB61" s="464"/>
      <c r="AC61" s="464"/>
      <c r="AD61" s="464"/>
      <c r="AE61" s="465"/>
    </row>
    <row r="62" spans="1:31" x14ac:dyDescent="0.2">
      <c r="A62" s="463"/>
      <c r="B62" s="464"/>
      <c r="C62" s="464"/>
      <c r="D62" s="464"/>
      <c r="E62" s="464"/>
      <c r="F62" s="464"/>
      <c r="G62" s="464"/>
      <c r="H62" s="464"/>
      <c r="I62" s="464"/>
      <c r="J62" s="464"/>
      <c r="K62" s="464"/>
      <c r="L62" s="464"/>
      <c r="M62" s="464"/>
      <c r="N62" s="464"/>
      <c r="O62" s="464"/>
      <c r="P62" s="464"/>
      <c r="Q62" s="464"/>
      <c r="R62" s="464"/>
      <c r="S62" s="464"/>
      <c r="T62" s="464"/>
      <c r="U62" s="464"/>
      <c r="V62" s="464"/>
      <c r="W62" s="464"/>
      <c r="X62" s="464"/>
      <c r="Y62" s="464"/>
      <c r="Z62" s="464"/>
      <c r="AA62" s="464"/>
      <c r="AB62" s="464"/>
      <c r="AC62" s="464"/>
      <c r="AD62" s="464"/>
      <c r="AE62" s="465"/>
    </row>
    <row r="63" spans="1:31" x14ac:dyDescent="0.2">
      <c r="A63" s="463"/>
      <c r="B63" s="464"/>
      <c r="C63" s="464"/>
      <c r="D63" s="464"/>
      <c r="E63" s="464"/>
      <c r="F63" s="464"/>
      <c r="G63" s="464"/>
      <c r="H63" s="464"/>
      <c r="I63" s="464"/>
      <c r="J63" s="464"/>
      <c r="K63" s="464"/>
      <c r="L63" s="464"/>
      <c r="M63" s="464"/>
      <c r="N63" s="464"/>
      <c r="O63" s="464"/>
      <c r="P63" s="464"/>
      <c r="Q63" s="464"/>
      <c r="R63" s="464"/>
      <c r="S63" s="464"/>
      <c r="T63" s="464"/>
      <c r="U63" s="464"/>
      <c r="V63" s="464"/>
      <c r="W63" s="464"/>
      <c r="X63" s="464"/>
      <c r="Y63" s="464"/>
      <c r="Z63" s="464"/>
      <c r="AA63" s="464"/>
      <c r="AB63" s="464"/>
      <c r="AC63" s="464"/>
      <c r="AD63" s="464"/>
      <c r="AE63" s="465"/>
    </row>
    <row r="64" spans="1:31" x14ac:dyDescent="0.2">
      <c r="A64" s="463"/>
      <c r="B64" s="464"/>
      <c r="C64" s="464"/>
      <c r="D64" s="464"/>
      <c r="E64" s="464"/>
      <c r="F64" s="464"/>
      <c r="G64" s="464"/>
      <c r="H64" s="464"/>
      <c r="I64" s="464"/>
      <c r="J64" s="464"/>
      <c r="K64" s="464"/>
      <c r="L64" s="464"/>
      <c r="M64" s="464"/>
      <c r="N64" s="464"/>
      <c r="O64" s="464"/>
      <c r="P64" s="464"/>
      <c r="Q64" s="464"/>
      <c r="R64" s="464"/>
      <c r="S64" s="464"/>
      <c r="T64" s="464"/>
      <c r="U64" s="464"/>
      <c r="V64" s="464"/>
      <c r="W64" s="464"/>
      <c r="X64" s="464"/>
      <c r="Y64" s="464"/>
      <c r="Z64" s="464"/>
      <c r="AA64" s="464"/>
      <c r="AB64" s="464"/>
      <c r="AC64" s="464"/>
      <c r="AD64" s="464"/>
      <c r="AE64" s="465"/>
    </row>
    <row r="65" spans="1:31" x14ac:dyDescent="0.2">
      <c r="A65" s="463"/>
      <c r="B65" s="464"/>
      <c r="C65" s="464"/>
      <c r="D65" s="464"/>
      <c r="E65" s="464"/>
      <c r="F65" s="464"/>
      <c r="G65" s="464"/>
      <c r="H65" s="464"/>
      <c r="I65" s="464"/>
      <c r="J65" s="464"/>
      <c r="K65" s="464"/>
      <c r="L65" s="464"/>
      <c r="M65" s="464"/>
      <c r="N65" s="464"/>
      <c r="O65" s="464"/>
      <c r="P65" s="464"/>
      <c r="Q65" s="464"/>
      <c r="R65" s="464"/>
      <c r="S65" s="464"/>
      <c r="T65" s="464"/>
      <c r="U65" s="464"/>
      <c r="V65" s="464"/>
      <c r="W65" s="464"/>
      <c r="X65" s="464"/>
      <c r="Y65" s="464"/>
      <c r="Z65" s="464"/>
      <c r="AA65" s="464"/>
      <c r="AB65" s="464"/>
      <c r="AC65" s="464"/>
      <c r="AD65" s="464"/>
      <c r="AE65" s="465"/>
    </row>
    <row r="66" spans="1:31" x14ac:dyDescent="0.2">
      <c r="A66" s="463"/>
      <c r="B66" s="464"/>
      <c r="C66" s="464"/>
      <c r="D66" s="464"/>
      <c r="E66" s="464"/>
      <c r="F66" s="464"/>
      <c r="G66" s="464"/>
      <c r="H66" s="464"/>
      <c r="I66" s="464"/>
      <c r="J66" s="464"/>
      <c r="K66" s="464"/>
      <c r="L66" s="464"/>
      <c r="M66" s="464"/>
      <c r="N66" s="464"/>
      <c r="O66" s="464"/>
      <c r="P66" s="464"/>
      <c r="Q66" s="464"/>
      <c r="R66" s="464"/>
      <c r="S66" s="464"/>
      <c r="T66" s="464"/>
      <c r="U66" s="464"/>
      <c r="V66" s="464"/>
      <c r="W66" s="464"/>
      <c r="X66" s="464"/>
      <c r="Y66" s="464"/>
      <c r="Z66" s="464"/>
      <c r="AA66" s="464"/>
      <c r="AB66" s="464"/>
      <c r="AC66" s="464"/>
      <c r="AD66" s="464"/>
      <c r="AE66" s="465"/>
    </row>
    <row r="67" spans="1:31" x14ac:dyDescent="0.2">
      <c r="A67" s="463"/>
      <c r="B67" s="464"/>
      <c r="C67" s="464"/>
      <c r="D67" s="464"/>
      <c r="E67" s="464"/>
      <c r="F67" s="464"/>
      <c r="G67" s="464"/>
      <c r="H67" s="464"/>
      <c r="I67" s="464"/>
      <c r="J67" s="464"/>
      <c r="K67" s="464"/>
      <c r="L67" s="464"/>
      <c r="M67" s="464"/>
      <c r="N67" s="464"/>
      <c r="O67" s="464"/>
      <c r="P67" s="464"/>
      <c r="Q67" s="464"/>
      <c r="R67" s="464"/>
      <c r="S67" s="464"/>
      <c r="T67" s="464"/>
      <c r="U67" s="464"/>
      <c r="V67" s="464"/>
      <c r="W67" s="464"/>
      <c r="X67" s="464"/>
      <c r="Y67" s="464"/>
      <c r="Z67" s="464"/>
      <c r="AA67" s="464"/>
      <c r="AB67" s="464"/>
      <c r="AC67" s="464"/>
      <c r="AD67" s="464"/>
      <c r="AE67" s="465"/>
    </row>
    <row r="68" spans="1:31" x14ac:dyDescent="0.2">
      <c r="A68" s="463"/>
      <c r="B68" s="464"/>
      <c r="C68" s="464"/>
      <c r="D68" s="464"/>
      <c r="E68" s="464"/>
      <c r="F68" s="464"/>
      <c r="G68" s="464"/>
      <c r="H68" s="464"/>
      <c r="I68" s="464"/>
      <c r="J68" s="464"/>
      <c r="K68" s="464"/>
      <c r="L68" s="464"/>
      <c r="M68" s="464"/>
      <c r="N68" s="464"/>
      <c r="O68" s="464"/>
      <c r="P68" s="464"/>
      <c r="Q68" s="464"/>
      <c r="R68" s="464"/>
      <c r="S68" s="464"/>
      <c r="T68" s="464"/>
      <c r="U68" s="464"/>
      <c r="V68" s="464"/>
      <c r="W68" s="464"/>
      <c r="X68" s="464"/>
      <c r="Y68" s="464"/>
      <c r="Z68" s="464"/>
      <c r="AA68" s="464"/>
      <c r="AB68" s="464"/>
      <c r="AC68" s="464"/>
      <c r="AD68" s="464"/>
      <c r="AE68" s="465"/>
    </row>
    <row r="69" spans="1:31" x14ac:dyDescent="0.2">
      <c r="A69" s="463"/>
      <c r="B69" s="464"/>
      <c r="C69" s="464"/>
      <c r="D69" s="464"/>
      <c r="E69" s="464"/>
      <c r="F69" s="464"/>
      <c r="G69" s="464"/>
      <c r="H69" s="464"/>
      <c r="I69" s="464"/>
      <c r="J69" s="464"/>
      <c r="K69" s="464"/>
      <c r="L69" s="464"/>
      <c r="M69" s="464"/>
      <c r="N69" s="464"/>
      <c r="O69" s="464"/>
      <c r="P69" s="464"/>
      <c r="Q69" s="464"/>
      <c r="R69" s="464"/>
      <c r="S69" s="464"/>
      <c r="T69" s="464"/>
      <c r="U69" s="464"/>
      <c r="V69" s="464"/>
      <c r="W69" s="464"/>
      <c r="X69" s="464"/>
      <c r="Y69" s="464"/>
      <c r="Z69" s="464"/>
      <c r="AA69" s="464"/>
      <c r="AB69" s="464"/>
      <c r="AC69" s="464"/>
      <c r="AD69" s="464"/>
      <c r="AE69" s="465"/>
    </row>
    <row r="70" spans="1:31" x14ac:dyDescent="0.2">
      <c r="A70" s="463"/>
      <c r="B70" s="464"/>
      <c r="C70" s="464"/>
      <c r="D70" s="464"/>
      <c r="E70" s="464"/>
      <c r="F70" s="464"/>
      <c r="G70" s="464"/>
      <c r="H70" s="464"/>
      <c r="I70" s="464"/>
      <c r="J70" s="464"/>
      <c r="K70" s="464"/>
      <c r="L70" s="464"/>
      <c r="M70" s="464"/>
      <c r="N70" s="464"/>
      <c r="O70" s="464"/>
      <c r="P70" s="464"/>
      <c r="Q70" s="464"/>
      <c r="R70" s="464"/>
      <c r="S70" s="464"/>
      <c r="T70" s="464"/>
      <c r="U70" s="464"/>
      <c r="V70" s="464"/>
      <c r="W70" s="464"/>
      <c r="X70" s="464"/>
      <c r="Y70" s="464"/>
      <c r="Z70" s="464"/>
      <c r="AA70" s="464"/>
      <c r="AB70" s="464"/>
      <c r="AC70" s="464"/>
      <c r="AD70" s="464"/>
      <c r="AE70" s="465"/>
    </row>
    <row r="71" spans="1:31" x14ac:dyDescent="0.2">
      <c r="A71" s="463"/>
      <c r="B71" s="464"/>
      <c r="C71" s="464"/>
      <c r="D71" s="464"/>
      <c r="E71" s="464"/>
      <c r="F71" s="464"/>
      <c r="G71" s="464"/>
      <c r="H71" s="464"/>
      <c r="I71" s="464"/>
      <c r="J71" s="464"/>
      <c r="K71" s="464"/>
      <c r="L71" s="464"/>
      <c r="M71" s="464"/>
      <c r="N71" s="464"/>
      <c r="O71" s="464"/>
      <c r="P71" s="464"/>
      <c r="Q71" s="464"/>
      <c r="R71" s="464"/>
      <c r="S71" s="464"/>
      <c r="T71" s="464"/>
      <c r="U71" s="464"/>
      <c r="V71" s="464"/>
      <c r="W71" s="464"/>
      <c r="X71" s="464"/>
      <c r="Y71" s="464"/>
      <c r="Z71" s="464"/>
      <c r="AA71" s="464"/>
      <c r="AB71" s="464"/>
      <c r="AC71" s="464"/>
      <c r="AD71" s="464"/>
      <c r="AE71" s="465"/>
    </row>
    <row r="72" spans="1:31" x14ac:dyDescent="0.2">
      <c r="A72" s="463"/>
      <c r="B72" s="464"/>
      <c r="C72" s="464"/>
      <c r="D72" s="464"/>
      <c r="E72" s="464"/>
      <c r="F72" s="464"/>
      <c r="G72" s="464"/>
      <c r="H72" s="464"/>
      <c r="I72" s="464"/>
      <c r="J72" s="464"/>
      <c r="K72" s="464"/>
      <c r="L72" s="464"/>
      <c r="M72" s="464"/>
      <c r="N72" s="464"/>
      <c r="O72" s="464"/>
      <c r="P72" s="464"/>
      <c r="Q72" s="464"/>
      <c r="R72" s="464"/>
      <c r="S72" s="464"/>
      <c r="T72" s="464"/>
      <c r="U72" s="464"/>
      <c r="V72" s="464"/>
      <c r="W72" s="464"/>
      <c r="X72" s="464"/>
      <c r="Y72" s="464"/>
      <c r="Z72" s="464"/>
      <c r="AA72" s="464"/>
      <c r="AB72" s="464"/>
      <c r="AC72" s="464"/>
      <c r="AD72" s="464"/>
      <c r="AE72" s="465"/>
    </row>
    <row r="73" spans="1:31" x14ac:dyDescent="0.2">
      <c r="A73" s="463"/>
      <c r="B73" s="464"/>
      <c r="C73" s="464"/>
      <c r="D73" s="464"/>
      <c r="E73" s="464"/>
      <c r="F73" s="464"/>
      <c r="G73" s="464"/>
      <c r="H73" s="464"/>
      <c r="I73" s="464"/>
      <c r="J73" s="464"/>
      <c r="K73" s="464"/>
      <c r="L73" s="464"/>
      <c r="M73" s="464"/>
      <c r="N73" s="464"/>
      <c r="O73" s="464"/>
      <c r="P73" s="464"/>
      <c r="Q73" s="464"/>
      <c r="R73" s="464"/>
      <c r="S73" s="464"/>
      <c r="T73" s="464"/>
      <c r="U73" s="464"/>
      <c r="V73" s="464"/>
      <c r="W73" s="464"/>
      <c r="X73" s="464"/>
      <c r="Y73" s="464"/>
      <c r="Z73" s="464"/>
      <c r="AA73" s="464"/>
      <c r="AB73" s="464"/>
      <c r="AC73" s="464"/>
      <c r="AD73" s="464"/>
      <c r="AE73" s="465"/>
    </row>
    <row r="74" spans="1:31" x14ac:dyDescent="0.2">
      <c r="A74" s="463"/>
      <c r="B74" s="464"/>
      <c r="C74" s="464"/>
      <c r="D74" s="464"/>
      <c r="E74" s="464"/>
      <c r="F74" s="464"/>
      <c r="G74" s="464"/>
      <c r="H74" s="464"/>
      <c r="I74" s="464"/>
      <c r="J74" s="464"/>
      <c r="K74" s="464"/>
      <c r="L74" s="464"/>
      <c r="M74" s="464"/>
      <c r="N74" s="464"/>
      <c r="O74" s="464"/>
      <c r="P74" s="464"/>
      <c r="Q74" s="464"/>
      <c r="R74" s="464"/>
      <c r="S74" s="464"/>
      <c r="T74" s="464"/>
      <c r="U74" s="464"/>
      <c r="V74" s="464"/>
      <c r="W74" s="464"/>
      <c r="X74" s="464"/>
      <c r="Y74" s="464"/>
      <c r="Z74" s="464"/>
      <c r="AA74" s="464"/>
      <c r="AB74" s="464"/>
      <c r="AC74" s="464"/>
      <c r="AD74" s="464"/>
      <c r="AE74" s="465"/>
    </row>
    <row r="75" spans="1:31" x14ac:dyDescent="0.2">
      <c r="A75" s="463"/>
      <c r="B75" s="464"/>
      <c r="C75" s="464"/>
      <c r="D75" s="464"/>
      <c r="E75" s="464"/>
      <c r="F75" s="464"/>
      <c r="G75" s="464"/>
      <c r="H75" s="464"/>
      <c r="I75" s="464"/>
      <c r="J75" s="464"/>
      <c r="K75" s="464"/>
      <c r="L75" s="464"/>
      <c r="M75" s="464"/>
      <c r="N75" s="464"/>
      <c r="O75" s="464"/>
      <c r="P75" s="464"/>
      <c r="Q75" s="464"/>
      <c r="R75" s="464"/>
      <c r="S75" s="464"/>
      <c r="T75" s="464"/>
      <c r="U75" s="464"/>
      <c r="V75" s="464"/>
      <c r="W75" s="464"/>
      <c r="X75" s="464"/>
      <c r="Y75" s="464"/>
      <c r="Z75" s="464"/>
      <c r="AA75" s="464"/>
      <c r="AB75" s="464"/>
      <c r="AC75" s="464"/>
      <c r="AD75" s="464"/>
      <c r="AE75" s="465"/>
    </row>
    <row r="76" spans="1:31" x14ac:dyDescent="0.2">
      <c r="A76" s="463"/>
      <c r="B76" s="464"/>
      <c r="C76" s="464"/>
      <c r="D76" s="464"/>
      <c r="E76" s="464"/>
      <c r="F76" s="464"/>
      <c r="G76" s="464"/>
      <c r="H76" s="464"/>
      <c r="I76" s="464"/>
      <c r="J76" s="464"/>
      <c r="K76" s="464"/>
      <c r="L76" s="464"/>
      <c r="M76" s="464"/>
      <c r="N76" s="464"/>
      <c r="O76" s="464"/>
      <c r="P76" s="464"/>
      <c r="Q76" s="464"/>
      <c r="R76" s="464"/>
      <c r="S76" s="464"/>
      <c r="T76" s="464"/>
      <c r="U76" s="464"/>
      <c r="V76" s="464"/>
      <c r="W76" s="464"/>
      <c r="X76" s="464"/>
      <c r="Y76" s="464"/>
      <c r="Z76" s="464"/>
      <c r="AA76" s="464"/>
      <c r="AB76" s="464"/>
      <c r="AC76" s="464"/>
      <c r="AD76" s="464"/>
      <c r="AE76" s="465"/>
    </row>
    <row r="77" spans="1:31" x14ac:dyDescent="0.2">
      <c r="A77" s="463"/>
      <c r="B77" s="464"/>
      <c r="C77" s="464"/>
      <c r="D77" s="464"/>
      <c r="E77" s="464"/>
      <c r="F77" s="464"/>
      <c r="G77" s="464"/>
      <c r="H77" s="464"/>
      <c r="I77" s="464"/>
      <c r="J77" s="464"/>
      <c r="K77" s="464"/>
      <c r="L77" s="464"/>
      <c r="M77" s="464"/>
      <c r="N77" s="464"/>
      <c r="O77" s="464"/>
      <c r="P77" s="464"/>
      <c r="Q77" s="464"/>
      <c r="R77" s="464"/>
      <c r="S77" s="464"/>
      <c r="T77" s="464"/>
      <c r="U77" s="464"/>
      <c r="V77" s="464"/>
      <c r="W77" s="464"/>
      <c r="X77" s="464"/>
      <c r="Y77" s="464"/>
      <c r="Z77" s="464"/>
      <c r="AA77" s="464"/>
      <c r="AB77" s="464"/>
      <c r="AC77" s="464"/>
      <c r="AD77" s="464"/>
      <c r="AE77" s="465"/>
    </row>
    <row r="78" spans="1:31" ht="23.25" customHeight="1" x14ac:dyDescent="0.2">
      <c r="A78" s="463"/>
      <c r="B78" s="464"/>
      <c r="C78" s="464"/>
      <c r="D78" s="464"/>
      <c r="E78" s="464"/>
      <c r="F78" s="464"/>
      <c r="G78" s="464"/>
      <c r="H78" s="464"/>
      <c r="I78" s="464"/>
      <c r="J78" s="464"/>
      <c r="K78" s="464"/>
      <c r="L78" s="464"/>
      <c r="M78" s="464"/>
      <c r="N78" s="464"/>
      <c r="O78" s="464"/>
      <c r="P78" s="464"/>
      <c r="Q78" s="464"/>
      <c r="R78" s="464"/>
      <c r="S78" s="464"/>
      <c r="T78" s="464"/>
      <c r="U78" s="464"/>
      <c r="V78" s="464"/>
      <c r="W78" s="464"/>
      <c r="X78" s="464"/>
      <c r="Y78" s="464"/>
      <c r="Z78" s="464"/>
      <c r="AA78" s="464"/>
      <c r="AB78" s="464"/>
      <c r="AC78" s="464"/>
      <c r="AD78" s="464"/>
      <c r="AE78" s="465"/>
    </row>
    <row r="79" spans="1:31" ht="23.25" customHeight="1" thickBot="1" x14ac:dyDescent="0.25">
      <c r="A79" s="463"/>
      <c r="B79" s="464"/>
      <c r="C79" s="464"/>
      <c r="D79" s="464"/>
      <c r="E79" s="464"/>
      <c r="F79" s="464"/>
      <c r="G79" s="464"/>
      <c r="H79" s="464"/>
      <c r="I79" s="464"/>
      <c r="J79" s="464"/>
      <c r="K79" s="464"/>
      <c r="L79" s="464"/>
      <c r="M79" s="464"/>
      <c r="N79" s="464"/>
      <c r="O79" s="464"/>
      <c r="P79" s="464"/>
      <c r="Q79" s="464"/>
      <c r="R79" s="464"/>
      <c r="S79" s="464"/>
      <c r="T79" s="464"/>
      <c r="U79" s="464"/>
      <c r="V79" s="464"/>
      <c r="W79" s="464"/>
      <c r="X79" s="464"/>
      <c r="Y79" s="464"/>
      <c r="Z79" s="464"/>
      <c r="AA79" s="464"/>
      <c r="AB79" s="464"/>
      <c r="AC79" s="464"/>
      <c r="AD79" s="464"/>
      <c r="AE79" s="465"/>
    </row>
    <row r="80" spans="1:31" ht="28.5" thickBot="1" x14ac:dyDescent="0.25">
      <c r="A80" s="728" t="s">
        <v>319</v>
      </c>
      <c r="B80" s="729"/>
      <c r="C80" s="729"/>
      <c r="D80" s="729"/>
      <c r="E80" s="729"/>
      <c r="F80" s="729"/>
      <c r="G80" s="729"/>
      <c r="H80" s="729"/>
      <c r="I80" s="730"/>
      <c r="J80" s="730"/>
      <c r="K80" s="730"/>
      <c r="L80" s="730"/>
      <c r="M80" s="730"/>
      <c r="N80" s="730"/>
      <c r="O80" s="731"/>
      <c r="P80" s="464"/>
      <c r="Q80" s="464"/>
      <c r="R80" s="464"/>
      <c r="S80" s="464"/>
      <c r="T80" s="464"/>
      <c r="U80" s="464"/>
      <c r="V80" s="464"/>
      <c r="W80" s="464"/>
      <c r="X80" s="464"/>
      <c r="Y80" s="464"/>
      <c r="Z80" s="464"/>
      <c r="AA80" s="464"/>
      <c r="AB80" s="464"/>
      <c r="AC80" s="464"/>
      <c r="AD80" s="464"/>
      <c r="AE80" s="465"/>
    </row>
    <row r="81" spans="1:31" ht="21" thickBot="1" x14ac:dyDescent="0.35">
      <c r="A81" s="715" t="s">
        <v>580</v>
      </c>
      <c r="B81" s="716"/>
      <c r="C81" s="716"/>
      <c r="D81" s="716"/>
      <c r="E81" s="716"/>
      <c r="F81" s="716"/>
      <c r="G81" s="716"/>
      <c r="H81" s="716"/>
      <c r="I81" s="716"/>
      <c r="J81" s="716"/>
      <c r="K81" s="716"/>
      <c r="L81" s="716"/>
      <c r="M81" s="716"/>
      <c r="N81" s="716"/>
      <c r="O81" s="717"/>
      <c r="P81" s="466" t="s">
        <v>125</v>
      </c>
      <c r="Q81" s="467"/>
      <c r="R81" s="468"/>
      <c r="S81" s="468"/>
      <c r="T81" s="468"/>
      <c r="U81" s="468"/>
      <c r="V81" s="468"/>
      <c r="W81" s="468"/>
      <c r="X81" s="468"/>
      <c r="Y81" s="469"/>
      <c r="Z81" s="469"/>
      <c r="AA81" s="469"/>
      <c r="AB81" s="469"/>
      <c r="AC81" s="469"/>
      <c r="AD81" s="469"/>
      <c r="AE81" s="470"/>
    </row>
    <row r="82" spans="1:31" ht="20.25" customHeight="1" x14ac:dyDescent="0.3">
      <c r="A82" s="718"/>
      <c r="B82" s="716"/>
      <c r="C82" s="716"/>
      <c r="D82" s="716"/>
      <c r="E82" s="716"/>
      <c r="F82" s="716"/>
      <c r="G82" s="716"/>
      <c r="H82" s="716"/>
      <c r="I82" s="716"/>
      <c r="J82" s="716"/>
      <c r="K82" s="716"/>
      <c r="L82" s="716"/>
      <c r="M82" s="716"/>
      <c r="N82" s="716"/>
      <c r="O82" s="717"/>
      <c r="P82" s="471"/>
      <c r="Q82" s="472"/>
      <c r="R82" s="473"/>
      <c r="S82" s="473"/>
      <c r="T82" s="473"/>
      <c r="U82" s="473"/>
      <c r="V82" s="473"/>
      <c r="W82" s="473"/>
      <c r="X82" s="473"/>
      <c r="Y82" s="464"/>
      <c r="Z82" s="464"/>
      <c r="AA82" s="464"/>
      <c r="AB82" s="464"/>
      <c r="AC82" s="464"/>
      <c r="AD82" s="464"/>
      <c r="AE82" s="465"/>
    </row>
    <row r="83" spans="1:31" ht="20.25" customHeight="1" x14ac:dyDescent="0.3">
      <c r="A83" s="718"/>
      <c r="B83" s="716"/>
      <c r="C83" s="716"/>
      <c r="D83" s="716"/>
      <c r="E83" s="716"/>
      <c r="F83" s="716"/>
      <c r="G83" s="716"/>
      <c r="H83" s="716"/>
      <c r="I83" s="716"/>
      <c r="J83" s="716"/>
      <c r="K83" s="716"/>
      <c r="L83" s="716"/>
      <c r="M83" s="716"/>
      <c r="N83" s="716"/>
      <c r="O83" s="717"/>
      <c r="P83" s="474"/>
      <c r="Q83" s="475" t="s">
        <v>126</v>
      </c>
      <c r="R83" s="472"/>
      <c r="S83" s="473"/>
      <c r="T83" s="473"/>
      <c r="U83" s="473"/>
      <c r="V83" s="473"/>
      <c r="W83" s="473"/>
      <c r="X83" s="473"/>
      <c r="Y83" s="464"/>
      <c r="Z83" s="464"/>
      <c r="AA83" s="464"/>
      <c r="AB83" s="464"/>
      <c r="AC83" s="464"/>
      <c r="AD83" s="464"/>
      <c r="AE83" s="465"/>
    </row>
    <row r="84" spans="1:31" ht="20.25" customHeight="1" x14ac:dyDescent="0.3">
      <c r="A84" s="718"/>
      <c r="B84" s="716"/>
      <c r="C84" s="716"/>
      <c r="D84" s="716"/>
      <c r="E84" s="716"/>
      <c r="F84" s="716"/>
      <c r="G84" s="716"/>
      <c r="H84" s="716"/>
      <c r="I84" s="716"/>
      <c r="J84" s="716"/>
      <c r="K84" s="716"/>
      <c r="L84" s="716"/>
      <c r="M84" s="716"/>
      <c r="N84" s="716"/>
      <c r="O84" s="717"/>
      <c r="P84" s="474"/>
      <c r="Q84" s="725" t="s">
        <v>127</v>
      </c>
      <c r="R84" s="725"/>
      <c r="S84" s="725"/>
      <c r="T84" s="725"/>
      <c r="U84" s="726"/>
      <c r="V84" s="726"/>
      <c r="W84" s="726"/>
      <c r="X84" s="726"/>
      <c r="Y84" s="726"/>
      <c r="Z84" s="726"/>
      <c r="AA84" s="726"/>
      <c r="AB84" s="464"/>
      <c r="AC84" s="464"/>
      <c r="AD84" s="464"/>
      <c r="AE84" s="465"/>
    </row>
    <row r="85" spans="1:31" ht="20.25" customHeight="1" x14ac:dyDescent="0.3">
      <c r="A85" s="718"/>
      <c r="B85" s="716"/>
      <c r="C85" s="716"/>
      <c r="D85" s="716"/>
      <c r="E85" s="716"/>
      <c r="F85" s="716"/>
      <c r="G85" s="716"/>
      <c r="H85" s="716"/>
      <c r="I85" s="716"/>
      <c r="J85" s="716"/>
      <c r="K85" s="716"/>
      <c r="L85" s="716"/>
      <c r="M85" s="716"/>
      <c r="N85" s="716"/>
      <c r="O85" s="717"/>
      <c r="P85" s="474"/>
      <c r="Q85" s="725" t="s">
        <v>128</v>
      </c>
      <c r="R85" s="725"/>
      <c r="S85" s="725"/>
      <c r="T85" s="725"/>
      <c r="U85" s="726"/>
      <c r="V85" s="726"/>
      <c r="W85" s="726"/>
      <c r="X85" s="726"/>
      <c r="Y85" s="726"/>
      <c r="Z85" s="726"/>
      <c r="AA85" s="464"/>
      <c r="AB85" s="464"/>
      <c r="AC85" s="464"/>
      <c r="AD85" s="464"/>
      <c r="AE85" s="465"/>
    </row>
    <row r="86" spans="1:31" ht="20.25" customHeight="1" x14ac:dyDescent="0.3">
      <c r="A86" s="718"/>
      <c r="B86" s="716"/>
      <c r="C86" s="716"/>
      <c r="D86" s="716"/>
      <c r="E86" s="716"/>
      <c r="F86" s="716"/>
      <c r="G86" s="716"/>
      <c r="H86" s="716"/>
      <c r="I86" s="716"/>
      <c r="J86" s="716"/>
      <c r="K86" s="716"/>
      <c r="L86" s="716"/>
      <c r="M86" s="716"/>
      <c r="N86" s="716"/>
      <c r="O86" s="717"/>
      <c r="P86" s="474"/>
      <c r="Q86" s="725" t="s">
        <v>129</v>
      </c>
      <c r="R86" s="725"/>
      <c r="S86" s="725"/>
      <c r="T86" s="725"/>
      <c r="U86" s="726"/>
      <c r="V86" s="726"/>
      <c r="W86" s="726"/>
      <c r="X86" s="726"/>
      <c r="Y86" s="726"/>
      <c r="Z86" s="726"/>
      <c r="AA86" s="726"/>
      <c r="AB86" s="464"/>
      <c r="AC86" s="464"/>
      <c r="AD86" s="464"/>
      <c r="AE86" s="465"/>
    </row>
    <row r="87" spans="1:31" ht="20.25" customHeight="1" x14ac:dyDescent="0.3">
      <c r="A87" s="718"/>
      <c r="B87" s="716"/>
      <c r="C87" s="716"/>
      <c r="D87" s="716"/>
      <c r="E87" s="716"/>
      <c r="F87" s="716"/>
      <c r="G87" s="716"/>
      <c r="H87" s="716"/>
      <c r="I87" s="716"/>
      <c r="J87" s="716"/>
      <c r="K87" s="716"/>
      <c r="L87" s="716"/>
      <c r="M87" s="716"/>
      <c r="N87" s="716"/>
      <c r="O87" s="717"/>
      <c r="P87" s="474" t="s">
        <v>273</v>
      </c>
      <c r="Q87" s="476" t="s">
        <v>274</v>
      </c>
      <c r="R87" s="473"/>
      <c r="S87" s="473"/>
      <c r="T87" s="473"/>
      <c r="U87" s="473"/>
      <c r="V87" s="473"/>
      <c r="W87" s="473"/>
      <c r="X87" s="473"/>
      <c r="Y87" s="464"/>
      <c r="Z87" s="464"/>
      <c r="AA87" s="464"/>
      <c r="AB87" s="464"/>
      <c r="AC87" s="464"/>
      <c r="AD87" s="464"/>
      <c r="AE87" s="465"/>
    </row>
    <row r="88" spans="1:31" ht="20.25" customHeight="1" x14ac:dyDescent="0.3">
      <c r="A88" s="718"/>
      <c r="B88" s="716"/>
      <c r="C88" s="716"/>
      <c r="D88" s="716"/>
      <c r="E88" s="716"/>
      <c r="F88" s="716"/>
      <c r="G88" s="716"/>
      <c r="H88" s="716"/>
      <c r="I88" s="716"/>
      <c r="J88" s="716"/>
      <c r="K88" s="716"/>
      <c r="L88" s="716"/>
      <c r="M88" s="716"/>
      <c r="N88" s="716"/>
      <c r="O88" s="717"/>
      <c r="P88" s="474" t="s">
        <v>248</v>
      </c>
      <c r="Q88" s="476" t="s">
        <v>275</v>
      </c>
      <c r="R88" s="473"/>
      <c r="S88" s="473"/>
      <c r="T88" s="473"/>
      <c r="U88" s="473"/>
      <c r="V88" s="473"/>
      <c r="W88" s="473"/>
      <c r="X88" s="473"/>
      <c r="Y88" s="464"/>
      <c r="Z88" s="464"/>
      <c r="AA88" s="464"/>
      <c r="AB88" s="464"/>
      <c r="AC88" s="464"/>
      <c r="AD88" s="464"/>
      <c r="AE88" s="465"/>
    </row>
    <row r="89" spans="1:31" ht="20.25" customHeight="1" thickBot="1" x14ac:dyDescent="0.35">
      <c r="A89" s="718"/>
      <c r="B89" s="716"/>
      <c r="C89" s="716"/>
      <c r="D89" s="716"/>
      <c r="E89" s="716"/>
      <c r="F89" s="716"/>
      <c r="G89" s="716"/>
      <c r="H89" s="716"/>
      <c r="I89" s="716"/>
      <c r="J89" s="716"/>
      <c r="K89" s="716"/>
      <c r="L89" s="716"/>
      <c r="M89" s="716"/>
      <c r="N89" s="716"/>
      <c r="O89" s="717"/>
      <c r="P89" s="474" t="s">
        <v>338</v>
      </c>
      <c r="Q89" s="476" t="s">
        <v>339</v>
      </c>
      <c r="R89" s="473"/>
      <c r="S89" s="473"/>
      <c r="T89" s="473"/>
      <c r="U89" s="473"/>
      <c r="V89" s="473"/>
      <c r="W89" s="473"/>
      <c r="X89" s="473"/>
      <c r="Y89" s="464"/>
      <c r="Z89" s="464"/>
      <c r="AA89" s="464"/>
      <c r="AB89" s="464"/>
      <c r="AC89" s="464"/>
      <c r="AD89" s="464"/>
      <c r="AE89" s="465"/>
    </row>
    <row r="90" spans="1:31" ht="20.25" customHeight="1" thickBot="1" x14ac:dyDescent="0.35">
      <c r="A90" s="718"/>
      <c r="B90" s="716"/>
      <c r="C90" s="716"/>
      <c r="D90" s="716"/>
      <c r="E90" s="716"/>
      <c r="F90" s="716"/>
      <c r="G90" s="716"/>
      <c r="H90" s="716"/>
      <c r="I90" s="716"/>
      <c r="J90" s="716"/>
      <c r="K90" s="716"/>
      <c r="L90" s="716"/>
      <c r="M90" s="716"/>
      <c r="N90" s="716"/>
      <c r="O90" s="717"/>
      <c r="P90" s="477" t="s">
        <v>581</v>
      </c>
      <c r="Q90" s="473"/>
      <c r="R90" s="473"/>
      <c r="S90" s="473"/>
      <c r="T90" s="473"/>
      <c r="U90" s="473"/>
      <c r="V90" s="473"/>
      <c r="W90" s="473"/>
      <c r="X90" s="473"/>
      <c r="Y90" s="464"/>
      <c r="Z90" s="464"/>
      <c r="AA90" s="464"/>
      <c r="AB90" s="464"/>
      <c r="AC90" s="464"/>
      <c r="AD90" s="464"/>
      <c r="AE90" s="465"/>
    </row>
    <row r="91" spans="1:31" ht="20.25" customHeight="1" x14ac:dyDescent="0.3">
      <c r="A91" s="718"/>
      <c r="B91" s="716"/>
      <c r="C91" s="716"/>
      <c r="D91" s="716"/>
      <c r="E91" s="716"/>
      <c r="F91" s="716"/>
      <c r="G91" s="716"/>
      <c r="H91" s="716"/>
      <c r="I91" s="716"/>
      <c r="J91" s="716"/>
      <c r="K91" s="716"/>
      <c r="L91" s="716"/>
      <c r="M91" s="716"/>
      <c r="N91" s="716"/>
      <c r="O91" s="717"/>
      <c r="P91" s="474"/>
      <c r="Q91" s="473" t="s">
        <v>252</v>
      </c>
      <c r="R91" s="473" t="s">
        <v>271</v>
      </c>
      <c r="S91" s="473"/>
      <c r="T91" s="473"/>
      <c r="U91" s="473"/>
      <c r="V91" s="473"/>
      <c r="W91" s="473"/>
      <c r="X91" s="473"/>
      <c r="Y91" s="464"/>
      <c r="Z91" s="464"/>
      <c r="AA91" s="464"/>
      <c r="AB91" s="464"/>
      <c r="AC91" s="464"/>
      <c r="AD91" s="464"/>
      <c r="AE91" s="465"/>
    </row>
    <row r="92" spans="1:31" ht="20.25" customHeight="1" x14ac:dyDescent="0.3">
      <c r="A92" s="718"/>
      <c r="B92" s="716"/>
      <c r="C92" s="716"/>
      <c r="D92" s="716"/>
      <c r="E92" s="716"/>
      <c r="F92" s="716"/>
      <c r="G92" s="716"/>
      <c r="H92" s="716"/>
      <c r="I92" s="716"/>
      <c r="J92" s="716"/>
      <c r="K92" s="716"/>
      <c r="L92" s="716"/>
      <c r="M92" s="716"/>
      <c r="N92" s="716"/>
      <c r="O92" s="717"/>
      <c r="P92" s="474"/>
      <c r="Q92" s="473" t="s">
        <v>260</v>
      </c>
      <c r="R92" s="473" t="s">
        <v>261</v>
      </c>
      <c r="S92" s="473"/>
      <c r="T92" s="473"/>
      <c r="U92" s="473"/>
      <c r="V92" s="473"/>
      <c r="W92" s="473"/>
      <c r="X92" s="473"/>
      <c r="Y92" s="464"/>
      <c r="Z92" s="464"/>
      <c r="AA92" s="464"/>
      <c r="AB92" s="464"/>
      <c r="AC92" s="464"/>
      <c r="AD92" s="464"/>
      <c r="AE92" s="465"/>
    </row>
    <row r="93" spans="1:31" ht="20.25" customHeight="1" x14ac:dyDescent="0.3">
      <c r="A93" s="718"/>
      <c r="B93" s="716"/>
      <c r="C93" s="716"/>
      <c r="D93" s="716"/>
      <c r="E93" s="716"/>
      <c r="F93" s="716"/>
      <c r="G93" s="716"/>
      <c r="H93" s="716"/>
      <c r="I93" s="716"/>
      <c r="J93" s="716"/>
      <c r="K93" s="716"/>
      <c r="L93" s="716"/>
      <c r="M93" s="716"/>
      <c r="N93" s="716"/>
      <c r="O93" s="717"/>
      <c r="P93" s="474"/>
      <c r="Q93" s="473" t="s">
        <v>254</v>
      </c>
      <c r="R93" s="473" t="s">
        <v>272</v>
      </c>
      <c r="S93" s="473"/>
      <c r="T93" s="473"/>
      <c r="U93" s="473"/>
      <c r="V93" s="473"/>
      <c r="W93" s="473"/>
      <c r="X93" s="473"/>
      <c r="Y93" s="464"/>
      <c r="Z93" s="464"/>
      <c r="AA93" s="464"/>
      <c r="AB93" s="464"/>
      <c r="AC93" s="464"/>
      <c r="AD93" s="464"/>
      <c r="AE93" s="465"/>
    </row>
    <row r="94" spans="1:31" ht="20.25" customHeight="1" x14ac:dyDescent="0.3">
      <c r="A94" s="718"/>
      <c r="B94" s="716"/>
      <c r="C94" s="716"/>
      <c r="D94" s="716"/>
      <c r="E94" s="716"/>
      <c r="F94" s="716"/>
      <c r="G94" s="716"/>
      <c r="H94" s="716"/>
      <c r="I94" s="716"/>
      <c r="J94" s="716"/>
      <c r="K94" s="716"/>
      <c r="L94" s="716"/>
      <c r="M94" s="716"/>
      <c r="N94" s="716"/>
      <c r="O94" s="717"/>
      <c r="P94" s="474"/>
      <c r="Q94" s="473" t="s">
        <v>172</v>
      </c>
      <c r="R94" s="473" t="s">
        <v>253</v>
      </c>
      <c r="S94" s="473"/>
      <c r="T94" s="473"/>
      <c r="U94" s="473"/>
      <c r="V94" s="473"/>
      <c r="W94" s="473"/>
      <c r="X94" s="473"/>
      <c r="Y94" s="464"/>
      <c r="Z94" s="464"/>
      <c r="AA94" s="464"/>
      <c r="AB94" s="464"/>
      <c r="AC94" s="464"/>
      <c r="AD94" s="464"/>
      <c r="AE94" s="465"/>
    </row>
    <row r="95" spans="1:31" ht="20.25" customHeight="1" x14ac:dyDescent="0.3">
      <c r="A95" s="718"/>
      <c r="B95" s="716"/>
      <c r="C95" s="716"/>
      <c r="D95" s="716"/>
      <c r="E95" s="716"/>
      <c r="F95" s="716"/>
      <c r="G95" s="716"/>
      <c r="H95" s="716"/>
      <c r="I95" s="716"/>
      <c r="J95" s="716"/>
      <c r="K95" s="716"/>
      <c r="L95" s="716"/>
      <c r="M95" s="716"/>
      <c r="N95" s="716"/>
      <c r="O95" s="717"/>
      <c r="P95" s="474"/>
      <c r="Q95" s="473" t="s">
        <v>250</v>
      </c>
      <c r="R95" s="473" t="s">
        <v>251</v>
      </c>
      <c r="S95" s="473"/>
      <c r="T95" s="473"/>
      <c r="U95" s="473"/>
      <c r="V95" s="473"/>
      <c r="W95" s="473"/>
      <c r="X95" s="473"/>
      <c r="Y95" s="464"/>
      <c r="Z95" s="464"/>
      <c r="AA95" s="464"/>
      <c r="AB95" s="464"/>
      <c r="AC95" s="464"/>
      <c r="AD95" s="464"/>
      <c r="AE95" s="465"/>
    </row>
    <row r="96" spans="1:31" ht="20.25" customHeight="1" x14ac:dyDescent="0.3">
      <c r="A96" s="718"/>
      <c r="B96" s="716"/>
      <c r="C96" s="716"/>
      <c r="D96" s="716"/>
      <c r="E96" s="716"/>
      <c r="F96" s="716"/>
      <c r="G96" s="716"/>
      <c r="H96" s="716"/>
      <c r="I96" s="716"/>
      <c r="J96" s="716"/>
      <c r="K96" s="716"/>
      <c r="L96" s="716"/>
      <c r="M96" s="716"/>
      <c r="N96" s="716"/>
      <c r="O96" s="717"/>
      <c r="P96" s="474"/>
      <c r="Q96" s="473" t="s">
        <v>256</v>
      </c>
      <c r="R96" s="473" t="s">
        <v>257</v>
      </c>
      <c r="S96" s="473"/>
      <c r="T96" s="473"/>
      <c r="U96" s="473"/>
      <c r="V96" s="473"/>
      <c r="W96" s="473"/>
      <c r="X96" s="473"/>
      <c r="Y96" s="464"/>
      <c r="Z96" s="464"/>
      <c r="AA96" s="464"/>
      <c r="AB96" s="464"/>
      <c r="AC96" s="464"/>
      <c r="AD96" s="464"/>
      <c r="AE96" s="465"/>
    </row>
    <row r="97" spans="1:31" ht="20.25" customHeight="1" x14ac:dyDescent="0.3">
      <c r="A97" s="718"/>
      <c r="B97" s="716"/>
      <c r="C97" s="716"/>
      <c r="D97" s="716"/>
      <c r="E97" s="716"/>
      <c r="F97" s="716"/>
      <c r="G97" s="716"/>
      <c r="H97" s="716"/>
      <c r="I97" s="716"/>
      <c r="J97" s="716"/>
      <c r="K97" s="716"/>
      <c r="L97" s="716"/>
      <c r="M97" s="716"/>
      <c r="N97" s="716"/>
      <c r="O97" s="717"/>
      <c r="P97" s="474"/>
      <c r="Q97" s="473" t="s">
        <v>258</v>
      </c>
      <c r="R97" s="473" t="s">
        <v>259</v>
      </c>
      <c r="S97" s="473"/>
      <c r="T97" s="473"/>
      <c r="U97" s="473"/>
      <c r="V97" s="473"/>
      <c r="W97" s="473"/>
      <c r="X97" s="473"/>
      <c r="Y97" s="464"/>
      <c r="Z97" s="464"/>
      <c r="AA97" s="464"/>
      <c r="AB97" s="464"/>
      <c r="AC97" s="464"/>
      <c r="AD97" s="464"/>
      <c r="AE97" s="465"/>
    </row>
    <row r="98" spans="1:31" ht="20.25" customHeight="1" x14ac:dyDescent="0.3">
      <c r="A98" s="718"/>
      <c r="B98" s="716"/>
      <c r="C98" s="716"/>
      <c r="D98" s="716"/>
      <c r="E98" s="716"/>
      <c r="F98" s="716"/>
      <c r="G98" s="716"/>
      <c r="H98" s="716"/>
      <c r="I98" s="716"/>
      <c r="J98" s="716"/>
      <c r="K98" s="716"/>
      <c r="L98" s="716"/>
      <c r="M98" s="716"/>
      <c r="N98" s="716"/>
      <c r="O98" s="717"/>
      <c r="P98" s="474"/>
      <c r="Q98" s="473" t="s">
        <v>262</v>
      </c>
      <c r="R98" s="473" t="s">
        <v>151</v>
      </c>
      <c r="S98" s="473"/>
      <c r="T98" s="473"/>
      <c r="U98" s="473"/>
      <c r="V98" s="473"/>
      <c r="W98" s="473"/>
      <c r="X98" s="473"/>
      <c r="Y98" s="464"/>
      <c r="Z98" s="464"/>
      <c r="AA98" s="464"/>
      <c r="AB98" s="464"/>
      <c r="AC98" s="464"/>
      <c r="AD98" s="464"/>
      <c r="AE98" s="465"/>
    </row>
    <row r="99" spans="1:31" ht="20.25" customHeight="1" x14ac:dyDescent="0.3">
      <c r="A99" s="718"/>
      <c r="B99" s="716"/>
      <c r="C99" s="716"/>
      <c r="D99" s="716"/>
      <c r="E99" s="716"/>
      <c r="F99" s="716"/>
      <c r="G99" s="716"/>
      <c r="H99" s="716"/>
      <c r="I99" s="716"/>
      <c r="J99" s="716"/>
      <c r="K99" s="716"/>
      <c r="L99" s="716"/>
      <c r="M99" s="716"/>
      <c r="N99" s="716"/>
      <c r="O99" s="717"/>
      <c r="P99" s="474"/>
      <c r="Q99" s="473" t="s">
        <v>263</v>
      </c>
      <c r="R99" s="473" t="s">
        <v>264</v>
      </c>
      <c r="S99" s="473"/>
      <c r="T99" s="473"/>
      <c r="U99" s="473"/>
      <c r="V99" s="473"/>
      <c r="W99" s="473"/>
      <c r="X99" s="473"/>
      <c r="Y99" s="464"/>
      <c r="Z99" s="464"/>
      <c r="AA99" s="464"/>
      <c r="AB99" s="464"/>
      <c r="AC99" s="464"/>
      <c r="AD99" s="464"/>
      <c r="AE99" s="465"/>
    </row>
    <row r="100" spans="1:31" ht="20.25" customHeight="1" x14ac:dyDescent="0.3">
      <c r="A100" s="718"/>
      <c r="B100" s="716"/>
      <c r="C100" s="716"/>
      <c r="D100" s="716"/>
      <c r="E100" s="716"/>
      <c r="F100" s="716"/>
      <c r="G100" s="716"/>
      <c r="H100" s="716"/>
      <c r="I100" s="716"/>
      <c r="J100" s="716"/>
      <c r="K100" s="716"/>
      <c r="L100" s="716"/>
      <c r="M100" s="716"/>
      <c r="N100" s="716"/>
      <c r="O100" s="717"/>
      <c r="P100" s="474"/>
      <c r="Q100" s="473" t="s">
        <v>265</v>
      </c>
      <c r="R100" s="473" t="s">
        <v>266</v>
      </c>
      <c r="S100" s="473"/>
      <c r="T100" s="473"/>
      <c r="U100" s="473"/>
      <c r="V100" s="473"/>
      <c r="W100" s="473"/>
      <c r="X100" s="473"/>
      <c r="Y100" s="464"/>
      <c r="Z100" s="464"/>
      <c r="AA100" s="464"/>
      <c r="AB100" s="464"/>
      <c r="AC100" s="464"/>
      <c r="AD100" s="464"/>
      <c r="AE100" s="465"/>
    </row>
    <row r="101" spans="1:31" ht="20.25" customHeight="1" x14ac:dyDescent="0.3">
      <c r="A101" s="718"/>
      <c r="B101" s="716"/>
      <c r="C101" s="716"/>
      <c r="D101" s="716"/>
      <c r="E101" s="716"/>
      <c r="F101" s="716"/>
      <c r="G101" s="716"/>
      <c r="H101" s="716"/>
      <c r="I101" s="716"/>
      <c r="J101" s="716"/>
      <c r="K101" s="716"/>
      <c r="L101" s="716"/>
      <c r="M101" s="716"/>
      <c r="N101" s="716"/>
      <c r="O101" s="717"/>
      <c r="P101" s="474"/>
      <c r="Q101" s="473" t="s">
        <v>269</v>
      </c>
      <c r="R101" s="727" t="s">
        <v>270</v>
      </c>
      <c r="S101" s="727"/>
      <c r="T101" s="727"/>
      <c r="U101" s="473"/>
      <c r="V101" s="473"/>
      <c r="W101" s="473"/>
      <c r="X101" s="473"/>
      <c r="Y101" s="464"/>
      <c r="Z101" s="464"/>
      <c r="AA101" s="464"/>
      <c r="AB101" s="464"/>
      <c r="AC101" s="464"/>
      <c r="AD101" s="464"/>
      <c r="AE101" s="465"/>
    </row>
    <row r="102" spans="1:31" ht="20.25" customHeight="1" x14ac:dyDescent="0.3">
      <c r="A102" s="718"/>
      <c r="B102" s="716"/>
      <c r="C102" s="716"/>
      <c r="D102" s="716"/>
      <c r="E102" s="716"/>
      <c r="F102" s="716"/>
      <c r="G102" s="716"/>
      <c r="H102" s="716"/>
      <c r="I102" s="716"/>
      <c r="J102" s="716"/>
      <c r="K102" s="716"/>
      <c r="L102" s="716"/>
      <c r="M102" s="716"/>
      <c r="N102" s="716"/>
      <c r="O102" s="717"/>
      <c r="P102" s="474"/>
      <c r="Q102" s="473"/>
      <c r="R102" s="727"/>
      <c r="S102" s="727"/>
      <c r="T102" s="727"/>
      <c r="U102" s="473"/>
      <c r="V102" s="473"/>
      <c r="W102" s="473"/>
      <c r="X102" s="473"/>
      <c r="Y102" s="464"/>
      <c r="Z102" s="464"/>
      <c r="AA102" s="464"/>
      <c r="AB102" s="464"/>
      <c r="AC102" s="464"/>
      <c r="AD102" s="464"/>
      <c r="AE102" s="465"/>
    </row>
    <row r="103" spans="1:31" ht="12.75" customHeight="1" x14ac:dyDescent="0.3">
      <c r="A103" s="718"/>
      <c r="B103" s="716"/>
      <c r="C103" s="716"/>
      <c r="D103" s="716"/>
      <c r="E103" s="716"/>
      <c r="F103" s="716"/>
      <c r="G103" s="716"/>
      <c r="H103" s="716"/>
      <c r="I103" s="716"/>
      <c r="J103" s="716"/>
      <c r="K103" s="716"/>
      <c r="L103" s="716"/>
      <c r="M103" s="716"/>
      <c r="N103" s="716"/>
      <c r="O103" s="717"/>
      <c r="P103" s="474"/>
      <c r="Q103" s="473" t="s">
        <v>312</v>
      </c>
      <c r="R103" s="473" t="s">
        <v>313</v>
      </c>
      <c r="S103" s="473"/>
      <c r="T103" s="473"/>
      <c r="U103" s="473"/>
      <c r="V103" s="473"/>
      <c r="W103" s="473"/>
      <c r="X103" s="473"/>
      <c r="Y103" s="464"/>
      <c r="Z103" s="464"/>
      <c r="AA103" s="464"/>
      <c r="AB103" s="464"/>
      <c r="AC103" s="464"/>
      <c r="AD103" s="464"/>
      <c r="AE103" s="465"/>
    </row>
    <row r="104" spans="1:31" ht="20.25" customHeight="1" x14ac:dyDescent="0.3">
      <c r="A104" s="718"/>
      <c r="B104" s="716"/>
      <c r="C104" s="716"/>
      <c r="D104" s="716"/>
      <c r="E104" s="716"/>
      <c r="F104" s="716"/>
      <c r="G104" s="716"/>
      <c r="H104" s="716"/>
      <c r="I104" s="716"/>
      <c r="J104" s="716"/>
      <c r="K104" s="716"/>
      <c r="L104" s="716"/>
      <c r="M104" s="716"/>
      <c r="N104" s="716"/>
      <c r="O104" s="717"/>
      <c r="P104" s="474"/>
      <c r="Q104" s="473" t="s">
        <v>324</v>
      </c>
      <c r="R104" s="473" t="s">
        <v>325</v>
      </c>
      <c r="S104" s="473"/>
      <c r="T104" s="473"/>
      <c r="U104" s="473"/>
      <c r="V104" s="473"/>
      <c r="W104" s="473"/>
      <c r="X104" s="473"/>
      <c r="Y104" s="464"/>
      <c r="Z104" s="464"/>
      <c r="AA104" s="464"/>
      <c r="AB104" s="464"/>
      <c r="AC104" s="464"/>
      <c r="AD104" s="464"/>
      <c r="AE104" s="465"/>
    </row>
    <row r="105" spans="1:31" ht="20.25" customHeight="1" x14ac:dyDescent="0.3">
      <c r="A105" s="718"/>
      <c r="B105" s="716"/>
      <c r="C105" s="716"/>
      <c r="D105" s="716"/>
      <c r="E105" s="716"/>
      <c r="F105" s="716"/>
      <c r="G105" s="716"/>
      <c r="H105" s="716"/>
      <c r="I105" s="716"/>
      <c r="J105" s="716"/>
      <c r="K105" s="716"/>
      <c r="L105" s="716"/>
      <c r="M105" s="716"/>
      <c r="N105" s="716"/>
      <c r="O105" s="717"/>
      <c r="P105" s="474"/>
      <c r="Q105" s="473" t="s">
        <v>401</v>
      </c>
      <c r="R105" s="473" t="s">
        <v>331</v>
      </c>
      <c r="S105" s="473"/>
      <c r="T105" s="473"/>
      <c r="U105" s="473"/>
      <c r="V105" s="473"/>
      <c r="W105" s="473"/>
      <c r="X105" s="473"/>
      <c r="Y105" s="464"/>
      <c r="Z105" s="464"/>
      <c r="AA105" s="464"/>
      <c r="AB105" s="464"/>
      <c r="AC105" s="464"/>
      <c r="AD105" s="464"/>
      <c r="AE105" s="465"/>
    </row>
    <row r="106" spans="1:31" ht="20.25" customHeight="1" x14ac:dyDescent="0.3">
      <c r="A106" s="718"/>
      <c r="B106" s="716"/>
      <c r="C106" s="716"/>
      <c r="D106" s="716"/>
      <c r="E106" s="716"/>
      <c r="F106" s="716"/>
      <c r="G106" s="716"/>
      <c r="H106" s="716"/>
      <c r="I106" s="716"/>
      <c r="J106" s="716"/>
      <c r="K106" s="716"/>
      <c r="L106" s="716"/>
      <c r="M106" s="716"/>
      <c r="N106" s="716"/>
      <c r="O106" s="717"/>
      <c r="P106" s="474"/>
      <c r="Q106" s="473" t="s">
        <v>332</v>
      </c>
      <c r="R106" s="473" t="s">
        <v>333</v>
      </c>
      <c r="S106" s="473"/>
      <c r="T106" s="473"/>
      <c r="U106" s="473"/>
      <c r="V106" s="473"/>
      <c r="W106" s="473"/>
      <c r="X106" s="473"/>
      <c r="Y106" s="464"/>
      <c r="Z106" s="464"/>
      <c r="AA106" s="464"/>
      <c r="AB106" s="464"/>
      <c r="AC106" s="464"/>
      <c r="AD106" s="464"/>
      <c r="AE106" s="465"/>
    </row>
    <row r="107" spans="1:31" ht="20.25" customHeight="1" x14ac:dyDescent="0.3">
      <c r="A107" s="718"/>
      <c r="B107" s="716"/>
      <c r="C107" s="716"/>
      <c r="D107" s="716"/>
      <c r="E107" s="716"/>
      <c r="F107" s="716"/>
      <c r="G107" s="716"/>
      <c r="H107" s="716"/>
      <c r="I107" s="716"/>
      <c r="J107" s="716"/>
      <c r="K107" s="716"/>
      <c r="L107" s="716"/>
      <c r="M107" s="716"/>
      <c r="N107" s="716"/>
      <c r="O107" s="717"/>
      <c r="P107" s="474"/>
      <c r="Q107" s="473" t="s">
        <v>334</v>
      </c>
      <c r="R107" s="473" t="s">
        <v>335</v>
      </c>
      <c r="S107" s="473"/>
      <c r="T107" s="473"/>
      <c r="U107" s="473"/>
      <c r="V107" s="473"/>
      <c r="W107" s="473"/>
      <c r="X107" s="473"/>
      <c r="Y107" s="464"/>
      <c r="Z107" s="464"/>
      <c r="AA107" s="464"/>
      <c r="AB107" s="464"/>
      <c r="AC107" s="464"/>
      <c r="AD107" s="464"/>
      <c r="AE107" s="465"/>
    </row>
    <row r="108" spans="1:31" ht="20.25" customHeight="1" x14ac:dyDescent="0.3">
      <c r="A108" s="718"/>
      <c r="B108" s="716"/>
      <c r="C108" s="716"/>
      <c r="D108" s="716"/>
      <c r="E108" s="716"/>
      <c r="F108" s="716"/>
      <c r="G108" s="716"/>
      <c r="H108" s="716"/>
      <c r="I108" s="716"/>
      <c r="J108" s="716"/>
      <c r="K108" s="716"/>
      <c r="L108" s="716"/>
      <c r="M108" s="716"/>
      <c r="N108" s="716"/>
      <c r="O108" s="717"/>
      <c r="P108" s="474"/>
      <c r="Q108" s="473" t="s">
        <v>336</v>
      </c>
      <c r="R108" s="473" t="s">
        <v>344</v>
      </c>
      <c r="S108" s="473"/>
      <c r="T108" s="473"/>
      <c r="U108" s="473"/>
      <c r="V108" s="473"/>
      <c r="W108" s="473"/>
      <c r="X108" s="473"/>
      <c r="Y108" s="464"/>
      <c r="Z108" s="464"/>
      <c r="AA108" s="464"/>
      <c r="AB108" s="464"/>
      <c r="AC108" s="464"/>
      <c r="AD108" s="464"/>
      <c r="AE108" s="465"/>
    </row>
    <row r="109" spans="1:31" ht="20.25" customHeight="1" x14ac:dyDescent="0.3">
      <c r="A109" s="718"/>
      <c r="B109" s="716"/>
      <c r="C109" s="716"/>
      <c r="D109" s="716"/>
      <c r="E109" s="716"/>
      <c r="F109" s="716"/>
      <c r="G109" s="716"/>
      <c r="H109" s="716"/>
      <c r="I109" s="716"/>
      <c r="J109" s="716"/>
      <c r="K109" s="716"/>
      <c r="L109" s="716"/>
      <c r="M109" s="716"/>
      <c r="N109" s="716"/>
      <c r="O109" s="717"/>
      <c r="P109" s="474"/>
      <c r="Q109" s="473" t="s">
        <v>337</v>
      </c>
      <c r="R109" s="473" t="s">
        <v>343</v>
      </c>
      <c r="S109" s="473"/>
      <c r="T109" s="473"/>
      <c r="U109" s="473"/>
      <c r="V109" s="473"/>
      <c r="W109" s="473"/>
      <c r="X109" s="473"/>
      <c r="Y109" s="464"/>
      <c r="Z109" s="464"/>
      <c r="AA109" s="464"/>
      <c r="AB109" s="464"/>
      <c r="AC109" s="464"/>
      <c r="AD109" s="464"/>
      <c r="AE109" s="465"/>
    </row>
    <row r="110" spans="1:31" ht="20.25" customHeight="1" thickBot="1" x14ac:dyDescent="0.35">
      <c r="A110" s="718"/>
      <c r="B110" s="716"/>
      <c r="C110" s="716"/>
      <c r="D110" s="716"/>
      <c r="E110" s="716"/>
      <c r="F110" s="716"/>
      <c r="G110" s="716"/>
      <c r="H110" s="716"/>
      <c r="I110" s="716"/>
      <c r="J110" s="716"/>
      <c r="K110" s="716"/>
      <c r="L110" s="716"/>
      <c r="M110" s="716"/>
      <c r="N110" s="716"/>
      <c r="O110" s="717"/>
      <c r="P110" s="478"/>
      <c r="Q110" s="479" t="s">
        <v>341</v>
      </c>
      <c r="R110" s="479" t="s">
        <v>342</v>
      </c>
      <c r="S110" s="479"/>
      <c r="T110" s="479"/>
      <c r="U110" s="479"/>
      <c r="V110" s="479"/>
      <c r="W110" s="479"/>
      <c r="X110" s="479"/>
      <c r="Y110" s="480"/>
      <c r="Z110" s="480"/>
      <c r="AA110" s="480"/>
      <c r="AB110" s="480"/>
      <c r="AC110" s="480"/>
      <c r="AD110" s="480"/>
      <c r="AE110" s="481"/>
    </row>
    <row r="111" spans="1:31" ht="12.75" customHeight="1" x14ac:dyDescent="0.2">
      <c r="A111" s="718"/>
      <c r="B111" s="716"/>
      <c r="C111" s="716"/>
      <c r="D111" s="716"/>
      <c r="E111" s="716"/>
      <c r="F111" s="716"/>
      <c r="G111" s="716"/>
      <c r="H111" s="716"/>
      <c r="I111" s="716"/>
      <c r="J111" s="716"/>
      <c r="K111" s="716"/>
      <c r="L111" s="716"/>
      <c r="M111" s="716"/>
      <c r="N111" s="716"/>
      <c r="O111" s="717"/>
      <c r="P111" s="464"/>
      <c r="Q111" s="464"/>
      <c r="R111" s="464"/>
      <c r="S111" s="464"/>
      <c r="T111" s="464"/>
      <c r="U111" s="464"/>
      <c r="V111" s="464"/>
      <c r="W111" s="464"/>
      <c r="X111" s="464"/>
      <c r="Y111" s="464"/>
      <c r="Z111" s="464"/>
      <c r="AA111" s="464"/>
      <c r="AB111" s="464"/>
      <c r="AC111" s="464"/>
      <c r="AD111" s="464"/>
      <c r="AE111" s="465"/>
    </row>
    <row r="112" spans="1:31" ht="12.75" customHeight="1" x14ac:dyDescent="0.2">
      <c r="A112" s="718"/>
      <c r="B112" s="716"/>
      <c r="C112" s="716"/>
      <c r="D112" s="716"/>
      <c r="E112" s="716"/>
      <c r="F112" s="716"/>
      <c r="G112" s="716"/>
      <c r="H112" s="716"/>
      <c r="I112" s="716"/>
      <c r="J112" s="716"/>
      <c r="K112" s="716"/>
      <c r="L112" s="716"/>
      <c r="M112" s="716"/>
      <c r="N112" s="716"/>
      <c r="O112" s="717"/>
      <c r="P112" s="464"/>
      <c r="Q112" s="464"/>
      <c r="R112" s="464"/>
      <c r="S112" s="464"/>
      <c r="T112" s="464"/>
      <c r="U112" s="464"/>
      <c r="V112" s="464"/>
      <c r="W112" s="464"/>
      <c r="X112" s="464"/>
      <c r="Y112" s="464"/>
      <c r="Z112" s="464"/>
      <c r="AA112" s="464"/>
      <c r="AB112" s="464"/>
      <c r="AC112" s="464"/>
      <c r="AD112" s="464"/>
      <c r="AE112" s="465"/>
    </row>
    <row r="113" spans="1:31" ht="12.75" customHeight="1" x14ac:dyDescent="0.2">
      <c r="A113" s="718"/>
      <c r="B113" s="716"/>
      <c r="C113" s="716"/>
      <c r="D113" s="716"/>
      <c r="E113" s="716"/>
      <c r="F113" s="716"/>
      <c r="G113" s="716"/>
      <c r="H113" s="716"/>
      <c r="I113" s="716"/>
      <c r="J113" s="716"/>
      <c r="K113" s="716"/>
      <c r="L113" s="716"/>
      <c r="M113" s="716"/>
      <c r="N113" s="716"/>
      <c r="O113" s="717"/>
      <c r="P113" s="464"/>
      <c r="Q113" s="464"/>
      <c r="R113" s="464"/>
      <c r="S113" s="464"/>
      <c r="T113" s="464"/>
      <c r="U113" s="464"/>
      <c r="V113" s="464"/>
      <c r="W113" s="464"/>
      <c r="X113" s="464"/>
      <c r="Y113" s="464"/>
      <c r="Z113" s="464"/>
      <c r="AA113" s="464"/>
      <c r="AB113" s="464"/>
      <c r="AC113" s="464"/>
      <c r="AD113" s="464"/>
      <c r="AE113" s="465"/>
    </row>
    <row r="114" spans="1:31" ht="12.75" customHeight="1" x14ac:dyDescent="0.2">
      <c r="A114" s="718"/>
      <c r="B114" s="716"/>
      <c r="C114" s="716"/>
      <c r="D114" s="716"/>
      <c r="E114" s="716"/>
      <c r="F114" s="716"/>
      <c r="G114" s="716"/>
      <c r="H114" s="716"/>
      <c r="I114" s="716"/>
      <c r="J114" s="716"/>
      <c r="K114" s="716"/>
      <c r="L114" s="716"/>
      <c r="M114" s="716"/>
      <c r="N114" s="716"/>
      <c r="O114" s="717"/>
      <c r="P114" s="464"/>
      <c r="Q114" s="464"/>
      <c r="R114" s="464"/>
      <c r="S114" s="464"/>
      <c r="T114" s="464"/>
      <c r="U114" s="464"/>
      <c r="V114" s="464"/>
      <c r="W114" s="464"/>
      <c r="X114" s="464"/>
      <c r="Y114" s="464"/>
      <c r="Z114" s="464"/>
      <c r="AA114" s="464"/>
      <c r="AB114" s="464"/>
      <c r="AC114" s="464"/>
      <c r="AD114" s="464"/>
      <c r="AE114" s="465"/>
    </row>
    <row r="115" spans="1:31" ht="12.75" customHeight="1" x14ac:dyDescent="0.2">
      <c r="A115" s="718"/>
      <c r="B115" s="716"/>
      <c r="C115" s="716"/>
      <c r="D115" s="716"/>
      <c r="E115" s="716"/>
      <c r="F115" s="716"/>
      <c r="G115" s="716"/>
      <c r="H115" s="716"/>
      <c r="I115" s="716"/>
      <c r="J115" s="716"/>
      <c r="K115" s="716"/>
      <c r="L115" s="716"/>
      <c r="M115" s="716"/>
      <c r="N115" s="716"/>
      <c r="O115" s="717"/>
      <c r="P115" s="464"/>
      <c r="Q115" s="464"/>
      <c r="R115" s="464"/>
      <c r="S115" s="464"/>
      <c r="T115" s="464"/>
      <c r="U115" s="464"/>
      <c r="V115" s="464"/>
      <c r="W115" s="464"/>
      <c r="X115" s="464"/>
      <c r="Y115" s="464"/>
      <c r="Z115" s="464"/>
      <c r="AA115" s="464"/>
      <c r="AB115" s="464"/>
      <c r="AC115" s="464"/>
      <c r="AD115" s="464"/>
      <c r="AE115" s="465"/>
    </row>
    <row r="116" spans="1:31" ht="12.75" customHeight="1" x14ac:dyDescent="0.2">
      <c r="A116" s="718"/>
      <c r="B116" s="716"/>
      <c r="C116" s="716"/>
      <c r="D116" s="716"/>
      <c r="E116" s="716"/>
      <c r="F116" s="716"/>
      <c r="G116" s="716"/>
      <c r="H116" s="716"/>
      <c r="I116" s="716"/>
      <c r="J116" s="716"/>
      <c r="K116" s="716"/>
      <c r="L116" s="716"/>
      <c r="M116" s="716"/>
      <c r="N116" s="716"/>
      <c r="O116" s="717"/>
      <c r="P116" s="464"/>
      <c r="Q116" s="464"/>
      <c r="R116" s="464"/>
      <c r="S116" s="464"/>
      <c r="T116" s="464"/>
      <c r="U116" s="464"/>
      <c r="V116" s="464"/>
      <c r="W116" s="464"/>
      <c r="X116" s="464"/>
      <c r="Y116" s="464"/>
      <c r="Z116" s="464"/>
      <c r="AA116" s="464"/>
      <c r="AB116" s="464"/>
      <c r="AC116" s="464"/>
      <c r="AD116" s="464"/>
      <c r="AE116" s="465"/>
    </row>
    <row r="117" spans="1:31" ht="12.75" customHeight="1" x14ac:dyDescent="0.2">
      <c r="A117" s="718"/>
      <c r="B117" s="716"/>
      <c r="C117" s="716"/>
      <c r="D117" s="716"/>
      <c r="E117" s="716"/>
      <c r="F117" s="716"/>
      <c r="G117" s="716"/>
      <c r="H117" s="716"/>
      <c r="I117" s="716"/>
      <c r="J117" s="716"/>
      <c r="K117" s="716"/>
      <c r="L117" s="716"/>
      <c r="M117" s="716"/>
      <c r="N117" s="716"/>
      <c r="O117" s="717"/>
      <c r="P117" s="464"/>
      <c r="Q117" s="464"/>
      <c r="R117" s="464"/>
      <c r="S117" s="464"/>
      <c r="T117" s="464"/>
      <c r="U117" s="464"/>
      <c r="V117" s="464"/>
      <c r="W117" s="464"/>
      <c r="X117" s="464"/>
      <c r="Y117" s="464"/>
      <c r="Z117" s="464"/>
      <c r="AA117" s="464"/>
      <c r="AB117" s="464"/>
      <c r="AC117" s="464"/>
      <c r="AD117" s="464"/>
      <c r="AE117" s="465"/>
    </row>
    <row r="118" spans="1:31" ht="12.75" customHeight="1" x14ac:dyDescent="0.2">
      <c r="A118" s="718"/>
      <c r="B118" s="716"/>
      <c r="C118" s="716"/>
      <c r="D118" s="716"/>
      <c r="E118" s="716"/>
      <c r="F118" s="716"/>
      <c r="G118" s="716"/>
      <c r="H118" s="716"/>
      <c r="I118" s="716"/>
      <c r="J118" s="716"/>
      <c r="K118" s="716"/>
      <c r="L118" s="716"/>
      <c r="M118" s="716"/>
      <c r="N118" s="716"/>
      <c r="O118" s="717"/>
      <c r="P118" s="464"/>
      <c r="Q118" s="464"/>
      <c r="R118" s="464"/>
      <c r="S118" s="464"/>
      <c r="T118" s="464"/>
      <c r="U118" s="464"/>
      <c r="V118" s="464"/>
      <c r="W118" s="464"/>
      <c r="X118" s="464"/>
      <c r="Y118" s="464"/>
      <c r="Z118" s="464"/>
      <c r="AA118" s="464"/>
      <c r="AB118" s="464"/>
      <c r="AC118" s="464"/>
      <c r="AD118" s="464"/>
      <c r="AE118" s="465"/>
    </row>
    <row r="119" spans="1:31" ht="12.75" customHeight="1" x14ac:dyDescent="0.2">
      <c r="A119" s="718"/>
      <c r="B119" s="716"/>
      <c r="C119" s="716"/>
      <c r="D119" s="716"/>
      <c r="E119" s="716"/>
      <c r="F119" s="716"/>
      <c r="G119" s="716"/>
      <c r="H119" s="716"/>
      <c r="I119" s="716"/>
      <c r="J119" s="716"/>
      <c r="K119" s="716"/>
      <c r="L119" s="716"/>
      <c r="M119" s="716"/>
      <c r="N119" s="716"/>
      <c r="O119" s="717"/>
      <c r="P119" s="464"/>
      <c r="Q119" s="464"/>
      <c r="R119" s="464"/>
      <c r="S119" s="464"/>
      <c r="T119" s="464"/>
      <c r="U119" s="464"/>
      <c r="V119" s="464"/>
      <c r="W119" s="464"/>
      <c r="X119" s="464"/>
      <c r="Y119" s="464"/>
      <c r="Z119" s="464"/>
      <c r="AA119" s="464"/>
      <c r="AB119" s="464"/>
      <c r="AC119" s="464"/>
      <c r="AD119" s="464"/>
      <c r="AE119" s="465"/>
    </row>
    <row r="120" spans="1:31" ht="12.75" customHeight="1" x14ac:dyDescent="0.2">
      <c r="A120" s="718"/>
      <c r="B120" s="716"/>
      <c r="C120" s="716"/>
      <c r="D120" s="716"/>
      <c r="E120" s="716"/>
      <c r="F120" s="716"/>
      <c r="G120" s="716"/>
      <c r="H120" s="716"/>
      <c r="I120" s="716"/>
      <c r="J120" s="716"/>
      <c r="K120" s="716"/>
      <c r="L120" s="716"/>
      <c r="M120" s="716"/>
      <c r="N120" s="716"/>
      <c r="O120" s="717"/>
      <c r="P120" s="464"/>
      <c r="Q120" s="464"/>
      <c r="R120" s="464"/>
      <c r="S120" s="464"/>
      <c r="T120" s="464"/>
      <c r="U120" s="464"/>
      <c r="V120" s="464"/>
      <c r="W120" s="464"/>
      <c r="X120" s="464"/>
      <c r="Y120" s="464"/>
      <c r="Z120" s="464"/>
      <c r="AA120" s="464"/>
      <c r="AB120" s="464"/>
      <c r="AC120" s="464"/>
      <c r="AD120" s="464"/>
      <c r="AE120" s="465"/>
    </row>
    <row r="121" spans="1:31" x14ac:dyDescent="0.2">
      <c r="A121" s="719"/>
      <c r="B121" s="720"/>
      <c r="C121" s="720"/>
      <c r="D121" s="720"/>
      <c r="E121" s="720"/>
      <c r="F121" s="720"/>
      <c r="G121" s="720"/>
      <c r="H121" s="720"/>
      <c r="I121" s="720"/>
      <c r="J121" s="720"/>
      <c r="K121" s="720"/>
      <c r="L121" s="720"/>
      <c r="M121" s="720"/>
      <c r="N121" s="720"/>
      <c r="O121" s="721"/>
      <c r="P121" s="438"/>
      <c r="Q121" s="438"/>
      <c r="R121" s="438"/>
      <c r="S121" s="438"/>
      <c r="T121" s="438"/>
      <c r="U121" s="438"/>
      <c r="V121" s="438"/>
      <c r="W121" s="438"/>
      <c r="X121" s="438"/>
      <c r="Y121" s="438"/>
      <c r="Z121" s="438"/>
      <c r="AA121" s="438"/>
      <c r="AB121" s="438"/>
      <c r="AC121" s="438"/>
      <c r="AD121" s="438"/>
      <c r="AE121" s="443"/>
    </row>
    <row r="122" spans="1:31" ht="13.5" thickBot="1" x14ac:dyDescent="0.25">
      <c r="A122" s="722"/>
      <c r="B122" s="723"/>
      <c r="C122" s="723"/>
      <c r="D122" s="723"/>
      <c r="E122" s="723"/>
      <c r="F122" s="723"/>
      <c r="G122" s="723"/>
      <c r="H122" s="723"/>
      <c r="I122" s="723"/>
      <c r="J122" s="723"/>
      <c r="K122" s="723"/>
      <c r="L122" s="723"/>
      <c r="M122" s="723"/>
      <c r="N122" s="723"/>
      <c r="O122" s="724"/>
      <c r="P122" s="484"/>
      <c r="Q122" s="484"/>
      <c r="R122" s="484"/>
      <c r="S122" s="484"/>
      <c r="T122" s="484"/>
      <c r="U122" s="484"/>
      <c r="V122" s="484"/>
      <c r="W122" s="484"/>
      <c r="X122" s="484"/>
      <c r="Y122" s="484"/>
      <c r="Z122" s="484"/>
      <c r="AA122" s="484"/>
      <c r="AB122" s="484"/>
      <c r="AC122" s="484"/>
      <c r="AD122" s="484"/>
      <c r="AE122" s="485"/>
    </row>
  </sheetData>
  <mergeCells count="11">
    <mergeCell ref="A80:O80"/>
    <mergeCell ref="A1:K1"/>
    <mergeCell ref="C3:D3"/>
    <mergeCell ref="E23:K23"/>
    <mergeCell ref="F24:J24"/>
    <mergeCell ref="A36:AE36"/>
    <mergeCell ref="A81:O122"/>
    <mergeCell ref="Q84:AA84"/>
    <mergeCell ref="Q85:Z85"/>
    <mergeCell ref="Q86:AA86"/>
    <mergeCell ref="R101:T102"/>
  </mergeCells>
  <hyperlinks>
    <hyperlink ref="Q89" r:id="rId1"/>
    <hyperlink ref="Q88" r:id="rId2"/>
  </hyperlinks>
  <pageMargins left="0.39370078740157483" right="0.39370078740157483" top="0.39370078740157483" bottom="0.19685039370078741" header="0.19685039370078741" footer="0"/>
  <pageSetup paperSize="9" scale="24" orientation="landscape" r:id="rId3"/>
  <headerFooter alignWithMargins="0">
    <oddHeader>&amp;L&amp;G&amp;C&amp;24Requirements, General Process Overview and Notes.</oddHeader>
    <oddFooter>&amp;L&amp;"Arial,Bold"&amp;24EIRGRID Confidential - &amp;F&amp;R&amp;24Page &amp;P
&amp;D</oddFooter>
  </headerFooter>
  <drawing r:id="rId4"/>
  <legacyDrawing r:id="rId5"/>
  <legacyDrawingHF r:id="rId6"/>
  <oleObjects>
    <mc:AlternateContent xmlns:mc="http://schemas.openxmlformats.org/markup-compatibility/2006">
      <mc:Choice Requires="x14">
        <oleObject progId="Visio.Drawing.11" shapeId="43009" r:id="rId7">
          <objectPr defaultSize="0" r:id="rId8">
            <anchor moveWithCells="1">
              <from>
                <xdr:col>0</xdr:col>
                <xdr:colOff>0</xdr:colOff>
                <xdr:row>36</xdr:row>
                <xdr:rowOff>0</xdr:rowOff>
              </from>
              <to>
                <xdr:col>20</xdr:col>
                <xdr:colOff>428625</xdr:colOff>
                <xdr:row>78</xdr:row>
                <xdr:rowOff>142875</xdr:rowOff>
              </to>
            </anchor>
          </objectPr>
        </oleObject>
      </mc:Choice>
      <mc:Fallback>
        <oleObject progId="Visio.Drawing.11" shapeId="43009" r:id="rId7"/>
      </mc:Fallback>
    </mc:AlternateContent>
    <mc:AlternateContent xmlns:mc="http://schemas.openxmlformats.org/markup-compatibility/2006">
      <mc:Choice Requires="x14">
        <oleObject progId="Visio.Drawing.11" shapeId="43010" r:id="rId9">
          <objectPr defaultSize="0" autoPict="0" r:id="rId10">
            <anchor moveWithCells="1">
              <from>
                <xdr:col>11</xdr:col>
                <xdr:colOff>552450</xdr:colOff>
                <xdr:row>0</xdr:row>
                <xdr:rowOff>0</xdr:rowOff>
              </from>
              <to>
                <xdr:col>29</xdr:col>
                <xdr:colOff>95250</xdr:colOff>
                <xdr:row>34</xdr:row>
                <xdr:rowOff>76200</xdr:rowOff>
              </to>
            </anchor>
          </objectPr>
        </oleObject>
      </mc:Choice>
      <mc:Fallback>
        <oleObject progId="Visio.Drawing.11" shapeId="43010" r:id="rId9"/>
      </mc:Fallback>
    </mc:AlternateContent>
    <mc:AlternateContent xmlns:mc="http://schemas.openxmlformats.org/markup-compatibility/2006">
      <mc:Choice Requires="x14">
        <oleObject progId="Visio.Drawing.11" shapeId="43011" r:id="rId11">
          <objectPr defaultSize="0" autoPict="0" r:id="rId12">
            <anchor moveWithCells="1">
              <from>
                <xdr:col>5</xdr:col>
                <xdr:colOff>400050</xdr:colOff>
                <xdr:row>6</xdr:row>
                <xdr:rowOff>152400</xdr:rowOff>
              </from>
              <to>
                <xdr:col>8</xdr:col>
                <xdr:colOff>600075</xdr:colOff>
                <xdr:row>22</xdr:row>
                <xdr:rowOff>47625</xdr:rowOff>
              </to>
            </anchor>
          </objectPr>
        </oleObject>
      </mc:Choice>
      <mc:Fallback>
        <oleObject progId="Visio.Drawing.11" shapeId="43011" r:id="rId11"/>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FFFF00"/>
    <pageSetUpPr fitToPage="1"/>
  </sheetPr>
  <dimension ref="A1:AE124"/>
  <sheetViews>
    <sheetView view="pageBreakPreview" zoomScale="55" zoomScaleNormal="85" zoomScaleSheetLayoutView="55" workbookViewId="0">
      <selection activeCell="A86" sqref="A86:C124"/>
    </sheetView>
  </sheetViews>
  <sheetFormatPr defaultRowHeight="12.75" x14ac:dyDescent="0.2"/>
  <cols>
    <col min="1" max="1" width="36.140625" bestFit="1" customWidth="1"/>
    <col min="2" max="2" width="34.140625" bestFit="1" customWidth="1"/>
    <col min="3" max="3" width="44.42578125" customWidth="1"/>
    <col min="4" max="4" width="46.42578125" bestFit="1" customWidth="1"/>
    <col min="5" max="5" width="17.85546875" customWidth="1"/>
    <col min="6" max="6" width="12.140625" bestFit="1" customWidth="1"/>
    <col min="8" max="8" width="45.42578125" customWidth="1"/>
  </cols>
  <sheetData>
    <row r="1" spans="1:9" ht="27.75" customHeight="1" x14ac:dyDescent="0.2">
      <c r="A1" s="744" t="s">
        <v>327</v>
      </c>
      <c r="B1" s="744"/>
      <c r="C1" s="744"/>
      <c r="D1" s="744"/>
      <c r="E1" s="744"/>
      <c r="F1" s="744"/>
      <c r="G1" s="744"/>
      <c r="H1" s="744"/>
      <c r="I1" s="744"/>
    </row>
    <row r="2" spans="1:9" ht="13.5" thickBot="1" x14ac:dyDescent="0.25"/>
    <row r="3" spans="1:9" ht="65.25" customHeight="1" thickBot="1" x14ac:dyDescent="0.3">
      <c r="A3" s="301" t="s">
        <v>230</v>
      </c>
      <c r="B3" s="302" t="s">
        <v>80</v>
      </c>
      <c r="C3" s="745" t="s">
        <v>328</v>
      </c>
      <c r="D3" s="746"/>
    </row>
    <row r="5" spans="1:9" ht="13.5" thickBot="1" x14ac:dyDescent="0.25"/>
    <row r="6" spans="1:9" ht="13.5" thickBot="1" x14ac:dyDescent="0.25">
      <c r="A6" s="200" t="s">
        <v>226</v>
      </c>
      <c r="B6" s="199" t="s">
        <v>109</v>
      </c>
      <c r="C6" s="198" t="s">
        <v>110</v>
      </c>
      <c r="D6" s="201" t="s">
        <v>111</v>
      </c>
    </row>
    <row r="7" spans="1:9" x14ac:dyDescent="0.2">
      <c r="A7" s="750" t="s">
        <v>249</v>
      </c>
      <c r="B7" s="51"/>
      <c r="C7" s="49"/>
      <c r="D7" s="202"/>
    </row>
    <row r="8" spans="1:9" x14ac:dyDescent="0.2">
      <c r="A8" s="751"/>
      <c r="B8" s="52" t="s">
        <v>112</v>
      </c>
      <c r="C8" s="54" t="s">
        <v>113</v>
      </c>
      <c r="D8" s="278" t="s">
        <v>113</v>
      </c>
    </row>
    <row r="9" spans="1:9" ht="13.5" thickBot="1" x14ac:dyDescent="0.25">
      <c r="A9" s="752"/>
      <c r="B9" s="53"/>
      <c r="C9" s="55"/>
      <c r="D9" s="279"/>
    </row>
    <row r="10" spans="1:9" x14ac:dyDescent="0.2">
      <c r="A10" s="753" t="s">
        <v>96</v>
      </c>
      <c r="B10" s="50"/>
      <c r="C10" s="56"/>
      <c r="D10" s="280"/>
    </row>
    <row r="11" spans="1:9" x14ac:dyDescent="0.2">
      <c r="A11" s="754"/>
      <c r="B11" s="47"/>
      <c r="C11" s="54" t="s">
        <v>108</v>
      </c>
      <c r="D11" s="278" t="s">
        <v>108</v>
      </c>
    </row>
    <row r="12" spans="1:9" x14ac:dyDescent="0.2">
      <c r="A12" s="754"/>
      <c r="B12" s="47"/>
      <c r="C12" s="57" t="s">
        <v>101</v>
      </c>
      <c r="D12" s="269" t="s">
        <v>101</v>
      </c>
    </row>
    <row r="13" spans="1:9" ht="13.5" thickBot="1" x14ac:dyDescent="0.25">
      <c r="A13" s="755"/>
      <c r="B13" s="48"/>
      <c r="C13" s="55"/>
      <c r="D13" s="279"/>
    </row>
    <row r="14" spans="1:9" x14ac:dyDescent="0.2">
      <c r="A14" s="753" t="s">
        <v>97</v>
      </c>
      <c r="B14" s="46"/>
      <c r="C14" s="49"/>
      <c r="D14" s="202"/>
    </row>
    <row r="15" spans="1:9" x14ac:dyDescent="0.2">
      <c r="A15" s="754"/>
      <c r="B15" s="47"/>
      <c r="C15" s="57" t="s">
        <v>17</v>
      </c>
      <c r="D15" s="269" t="s">
        <v>17</v>
      </c>
    </row>
    <row r="16" spans="1:9" x14ac:dyDescent="0.2">
      <c r="A16" s="754"/>
      <c r="B16" s="47"/>
      <c r="C16" s="57" t="s">
        <v>68</v>
      </c>
      <c r="D16" s="269" t="s">
        <v>68</v>
      </c>
    </row>
    <row r="17" spans="1:11" x14ac:dyDescent="0.2">
      <c r="A17" s="754"/>
      <c r="B17" s="47"/>
      <c r="C17" s="57" t="s">
        <v>64</v>
      </c>
      <c r="D17" s="269" t="s">
        <v>64</v>
      </c>
    </row>
    <row r="18" spans="1:11" x14ac:dyDescent="0.2">
      <c r="A18" s="754"/>
      <c r="B18" s="47"/>
      <c r="C18" s="57" t="s">
        <v>66</v>
      </c>
      <c r="D18" s="269" t="s">
        <v>66</v>
      </c>
    </row>
    <row r="19" spans="1:11" x14ac:dyDescent="0.2">
      <c r="A19" s="754"/>
      <c r="B19" s="47"/>
      <c r="C19" s="54"/>
      <c r="D19" s="204" t="s">
        <v>70</v>
      </c>
    </row>
    <row r="20" spans="1:11" x14ac:dyDescent="0.2">
      <c r="A20" s="754"/>
      <c r="B20" s="47"/>
      <c r="C20" s="54"/>
      <c r="D20" s="204" t="s">
        <v>74</v>
      </c>
    </row>
    <row r="21" spans="1:11" x14ac:dyDescent="0.2">
      <c r="A21" s="754"/>
      <c r="B21" s="47"/>
      <c r="C21" s="54"/>
      <c r="D21" s="204" t="s">
        <v>78</v>
      </c>
    </row>
    <row r="22" spans="1:11" x14ac:dyDescent="0.2">
      <c r="A22" s="754"/>
      <c r="B22" s="47"/>
      <c r="C22" s="54"/>
      <c r="D22" s="204" t="s">
        <v>82</v>
      </c>
    </row>
    <row r="23" spans="1:11" ht="13.5" customHeight="1" thickBot="1" x14ac:dyDescent="0.25">
      <c r="A23" s="755"/>
      <c r="B23" s="48"/>
      <c r="C23" s="55"/>
      <c r="D23" s="279"/>
      <c r="E23" s="747"/>
      <c r="F23" s="743"/>
      <c r="G23" s="743"/>
      <c r="H23" s="743"/>
      <c r="I23" s="743"/>
      <c r="J23" s="743"/>
      <c r="K23" s="743"/>
    </row>
    <row r="24" spans="1:11" x14ac:dyDescent="0.2">
      <c r="A24" s="753" t="s">
        <v>98</v>
      </c>
      <c r="B24" s="46"/>
      <c r="C24" s="49"/>
      <c r="D24" s="202"/>
    </row>
    <row r="25" spans="1:11" x14ac:dyDescent="0.2">
      <c r="A25" s="754"/>
      <c r="B25" s="47"/>
      <c r="C25" s="57" t="s">
        <v>300</v>
      </c>
      <c r="D25" s="269" t="s">
        <v>255</v>
      </c>
      <c r="F25" s="36"/>
      <c r="G25" s="36"/>
      <c r="H25" s="83"/>
      <c r="I25" s="83"/>
    </row>
    <row r="26" spans="1:11" x14ac:dyDescent="0.2">
      <c r="A26" s="754"/>
      <c r="B26" s="47"/>
      <c r="C26" s="54" t="s">
        <v>102</v>
      </c>
      <c r="D26" s="278" t="s">
        <v>102</v>
      </c>
      <c r="G26" s="36"/>
      <c r="H26" s="83"/>
      <c r="I26" s="36"/>
    </row>
    <row r="27" spans="1:11" ht="13.5" thickBot="1" x14ac:dyDescent="0.25">
      <c r="A27" s="755"/>
      <c r="B27" s="48"/>
      <c r="C27" s="55"/>
      <c r="D27" s="279"/>
      <c r="G27" s="36"/>
      <c r="H27" s="36"/>
      <c r="I27" s="36"/>
    </row>
    <row r="28" spans="1:11" x14ac:dyDescent="0.2">
      <c r="A28" s="753" t="s">
        <v>99</v>
      </c>
      <c r="B28" s="46"/>
      <c r="C28" s="49"/>
      <c r="D28" s="202"/>
      <c r="G28" s="36"/>
      <c r="H28" s="36"/>
    </row>
    <row r="29" spans="1:11" x14ac:dyDescent="0.2">
      <c r="A29" s="754"/>
      <c r="B29" s="47"/>
      <c r="C29" s="57" t="s">
        <v>103</v>
      </c>
      <c r="D29" s="269" t="s">
        <v>103</v>
      </c>
      <c r="G29" s="36"/>
      <c r="H29" s="83"/>
      <c r="I29" s="36"/>
    </row>
    <row r="30" spans="1:11" x14ac:dyDescent="0.2">
      <c r="A30" s="754"/>
      <c r="B30" s="47"/>
      <c r="C30" s="57" t="s">
        <v>104</v>
      </c>
      <c r="D30" s="269" t="s">
        <v>104</v>
      </c>
      <c r="G30" s="36"/>
      <c r="H30" s="83"/>
    </row>
    <row r="31" spans="1:11" x14ac:dyDescent="0.2">
      <c r="A31" s="754"/>
      <c r="B31" s="47"/>
      <c r="C31" s="57" t="s">
        <v>105</v>
      </c>
      <c r="D31" s="269" t="s">
        <v>105</v>
      </c>
      <c r="G31" s="36"/>
      <c r="H31" s="83"/>
    </row>
    <row r="32" spans="1:11" x14ac:dyDescent="0.2">
      <c r="A32" s="754"/>
      <c r="B32" s="47"/>
      <c r="C32" s="57" t="s">
        <v>106</v>
      </c>
      <c r="D32" s="269" t="s">
        <v>106</v>
      </c>
      <c r="G32" s="36"/>
      <c r="H32" s="83"/>
    </row>
    <row r="33" spans="1:31" x14ac:dyDescent="0.2">
      <c r="A33" s="754"/>
      <c r="B33" s="47"/>
      <c r="C33" s="269" t="s">
        <v>330</v>
      </c>
      <c r="D33" s="298" t="s">
        <v>330</v>
      </c>
      <c r="E33" s="742" t="s">
        <v>240</v>
      </c>
      <c r="F33" s="743"/>
      <c r="G33" s="743"/>
      <c r="H33" s="743"/>
      <c r="I33" s="743"/>
      <c r="J33" s="255"/>
      <c r="K33" s="255"/>
    </row>
    <row r="34" spans="1:31" x14ac:dyDescent="0.2">
      <c r="A34" s="754"/>
      <c r="B34" s="47"/>
      <c r="C34" s="269" t="s">
        <v>330</v>
      </c>
      <c r="D34" s="299" t="s">
        <v>400</v>
      </c>
      <c r="G34" s="36"/>
      <c r="H34" s="83"/>
    </row>
    <row r="35" spans="1:31" x14ac:dyDescent="0.2">
      <c r="A35" s="754"/>
      <c r="B35" s="47"/>
      <c r="C35" s="57" t="s">
        <v>107</v>
      </c>
      <c r="D35" s="269" t="s">
        <v>107</v>
      </c>
      <c r="G35" s="36"/>
      <c r="H35" s="253"/>
    </row>
    <row r="36" spans="1:31" x14ac:dyDescent="0.2">
      <c r="A36" s="754"/>
      <c r="B36" s="47"/>
      <c r="C36" s="57"/>
      <c r="D36" s="269"/>
      <c r="H36" s="255"/>
    </row>
    <row r="37" spans="1:31" x14ac:dyDescent="0.2">
      <c r="A37" s="754"/>
      <c r="B37" s="47"/>
      <c r="C37" s="57"/>
      <c r="D37" s="269"/>
      <c r="H37" s="255"/>
    </row>
    <row r="38" spans="1:31" ht="13.5" thickBot="1" x14ac:dyDescent="0.25">
      <c r="A38" s="755"/>
      <c r="B38" s="48"/>
      <c r="C38" s="55"/>
      <c r="D38" s="203"/>
      <c r="E38" s="254"/>
      <c r="F38" s="255"/>
      <c r="G38" s="255"/>
      <c r="H38" s="255"/>
      <c r="I38" s="255"/>
      <c r="J38" s="255"/>
      <c r="K38" s="255"/>
    </row>
    <row r="40" spans="1:31" ht="42" customHeight="1" x14ac:dyDescent="0.2">
      <c r="A40" s="744" t="s">
        <v>410</v>
      </c>
      <c r="B40" s="744"/>
      <c r="C40" s="744"/>
      <c r="D40" s="744"/>
      <c r="E40" s="744"/>
      <c r="F40" s="744"/>
      <c r="G40" s="744"/>
      <c r="H40" s="744"/>
      <c r="I40" s="744"/>
      <c r="J40" s="756"/>
      <c r="K40" s="756"/>
      <c r="L40" s="756"/>
      <c r="M40" s="756"/>
      <c r="N40" s="756"/>
      <c r="O40" s="756"/>
      <c r="P40" s="756"/>
      <c r="Q40" s="756"/>
      <c r="R40" s="756"/>
      <c r="S40" s="756"/>
      <c r="T40" s="756"/>
      <c r="U40" s="756"/>
      <c r="V40" s="756"/>
      <c r="W40" s="756"/>
      <c r="X40" s="756"/>
      <c r="Y40" s="756"/>
      <c r="Z40" s="756"/>
      <c r="AA40" s="756"/>
      <c r="AB40" s="756"/>
      <c r="AC40" s="756"/>
      <c r="AD40" s="756"/>
      <c r="AE40" s="756"/>
    </row>
    <row r="82" spans="1:10" ht="23.25" customHeight="1" x14ac:dyDescent="0.2"/>
    <row r="83" spans="1:10" ht="23.25" customHeight="1" x14ac:dyDescent="0.2"/>
    <row r="84" spans="1:10" ht="28.5" thickBot="1" x14ac:dyDescent="0.25">
      <c r="A84" s="744" t="s">
        <v>319</v>
      </c>
      <c r="B84" s="744"/>
      <c r="C84" s="744"/>
      <c r="D84" s="744"/>
      <c r="E84" s="744"/>
      <c r="F84" s="744"/>
      <c r="G84" s="744"/>
      <c r="H84" s="744"/>
    </row>
    <row r="85" spans="1:10" ht="13.5" thickBot="1" x14ac:dyDescent="0.25">
      <c r="A85" s="270" t="s">
        <v>326</v>
      </c>
      <c r="B85" s="189"/>
      <c r="D85" s="748" t="s">
        <v>125</v>
      </c>
      <c r="E85" s="749"/>
      <c r="J85" s="36"/>
    </row>
    <row r="86" spans="1:10" x14ac:dyDescent="0.2">
      <c r="A86" s="761" t="s">
        <v>582</v>
      </c>
      <c r="B86" s="762"/>
      <c r="C86" s="763"/>
      <c r="D86" s="271"/>
      <c r="E86" s="272"/>
      <c r="F86" s="248"/>
      <c r="G86" s="248"/>
      <c r="H86" s="249"/>
    </row>
    <row r="87" spans="1:10" x14ac:dyDescent="0.2">
      <c r="A87" s="764"/>
      <c r="B87" s="765"/>
      <c r="C87" s="760"/>
      <c r="D87" s="152"/>
      <c r="E87" s="273" t="s">
        <v>126</v>
      </c>
      <c r="F87" s="274"/>
      <c r="G87" s="152"/>
      <c r="H87" s="153"/>
    </row>
    <row r="88" spans="1:10" x14ac:dyDescent="0.2">
      <c r="A88" s="764"/>
      <c r="B88" s="765"/>
      <c r="C88" s="760"/>
      <c r="D88" s="152"/>
      <c r="E88" s="757" t="s">
        <v>127</v>
      </c>
      <c r="F88" s="757"/>
      <c r="G88" s="743"/>
      <c r="H88" s="758"/>
    </row>
    <row r="89" spans="1:10" x14ac:dyDescent="0.2">
      <c r="A89" s="764"/>
      <c r="B89" s="765"/>
      <c r="C89" s="760"/>
      <c r="D89" s="152"/>
      <c r="E89" s="757" t="s">
        <v>128</v>
      </c>
      <c r="F89" s="757"/>
      <c r="G89" s="743"/>
      <c r="H89" s="758"/>
    </row>
    <row r="90" spans="1:10" x14ac:dyDescent="0.2">
      <c r="A90" s="764"/>
      <c r="B90" s="765"/>
      <c r="C90" s="760"/>
      <c r="D90" s="152"/>
      <c r="E90" s="757" t="s">
        <v>129</v>
      </c>
      <c r="F90" s="757"/>
      <c r="G90" s="743"/>
      <c r="H90" s="758"/>
    </row>
    <row r="91" spans="1:10" x14ac:dyDescent="0.2">
      <c r="A91" s="764"/>
      <c r="B91" s="765"/>
      <c r="C91" s="760"/>
      <c r="D91" s="197" t="s">
        <v>273</v>
      </c>
      <c r="E91" s="275" t="s">
        <v>274</v>
      </c>
      <c r="F91" s="152"/>
      <c r="G91" s="152"/>
      <c r="H91" s="153"/>
    </row>
    <row r="92" spans="1:10" x14ac:dyDescent="0.2">
      <c r="A92" s="764"/>
      <c r="B92" s="765"/>
      <c r="C92" s="760"/>
      <c r="D92" s="197" t="s">
        <v>248</v>
      </c>
      <c r="E92" s="275" t="s">
        <v>275</v>
      </c>
      <c r="F92" s="152"/>
      <c r="G92" s="152"/>
      <c r="H92" s="153"/>
    </row>
    <row r="93" spans="1:10" ht="13.5" thickBot="1" x14ac:dyDescent="0.25">
      <c r="A93" s="764"/>
      <c r="B93" s="765"/>
      <c r="C93" s="760"/>
      <c r="D93" s="282" t="s">
        <v>338</v>
      </c>
      <c r="E93" s="283" t="s">
        <v>339</v>
      </c>
      <c r="F93" s="155"/>
      <c r="G93" s="155"/>
      <c r="H93" s="156"/>
    </row>
    <row r="94" spans="1:10" ht="13.5" thickBot="1" x14ac:dyDescent="0.25">
      <c r="A94" s="764"/>
      <c r="B94" s="765"/>
      <c r="C94" s="760"/>
      <c r="D94" s="300" t="s">
        <v>581</v>
      </c>
      <c r="E94" s="152"/>
      <c r="F94" s="152"/>
      <c r="G94" s="152"/>
      <c r="H94" s="153"/>
    </row>
    <row r="95" spans="1:10" x14ac:dyDescent="0.2">
      <c r="A95" s="764"/>
      <c r="B95" s="765"/>
      <c r="C95" s="760"/>
      <c r="D95" s="197"/>
      <c r="E95" s="197" t="s">
        <v>252</v>
      </c>
      <c r="F95" s="83" t="s">
        <v>271</v>
      </c>
      <c r="G95" s="152"/>
      <c r="H95" s="153"/>
    </row>
    <row r="96" spans="1:10" x14ac:dyDescent="0.2">
      <c r="A96" s="764"/>
      <c r="B96" s="765"/>
      <c r="C96" s="760"/>
      <c r="D96" s="152"/>
      <c r="E96" s="197" t="s">
        <v>260</v>
      </c>
      <c r="F96" s="83" t="s">
        <v>261</v>
      </c>
      <c r="G96" s="152"/>
      <c r="H96" s="153"/>
    </row>
    <row r="97" spans="1:8" x14ac:dyDescent="0.2">
      <c r="A97" s="764"/>
      <c r="B97" s="765"/>
      <c r="C97" s="760"/>
      <c r="D97" s="152"/>
      <c r="E97" s="197" t="s">
        <v>254</v>
      </c>
      <c r="F97" s="197" t="s">
        <v>272</v>
      </c>
      <c r="G97" s="152"/>
      <c r="H97" s="153"/>
    </row>
    <row r="98" spans="1:8" x14ac:dyDescent="0.2">
      <c r="A98" s="764"/>
      <c r="B98" s="765"/>
      <c r="C98" s="760"/>
      <c r="D98" s="152"/>
      <c r="E98" s="197" t="s">
        <v>172</v>
      </c>
      <c r="F98" s="197" t="s">
        <v>253</v>
      </c>
      <c r="G98" s="152"/>
      <c r="H98" s="153"/>
    </row>
    <row r="99" spans="1:8" x14ac:dyDescent="0.2">
      <c r="A99" s="764"/>
      <c r="B99" s="765"/>
      <c r="C99" s="760"/>
      <c r="D99" s="152"/>
      <c r="E99" s="197" t="s">
        <v>250</v>
      </c>
      <c r="F99" s="83" t="s">
        <v>251</v>
      </c>
      <c r="G99" s="152"/>
      <c r="H99" s="153"/>
    </row>
    <row r="100" spans="1:8" x14ac:dyDescent="0.2">
      <c r="A100" s="764"/>
      <c r="B100" s="765"/>
      <c r="C100" s="760"/>
      <c r="D100" s="152"/>
      <c r="E100" s="197" t="s">
        <v>256</v>
      </c>
      <c r="F100" s="83" t="s">
        <v>257</v>
      </c>
      <c r="G100" s="152"/>
      <c r="H100" s="153"/>
    </row>
    <row r="101" spans="1:8" x14ac:dyDescent="0.2">
      <c r="A101" s="764"/>
      <c r="B101" s="765"/>
      <c r="C101" s="760"/>
      <c r="D101" s="152"/>
      <c r="E101" s="197" t="s">
        <v>258</v>
      </c>
      <c r="F101" s="83" t="s">
        <v>259</v>
      </c>
      <c r="G101" s="152"/>
      <c r="H101" s="153"/>
    </row>
    <row r="102" spans="1:8" x14ac:dyDescent="0.2">
      <c r="A102" s="764"/>
      <c r="B102" s="765"/>
      <c r="C102" s="760"/>
      <c r="D102" s="152"/>
      <c r="E102" s="197" t="s">
        <v>262</v>
      </c>
      <c r="F102" s="83" t="s">
        <v>151</v>
      </c>
      <c r="G102" s="152"/>
      <c r="H102" s="153"/>
    </row>
    <row r="103" spans="1:8" x14ac:dyDescent="0.2">
      <c r="A103" s="764"/>
      <c r="B103" s="765"/>
      <c r="C103" s="760"/>
      <c r="D103" s="152"/>
      <c r="E103" s="197" t="s">
        <v>263</v>
      </c>
      <c r="F103" s="83" t="s">
        <v>264</v>
      </c>
      <c r="G103" s="152"/>
      <c r="H103" s="153"/>
    </row>
    <row r="104" spans="1:8" x14ac:dyDescent="0.2">
      <c r="A104" s="764"/>
      <c r="B104" s="765"/>
      <c r="C104" s="760"/>
      <c r="D104" s="152"/>
      <c r="E104" s="197" t="s">
        <v>265</v>
      </c>
      <c r="F104" s="83" t="s">
        <v>266</v>
      </c>
      <c r="G104" s="152"/>
      <c r="H104" s="153"/>
    </row>
    <row r="105" spans="1:8" x14ac:dyDescent="0.2">
      <c r="A105" s="764"/>
      <c r="B105" s="765"/>
      <c r="C105" s="760"/>
      <c r="D105" s="152"/>
      <c r="E105" s="197" t="s">
        <v>269</v>
      </c>
      <c r="F105" s="759" t="s">
        <v>270</v>
      </c>
      <c r="G105" s="756"/>
      <c r="H105" s="760"/>
    </row>
    <row r="106" spans="1:8" x14ac:dyDescent="0.2">
      <c r="A106" s="764"/>
      <c r="B106" s="765"/>
      <c r="C106" s="760"/>
      <c r="D106" s="152"/>
      <c r="E106" s="152"/>
      <c r="F106" s="756"/>
      <c r="G106" s="756"/>
      <c r="H106" s="760"/>
    </row>
    <row r="107" spans="1:8" ht="12.75" customHeight="1" x14ac:dyDescent="0.2">
      <c r="A107" s="764"/>
      <c r="B107" s="765"/>
      <c r="C107" s="760"/>
      <c r="D107" s="152"/>
      <c r="E107" s="197" t="s">
        <v>312</v>
      </c>
      <c r="F107" s="83" t="s">
        <v>313</v>
      </c>
      <c r="G107" s="152"/>
      <c r="H107" s="153"/>
    </row>
    <row r="108" spans="1:8" x14ac:dyDescent="0.2">
      <c r="A108" s="764"/>
      <c r="B108" s="765"/>
      <c r="C108" s="760"/>
      <c r="D108" s="152"/>
      <c r="E108" s="197" t="s">
        <v>324</v>
      </c>
      <c r="F108" s="83" t="s">
        <v>325</v>
      </c>
      <c r="G108" s="152"/>
      <c r="H108" s="153"/>
    </row>
    <row r="109" spans="1:8" x14ac:dyDescent="0.2">
      <c r="A109" s="764"/>
      <c r="B109" s="765"/>
      <c r="C109" s="760"/>
      <c r="D109" s="152"/>
      <c r="E109" s="83" t="s">
        <v>401</v>
      </c>
      <c r="F109" s="83" t="s">
        <v>331</v>
      </c>
      <c r="G109" s="152"/>
      <c r="H109" s="153"/>
    </row>
    <row r="110" spans="1:8" x14ac:dyDescent="0.2">
      <c r="A110" s="764"/>
      <c r="B110" s="765"/>
      <c r="C110" s="760"/>
      <c r="D110" s="152"/>
      <c r="E110" s="83" t="s">
        <v>332</v>
      </c>
      <c r="F110" s="83" t="s">
        <v>333</v>
      </c>
      <c r="G110" s="152"/>
      <c r="H110" s="153"/>
    </row>
    <row r="111" spans="1:8" x14ac:dyDescent="0.2">
      <c r="A111" s="764"/>
      <c r="B111" s="765"/>
      <c r="C111" s="760"/>
      <c r="D111" s="152"/>
      <c r="E111" s="83" t="s">
        <v>334</v>
      </c>
      <c r="F111" s="83" t="s">
        <v>335</v>
      </c>
      <c r="G111" s="152"/>
      <c r="H111" s="153"/>
    </row>
    <row r="112" spans="1:8" x14ac:dyDescent="0.2">
      <c r="A112" s="764"/>
      <c r="B112" s="765"/>
      <c r="C112" s="760"/>
      <c r="D112" s="152"/>
      <c r="E112" s="83" t="s">
        <v>336</v>
      </c>
      <c r="F112" s="83" t="s">
        <v>344</v>
      </c>
      <c r="G112" s="152"/>
      <c r="H112" s="153"/>
    </row>
    <row r="113" spans="1:8" x14ac:dyDescent="0.2">
      <c r="A113" s="764"/>
      <c r="B113" s="765"/>
      <c r="C113" s="760"/>
      <c r="D113" s="152"/>
      <c r="E113" s="83" t="s">
        <v>337</v>
      </c>
      <c r="F113" s="83" t="s">
        <v>343</v>
      </c>
      <c r="G113" s="152"/>
      <c r="H113" s="153"/>
    </row>
    <row r="114" spans="1:8" x14ac:dyDescent="0.2">
      <c r="A114" s="764"/>
      <c r="B114" s="765"/>
      <c r="C114" s="760"/>
      <c r="D114" s="152"/>
      <c r="E114" s="83" t="s">
        <v>341</v>
      </c>
      <c r="F114" s="83" t="s">
        <v>342</v>
      </c>
      <c r="G114" s="152"/>
      <c r="H114" s="153"/>
    </row>
    <row r="115" spans="1:8" x14ac:dyDescent="0.2">
      <c r="A115" s="764"/>
      <c r="B115" s="765"/>
      <c r="C115" s="760"/>
      <c r="D115" s="152"/>
      <c r="E115" s="152"/>
      <c r="F115" s="152"/>
      <c r="G115" s="152"/>
      <c r="H115" s="153"/>
    </row>
    <row r="116" spans="1:8" x14ac:dyDescent="0.2">
      <c r="A116" s="764"/>
      <c r="B116" s="765"/>
      <c r="C116" s="760"/>
      <c r="D116" s="152"/>
      <c r="E116" s="152"/>
      <c r="F116" s="152"/>
      <c r="G116" s="152"/>
      <c r="H116" s="153"/>
    </row>
    <row r="117" spans="1:8" x14ac:dyDescent="0.2">
      <c r="A117" s="764"/>
      <c r="B117" s="765"/>
      <c r="C117" s="760"/>
      <c r="D117" s="152"/>
      <c r="E117" s="152"/>
      <c r="F117" s="152"/>
      <c r="G117" s="152"/>
      <c r="H117" s="153"/>
    </row>
    <row r="118" spans="1:8" x14ac:dyDescent="0.2">
      <c r="A118" s="764"/>
      <c r="B118" s="765"/>
      <c r="C118" s="760"/>
      <c r="D118" s="152"/>
      <c r="E118" s="152"/>
      <c r="F118" s="152"/>
      <c r="G118" s="152"/>
      <c r="H118" s="153"/>
    </row>
    <row r="119" spans="1:8" x14ac:dyDescent="0.2">
      <c r="A119" s="764"/>
      <c r="B119" s="765"/>
      <c r="C119" s="760"/>
      <c r="D119" s="152"/>
      <c r="E119" s="152"/>
      <c r="F119" s="152"/>
      <c r="G119" s="152"/>
      <c r="H119" s="153"/>
    </row>
    <row r="120" spans="1:8" ht="13.5" thickBot="1" x14ac:dyDescent="0.25">
      <c r="A120" s="764"/>
      <c r="B120" s="765"/>
      <c r="C120" s="760"/>
      <c r="D120" s="155"/>
      <c r="E120" s="155"/>
      <c r="F120" s="155"/>
      <c r="G120" s="155"/>
      <c r="H120" s="156"/>
    </row>
    <row r="121" spans="1:8" x14ac:dyDescent="0.2">
      <c r="A121" s="764"/>
      <c r="B121" s="765"/>
      <c r="C121" s="760"/>
    </row>
    <row r="122" spans="1:8" x14ac:dyDescent="0.2">
      <c r="A122" s="764"/>
      <c r="B122" s="765"/>
      <c r="C122" s="760"/>
    </row>
    <row r="123" spans="1:8" x14ac:dyDescent="0.2">
      <c r="A123" s="764"/>
      <c r="B123" s="765"/>
      <c r="C123" s="760"/>
    </row>
    <row r="124" spans="1:8" ht="13.5" thickBot="1" x14ac:dyDescent="0.25">
      <c r="A124" s="766"/>
      <c r="B124" s="767"/>
      <c r="C124" s="768"/>
    </row>
  </sheetData>
  <customSheetViews>
    <customSheetView guid="{87DE1C7C-F92F-4056-9C7F-506D880140E3}" scale="70" showPageBreaks="1" fitToPage="1" topLeftCell="A22">
      <selection activeCell="D33" sqref="D33"/>
      <pageMargins left="0.23622047244094491" right="0.23622047244094491" top="0.74803149606299213" bottom="0.74803149606299213" header="0.31496062992125984" footer="0.31496062992125984"/>
      <pageSetup paperSize="9" scale="42" orientation="landscape" r:id="rId1"/>
      <headerFooter alignWithMargins="0">
        <oddHeader>&amp;L&amp;G&amp;C&amp;24Requirements and Process</oddHeader>
        <oddFooter>&amp;L&amp;"Arial,Bold"EIRGRID Confidential - &amp;F&amp;R&amp;14Page &amp;P
&amp;D</oddFooter>
      </headerFooter>
    </customSheetView>
  </customSheetViews>
  <mergeCells count="17">
    <mergeCell ref="E88:H88"/>
    <mergeCell ref="E89:H89"/>
    <mergeCell ref="E90:H90"/>
    <mergeCell ref="F105:H106"/>
    <mergeCell ref="A86:C124"/>
    <mergeCell ref="E33:I33"/>
    <mergeCell ref="A1:I1"/>
    <mergeCell ref="C3:D3"/>
    <mergeCell ref="E23:K23"/>
    <mergeCell ref="D85:E85"/>
    <mergeCell ref="A84:H84"/>
    <mergeCell ref="A7:A9"/>
    <mergeCell ref="A28:A38"/>
    <mergeCell ref="A24:A27"/>
    <mergeCell ref="A14:A23"/>
    <mergeCell ref="A10:A13"/>
    <mergeCell ref="A40:AE40"/>
  </mergeCells>
  <phoneticPr fontId="4" type="noConversion"/>
  <hyperlinks>
    <hyperlink ref="E92" r:id="rId2"/>
    <hyperlink ref="E93" r:id="rId3"/>
  </hyperlinks>
  <pageMargins left="0.39370078740157483" right="0.39370078740157483" top="0.39370078740157483" bottom="0.39370078740157483" header="0.19685039370078741" footer="0"/>
  <pageSetup paperSize="9" scale="30" orientation="landscape" r:id="rId4"/>
  <headerFooter alignWithMargins="0">
    <oddHeader>&amp;L&amp;G&amp;C&amp;24Requirements, General Process Overview and Notes.</oddHeader>
    <oddFooter>&amp;L&amp;"Arial,Bold"EIRGRID Confidential - &amp;F&amp;R&amp;14Page &amp;P
&amp;D</oddFooter>
  </headerFooter>
  <drawing r:id="rId5"/>
  <legacyDrawing r:id="rId6"/>
  <legacyDrawingHF r:id="rId7"/>
  <oleObjects>
    <mc:AlternateContent xmlns:mc="http://schemas.openxmlformats.org/markup-compatibility/2006">
      <mc:Choice Requires="x14">
        <oleObject progId="Visio.Drawing.11" shapeId="6146" r:id="rId8">
          <objectPr defaultSize="0" autoPict="0" r:id="rId9">
            <anchor moveWithCells="1">
              <from>
                <xdr:col>4</xdr:col>
                <xdr:colOff>447675</xdr:colOff>
                <xdr:row>9</xdr:row>
                <xdr:rowOff>19050</xdr:rowOff>
              </from>
              <to>
                <xdr:col>7</xdr:col>
                <xdr:colOff>2695575</xdr:colOff>
                <xdr:row>32</xdr:row>
                <xdr:rowOff>0</xdr:rowOff>
              </to>
            </anchor>
          </objectPr>
        </oleObject>
      </mc:Choice>
      <mc:Fallback>
        <oleObject progId="Visio.Drawing.11" shapeId="6146" r:id="rId8"/>
      </mc:Fallback>
    </mc:AlternateContent>
    <mc:AlternateContent xmlns:mc="http://schemas.openxmlformats.org/markup-compatibility/2006">
      <mc:Choice Requires="x14">
        <oleObject progId="Visio.Drawing.11" shapeId="6165" r:id="rId10">
          <objectPr defaultSize="0" r:id="rId11">
            <anchor moveWithCells="1">
              <from>
                <xdr:col>0</xdr:col>
                <xdr:colOff>0</xdr:colOff>
                <xdr:row>40</xdr:row>
                <xdr:rowOff>0</xdr:rowOff>
              </from>
              <to>
                <xdr:col>30</xdr:col>
                <xdr:colOff>514350</xdr:colOff>
                <xdr:row>82</xdr:row>
                <xdr:rowOff>152400</xdr:rowOff>
              </to>
            </anchor>
          </objectPr>
        </oleObject>
      </mc:Choice>
      <mc:Fallback>
        <oleObject progId="Visio.Drawing.11" shapeId="6165" r:id="rId10"/>
      </mc:Fallback>
    </mc:AlternateContent>
    <mc:AlternateContent xmlns:mc="http://schemas.openxmlformats.org/markup-compatibility/2006">
      <mc:Choice Requires="x14">
        <oleObject progId="Visio.Drawing.11" shapeId="6166" r:id="rId12">
          <objectPr defaultSize="0" r:id="rId13">
            <anchor moveWithCells="1">
              <from>
                <xdr:col>9</xdr:col>
                <xdr:colOff>0</xdr:colOff>
                <xdr:row>0</xdr:row>
                <xdr:rowOff>0</xdr:rowOff>
              </from>
              <to>
                <xdr:col>28</xdr:col>
                <xdr:colOff>323850</xdr:colOff>
                <xdr:row>38</xdr:row>
                <xdr:rowOff>0</xdr:rowOff>
              </to>
            </anchor>
          </objectPr>
        </oleObject>
      </mc:Choice>
      <mc:Fallback>
        <oleObject progId="Visio.Drawing.11" shapeId="6166" r:id="rId12"/>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rgb="FFFFFF00"/>
    <pageSetUpPr fitToPage="1"/>
  </sheetPr>
  <dimension ref="A1:AE122"/>
  <sheetViews>
    <sheetView view="pageBreakPreview" zoomScale="55" zoomScaleSheetLayoutView="40" zoomScalePageLayoutView="40" workbookViewId="0">
      <selection activeCell="P90" sqref="P90"/>
    </sheetView>
  </sheetViews>
  <sheetFormatPr defaultRowHeight="12.75" x14ac:dyDescent="0.2"/>
  <cols>
    <col min="1" max="1" width="53" style="430" bestFit="1" customWidth="1"/>
    <col min="2" max="2" width="34.140625" style="430" bestFit="1" customWidth="1"/>
    <col min="3" max="3" width="44.42578125" style="430" customWidth="1"/>
    <col min="4" max="4" width="69.42578125" style="430" bestFit="1" customWidth="1"/>
    <col min="5" max="5" width="17.85546875" style="430" customWidth="1"/>
    <col min="6" max="6" width="12.140625" style="430" bestFit="1" customWidth="1"/>
    <col min="7" max="7" width="9.140625" style="430"/>
    <col min="8" max="8" width="45.42578125" style="430" customWidth="1"/>
    <col min="9" max="11" width="9.140625" style="430"/>
    <col min="12" max="15" width="9.140625" style="430" customWidth="1"/>
    <col min="16" max="16" width="54.42578125" style="430" bestFit="1" customWidth="1"/>
    <col min="17" max="17" width="16.5703125" style="430" customWidth="1"/>
    <col min="18" max="16384" width="9.140625" style="430"/>
  </cols>
  <sheetData>
    <row r="1" spans="1:11" ht="27.75" customHeight="1" thickBot="1" x14ac:dyDescent="0.25">
      <c r="A1" s="732" t="s">
        <v>327</v>
      </c>
      <c r="B1" s="733"/>
      <c r="C1" s="733"/>
      <c r="D1" s="733"/>
      <c r="E1" s="733"/>
      <c r="F1" s="733"/>
      <c r="G1" s="733"/>
      <c r="H1" s="733"/>
      <c r="I1" s="733"/>
      <c r="J1" s="734"/>
      <c r="K1" s="735"/>
    </row>
    <row r="2" spans="1:11" ht="13.5" thickBot="1" x14ac:dyDescent="0.25">
      <c r="A2" s="442"/>
      <c r="B2" s="438"/>
      <c r="C2" s="438"/>
      <c r="D2" s="438"/>
      <c r="E2" s="438"/>
      <c r="F2" s="438"/>
      <c r="G2" s="438"/>
      <c r="H2" s="438"/>
      <c r="I2" s="438"/>
      <c r="J2" s="438"/>
      <c r="K2" s="443"/>
    </row>
    <row r="3" spans="1:11" ht="65.25" customHeight="1" thickBot="1" x14ac:dyDescent="0.3">
      <c r="A3" s="444" t="s">
        <v>230</v>
      </c>
      <c r="B3" s="445" t="s">
        <v>455</v>
      </c>
      <c r="C3" s="736" t="s">
        <v>453</v>
      </c>
      <c r="D3" s="737"/>
      <c r="E3" s="438"/>
      <c r="F3" s="438"/>
      <c r="G3" s="438"/>
      <c r="H3" s="438"/>
      <c r="I3" s="438"/>
      <c r="J3" s="438"/>
      <c r="K3" s="443"/>
    </row>
    <row r="4" spans="1:11" x14ac:dyDescent="0.2">
      <c r="A4" s="442"/>
      <c r="B4" s="438"/>
      <c r="C4" s="438"/>
      <c r="D4" s="438"/>
      <c r="E4" s="438"/>
      <c r="F4" s="438"/>
      <c r="G4" s="438"/>
      <c r="H4" s="438"/>
      <c r="I4" s="438"/>
      <c r="J4" s="438"/>
      <c r="K4" s="443"/>
    </row>
    <row r="5" spans="1:11" ht="13.5" thickBot="1" x14ac:dyDescent="0.25">
      <c r="A5" s="442"/>
      <c r="B5" s="438"/>
      <c r="C5" s="438"/>
      <c r="D5" s="438"/>
      <c r="E5" s="438"/>
      <c r="F5" s="438"/>
      <c r="G5" s="438"/>
      <c r="H5" s="438"/>
      <c r="I5" s="438"/>
      <c r="J5" s="438"/>
      <c r="K5" s="443"/>
    </row>
    <row r="6" spans="1:11" ht="18.75" thickBot="1" x14ac:dyDescent="0.25">
      <c r="A6" s="446" t="s">
        <v>449</v>
      </c>
      <c r="B6" s="447" t="s">
        <v>109</v>
      </c>
      <c r="C6" s="447" t="s">
        <v>110</v>
      </c>
      <c r="D6" s="447" t="s">
        <v>111</v>
      </c>
      <c r="E6" s="438"/>
      <c r="F6" s="438"/>
      <c r="G6" s="438"/>
      <c r="H6" s="438"/>
      <c r="I6" s="438"/>
      <c r="J6" s="438"/>
      <c r="K6" s="443"/>
    </row>
    <row r="7" spans="1:11" ht="18" x14ac:dyDescent="0.2">
      <c r="A7" s="448" t="s">
        <v>450</v>
      </c>
      <c r="B7" s="449"/>
      <c r="C7" s="449"/>
      <c r="D7" s="449"/>
      <c r="E7" s="438"/>
      <c r="F7" s="438"/>
      <c r="G7" s="438"/>
      <c r="H7" s="438"/>
      <c r="I7" s="438"/>
      <c r="J7" s="438"/>
      <c r="K7" s="443"/>
    </row>
    <row r="8" spans="1:11" ht="18" x14ac:dyDescent="0.2">
      <c r="A8" s="450"/>
      <c r="B8" s="449" t="s">
        <v>112</v>
      </c>
      <c r="C8" s="449" t="s">
        <v>113</v>
      </c>
      <c r="D8" s="449" t="s">
        <v>113</v>
      </c>
      <c r="E8" s="438"/>
      <c r="F8" s="438"/>
      <c r="G8" s="438"/>
      <c r="H8" s="438"/>
      <c r="I8" s="438"/>
      <c r="J8" s="438"/>
      <c r="K8" s="443"/>
    </row>
    <row r="9" spans="1:11" ht="18.75" thickBot="1" x14ac:dyDescent="0.25">
      <c r="A9" s="451"/>
      <c r="B9" s="449"/>
      <c r="C9" s="449"/>
      <c r="D9" s="449"/>
      <c r="E9" s="438"/>
      <c r="F9" s="438"/>
      <c r="G9" s="438"/>
      <c r="H9" s="438"/>
      <c r="I9" s="438"/>
      <c r="J9" s="438"/>
      <c r="K9" s="443"/>
    </row>
    <row r="10" spans="1:11" ht="18" x14ac:dyDescent="0.2">
      <c r="A10" s="448" t="s">
        <v>98</v>
      </c>
      <c r="B10" s="452"/>
      <c r="C10" s="452"/>
      <c r="D10" s="452"/>
      <c r="E10" s="438"/>
      <c r="F10" s="438"/>
      <c r="G10" s="438"/>
      <c r="H10" s="438"/>
      <c r="I10" s="438"/>
      <c r="J10" s="438"/>
      <c r="K10" s="443"/>
    </row>
    <row r="11" spans="1:11" ht="18" x14ac:dyDescent="0.2">
      <c r="A11" s="450"/>
      <c r="B11" s="449"/>
      <c r="C11" s="449" t="s">
        <v>451</v>
      </c>
      <c r="D11" s="449" t="s">
        <v>451</v>
      </c>
      <c r="E11" s="438"/>
      <c r="F11" s="438"/>
      <c r="G11" s="438"/>
      <c r="H11" s="438"/>
      <c r="I11" s="438"/>
      <c r="J11" s="438"/>
      <c r="K11" s="443"/>
    </row>
    <row r="12" spans="1:11" ht="18" x14ac:dyDescent="0.2">
      <c r="A12" s="450"/>
      <c r="B12" s="449"/>
      <c r="C12" s="453" t="s">
        <v>102</v>
      </c>
      <c r="D12" s="453" t="s">
        <v>102</v>
      </c>
      <c r="E12" s="438"/>
      <c r="F12" s="438"/>
      <c r="G12" s="438"/>
      <c r="H12" s="438"/>
      <c r="I12" s="438"/>
      <c r="J12" s="438"/>
      <c r="K12" s="443"/>
    </row>
    <row r="13" spans="1:11" ht="18.75" thickBot="1" x14ac:dyDescent="0.25">
      <c r="A13" s="451"/>
      <c r="B13" s="454"/>
      <c r="C13" s="454"/>
      <c r="D13" s="454"/>
      <c r="E13" s="438"/>
      <c r="F13" s="438"/>
      <c r="G13" s="438"/>
      <c r="H13" s="438"/>
      <c r="I13" s="438"/>
      <c r="J13" s="438"/>
      <c r="K13" s="443"/>
    </row>
    <row r="14" spans="1:11" ht="18" x14ac:dyDescent="0.2">
      <c r="A14" s="448" t="s">
        <v>97</v>
      </c>
      <c r="B14" s="452"/>
      <c r="C14" s="452"/>
      <c r="D14" s="452"/>
      <c r="E14" s="438"/>
      <c r="F14" s="438"/>
      <c r="G14" s="438"/>
      <c r="H14" s="438"/>
      <c r="I14" s="438"/>
      <c r="J14" s="438"/>
      <c r="K14" s="443"/>
    </row>
    <row r="15" spans="1:11" ht="18" x14ac:dyDescent="0.2">
      <c r="A15" s="450"/>
      <c r="B15" s="449"/>
      <c r="C15" s="453" t="s">
        <v>17</v>
      </c>
      <c r="D15" s="453" t="s">
        <v>17</v>
      </c>
      <c r="E15" s="438"/>
      <c r="F15" s="438"/>
      <c r="G15" s="438"/>
      <c r="H15" s="438"/>
      <c r="I15" s="438"/>
      <c r="J15" s="438"/>
      <c r="K15" s="443"/>
    </row>
    <row r="16" spans="1:11" ht="18" x14ac:dyDescent="0.2">
      <c r="A16" s="450"/>
      <c r="B16" s="449"/>
      <c r="C16" s="453" t="s">
        <v>68</v>
      </c>
      <c r="D16" s="453" t="s">
        <v>68</v>
      </c>
      <c r="E16" s="438"/>
      <c r="F16" s="438"/>
      <c r="G16" s="438"/>
      <c r="H16" s="438"/>
      <c r="I16" s="438"/>
      <c r="J16" s="438"/>
      <c r="K16" s="443"/>
    </row>
    <row r="17" spans="1:11" ht="18" x14ac:dyDescent="0.2">
      <c r="A17" s="450"/>
      <c r="B17" s="449"/>
      <c r="C17" s="453" t="s">
        <v>64</v>
      </c>
      <c r="D17" s="453" t="s">
        <v>64</v>
      </c>
      <c r="E17" s="438"/>
      <c r="F17" s="438"/>
      <c r="G17" s="438"/>
      <c r="H17" s="438"/>
      <c r="I17" s="438"/>
      <c r="J17" s="438"/>
      <c r="K17" s="443"/>
    </row>
    <row r="18" spans="1:11" ht="18" x14ac:dyDescent="0.2">
      <c r="A18" s="450"/>
      <c r="B18" s="449"/>
      <c r="C18" s="453" t="s">
        <v>66</v>
      </c>
      <c r="D18" s="453" t="s">
        <v>66</v>
      </c>
      <c r="E18" s="438"/>
      <c r="F18" s="438"/>
      <c r="G18" s="438"/>
      <c r="H18" s="438"/>
      <c r="I18" s="438"/>
      <c r="J18" s="438"/>
      <c r="K18" s="443"/>
    </row>
    <row r="19" spans="1:11" ht="18" x14ac:dyDescent="0.2">
      <c r="A19" s="450"/>
      <c r="B19" s="449"/>
      <c r="C19" s="449"/>
      <c r="D19" s="455" t="s">
        <v>70</v>
      </c>
      <c r="E19" s="438"/>
      <c r="F19" s="438"/>
      <c r="G19" s="438"/>
      <c r="H19" s="438"/>
      <c r="I19" s="438"/>
      <c r="J19" s="438"/>
      <c r="K19" s="443"/>
    </row>
    <row r="20" spans="1:11" ht="18" x14ac:dyDescent="0.2">
      <c r="A20" s="450"/>
      <c r="B20" s="449"/>
      <c r="C20" s="449"/>
      <c r="D20" s="455" t="s">
        <v>74</v>
      </c>
      <c r="E20" s="438"/>
      <c r="F20" s="438"/>
      <c r="G20" s="438"/>
      <c r="H20" s="438"/>
      <c r="I20" s="438"/>
      <c r="J20" s="438"/>
      <c r="K20" s="443"/>
    </row>
    <row r="21" spans="1:11" ht="18" x14ac:dyDescent="0.2">
      <c r="A21" s="450"/>
      <c r="B21" s="449"/>
      <c r="C21" s="449"/>
      <c r="D21" s="455" t="s">
        <v>78</v>
      </c>
      <c r="E21" s="438"/>
      <c r="F21" s="438"/>
      <c r="G21" s="438"/>
      <c r="H21" s="438"/>
      <c r="I21" s="438"/>
      <c r="J21" s="438"/>
      <c r="K21" s="443"/>
    </row>
    <row r="22" spans="1:11" ht="18" x14ac:dyDescent="0.2">
      <c r="A22" s="450"/>
      <c r="B22" s="449"/>
      <c r="C22" s="449"/>
      <c r="D22" s="455" t="s">
        <v>82</v>
      </c>
      <c r="E22" s="438"/>
      <c r="F22" s="438"/>
      <c r="G22" s="438"/>
      <c r="H22" s="438"/>
      <c r="I22" s="438"/>
      <c r="J22" s="438"/>
      <c r="K22" s="443"/>
    </row>
    <row r="23" spans="1:11" ht="13.5" customHeight="1" thickBot="1" x14ac:dyDescent="0.25">
      <c r="A23" s="451"/>
      <c r="B23" s="454"/>
      <c r="C23" s="454"/>
      <c r="D23" s="454"/>
      <c r="E23" s="738"/>
      <c r="F23" s="720"/>
      <c r="G23" s="720"/>
      <c r="H23" s="720"/>
      <c r="I23" s="720"/>
      <c r="J23" s="720"/>
      <c r="K23" s="721"/>
    </row>
    <row r="24" spans="1:11" ht="18.75" customHeight="1" thickBot="1" x14ac:dyDescent="0.25">
      <c r="A24" s="448" t="s">
        <v>98</v>
      </c>
      <c r="B24" s="452"/>
      <c r="C24" s="452"/>
      <c r="D24" s="452"/>
      <c r="E24" s="438"/>
      <c r="F24" s="739" t="s">
        <v>454</v>
      </c>
      <c r="G24" s="734"/>
      <c r="H24" s="734"/>
      <c r="I24" s="734"/>
      <c r="J24" s="735"/>
      <c r="K24" s="443"/>
    </row>
    <row r="25" spans="1:11" ht="18" x14ac:dyDescent="0.2">
      <c r="A25" s="450"/>
      <c r="B25" s="449"/>
      <c r="C25" s="453" t="s">
        <v>300</v>
      </c>
      <c r="D25" s="453" t="s">
        <v>255</v>
      </c>
      <c r="E25" s="438"/>
      <c r="F25" s="439"/>
      <c r="G25" s="439"/>
      <c r="H25" s="456"/>
      <c r="I25" s="456"/>
      <c r="J25" s="438"/>
      <c r="K25" s="443"/>
    </row>
    <row r="26" spans="1:11" ht="18" x14ac:dyDescent="0.2">
      <c r="A26" s="450"/>
      <c r="B26" s="449"/>
      <c r="C26" s="449" t="s">
        <v>102</v>
      </c>
      <c r="D26" s="449" t="s">
        <v>102</v>
      </c>
      <c r="E26" s="438"/>
      <c r="F26" s="438"/>
      <c r="G26" s="439"/>
      <c r="H26" s="456"/>
      <c r="I26" s="439"/>
      <c r="J26" s="438"/>
      <c r="K26" s="443"/>
    </row>
    <row r="27" spans="1:11" ht="18.75" thickBot="1" x14ac:dyDescent="0.25">
      <c r="A27" s="451"/>
      <c r="B27" s="454"/>
      <c r="C27" s="454"/>
      <c r="D27" s="454"/>
      <c r="E27" s="438"/>
      <c r="F27" s="438"/>
      <c r="G27" s="439"/>
      <c r="H27" s="439"/>
      <c r="I27" s="439"/>
      <c r="J27" s="438"/>
      <c r="K27" s="443"/>
    </row>
    <row r="28" spans="1:11" ht="18" x14ac:dyDescent="0.2">
      <c r="A28" s="452" t="s">
        <v>99</v>
      </c>
      <c r="B28" s="449"/>
      <c r="C28" s="449"/>
      <c r="D28" s="449"/>
      <c r="E28" s="438"/>
      <c r="F28" s="438"/>
      <c r="G28" s="439"/>
      <c r="H28" s="439"/>
      <c r="I28" s="438"/>
      <c r="J28" s="438"/>
      <c r="K28" s="443"/>
    </row>
    <row r="29" spans="1:11" ht="18" x14ac:dyDescent="0.2">
      <c r="A29" s="449"/>
      <c r="B29" s="449"/>
      <c r="C29" s="453" t="s">
        <v>103</v>
      </c>
      <c r="D29" s="453" t="s">
        <v>103</v>
      </c>
      <c r="E29" s="438"/>
      <c r="F29" s="438"/>
      <c r="G29" s="439"/>
      <c r="H29" s="456"/>
      <c r="I29" s="439"/>
      <c r="J29" s="438"/>
      <c r="K29" s="443"/>
    </row>
    <row r="30" spans="1:11" ht="18" x14ac:dyDescent="0.2">
      <c r="A30" s="449"/>
      <c r="B30" s="449"/>
      <c r="C30" s="453" t="s">
        <v>104</v>
      </c>
      <c r="D30" s="453" t="s">
        <v>104</v>
      </c>
      <c r="E30" s="438"/>
      <c r="K30" s="443"/>
    </row>
    <row r="31" spans="1:11" ht="18" x14ac:dyDescent="0.2">
      <c r="A31" s="449"/>
      <c r="B31" s="449"/>
      <c r="C31" s="453" t="s">
        <v>105</v>
      </c>
      <c r="D31" s="453" t="s">
        <v>105</v>
      </c>
      <c r="E31" s="438"/>
      <c r="F31" s="438"/>
      <c r="G31" s="439"/>
      <c r="H31" s="456"/>
      <c r="I31" s="438"/>
      <c r="J31" s="438"/>
      <c r="K31" s="443"/>
    </row>
    <row r="32" spans="1:11" ht="18" x14ac:dyDescent="0.2">
      <c r="A32" s="449"/>
      <c r="B32" s="449"/>
      <c r="C32" s="453" t="s">
        <v>106</v>
      </c>
      <c r="D32" s="453" t="s">
        <v>106</v>
      </c>
      <c r="E32" s="438"/>
      <c r="F32" s="438"/>
      <c r="G32" s="439"/>
      <c r="H32" s="456"/>
      <c r="I32" s="438"/>
      <c r="J32" s="438"/>
      <c r="K32" s="443"/>
    </row>
    <row r="33" spans="1:31" ht="18" x14ac:dyDescent="0.2">
      <c r="A33" s="449"/>
      <c r="B33" s="449"/>
      <c r="C33" s="453" t="s">
        <v>330</v>
      </c>
      <c r="D33" s="457" t="s">
        <v>330</v>
      </c>
      <c r="E33" s="458"/>
      <c r="F33" s="459"/>
      <c r="G33" s="459"/>
      <c r="H33" s="459"/>
      <c r="I33" s="459"/>
      <c r="J33" s="459"/>
      <c r="K33" s="460"/>
    </row>
    <row r="34" spans="1:31" ht="18" x14ac:dyDescent="0.2">
      <c r="A34" s="449"/>
      <c r="B34" s="449"/>
      <c r="C34" s="453" t="s">
        <v>400</v>
      </c>
      <c r="D34" s="461" t="s">
        <v>400</v>
      </c>
      <c r="E34" s="438"/>
      <c r="F34" s="438"/>
      <c r="G34" s="439"/>
      <c r="H34" s="456"/>
      <c r="I34" s="438"/>
      <c r="J34" s="438"/>
      <c r="K34" s="443"/>
    </row>
    <row r="35" spans="1:31" ht="18.75" thickBot="1" x14ac:dyDescent="0.25">
      <c r="A35" s="454"/>
      <c r="B35" s="449"/>
      <c r="C35" s="453" t="s">
        <v>107</v>
      </c>
      <c r="D35" s="453" t="s">
        <v>107</v>
      </c>
      <c r="E35" s="438"/>
      <c r="F35" s="438"/>
      <c r="G35" s="439"/>
      <c r="H35" s="462"/>
      <c r="I35" s="438"/>
      <c r="J35" s="438"/>
      <c r="K35" s="443"/>
    </row>
    <row r="36" spans="1:31" ht="42" customHeight="1" x14ac:dyDescent="0.2">
      <c r="A36" s="728" t="s">
        <v>410</v>
      </c>
      <c r="B36" s="729"/>
      <c r="C36" s="729"/>
      <c r="D36" s="729"/>
      <c r="E36" s="729"/>
      <c r="F36" s="729"/>
      <c r="G36" s="729"/>
      <c r="H36" s="729"/>
      <c r="I36" s="729"/>
      <c r="J36" s="740"/>
      <c r="K36" s="740"/>
      <c r="L36" s="740"/>
      <c r="M36" s="740"/>
      <c r="N36" s="740"/>
      <c r="O36" s="740"/>
      <c r="P36" s="740"/>
      <c r="Q36" s="740"/>
      <c r="R36" s="740"/>
      <c r="S36" s="740"/>
      <c r="T36" s="740"/>
      <c r="U36" s="740"/>
      <c r="V36" s="740"/>
      <c r="W36" s="740"/>
      <c r="X36" s="740"/>
      <c r="Y36" s="740"/>
      <c r="Z36" s="740"/>
      <c r="AA36" s="740"/>
      <c r="AB36" s="740"/>
      <c r="AC36" s="740"/>
      <c r="AD36" s="740"/>
      <c r="AE36" s="741"/>
    </row>
    <row r="37" spans="1:31" x14ac:dyDescent="0.2">
      <c r="A37" s="463"/>
      <c r="B37" s="464"/>
      <c r="C37" s="464"/>
      <c r="D37" s="464"/>
      <c r="E37" s="464"/>
      <c r="F37" s="464"/>
      <c r="G37" s="464"/>
      <c r="H37" s="464"/>
      <c r="I37" s="464"/>
      <c r="J37" s="464"/>
      <c r="K37" s="464"/>
      <c r="L37" s="464"/>
      <c r="M37" s="464"/>
      <c r="N37" s="464"/>
      <c r="O37" s="464"/>
      <c r="P37" s="464"/>
      <c r="Q37" s="464"/>
      <c r="R37" s="464"/>
      <c r="S37" s="464"/>
      <c r="T37" s="464"/>
      <c r="U37" s="464"/>
      <c r="V37" s="464"/>
      <c r="W37" s="464"/>
      <c r="X37" s="464"/>
      <c r="Y37" s="464"/>
      <c r="Z37" s="464"/>
      <c r="AA37" s="464"/>
      <c r="AB37" s="464"/>
      <c r="AC37" s="464"/>
      <c r="AD37" s="464"/>
      <c r="AE37" s="465"/>
    </row>
    <row r="38" spans="1:31" x14ac:dyDescent="0.2">
      <c r="A38" s="463"/>
      <c r="B38" s="464"/>
      <c r="C38" s="464"/>
      <c r="D38" s="464"/>
      <c r="E38" s="464"/>
      <c r="F38" s="464"/>
      <c r="G38" s="464"/>
      <c r="H38" s="464"/>
      <c r="I38" s="464"/>
      <c r="J38" s="464"/>
      <c r="K38" s="464"/>
      <c r="L38" s="464"/>
      <c r="M38" s="464"/>
      <c r="N38" s="464"/>
      <c r="O38" s="464"/>
      <c r="P38" s="464"/>
      <c r="Q38" s="464"/>
      <c r="R38" s="464"/>
      <c r="S38" s="464"/>
      <c r="T38" s="464"/>
      <c r="U38" s="464"/>
      <c r="V38" s="464"/>
      <c r="W38" s="464"/>
      <c r="X38" s="464"/>
      <c r="Y38" s="464"/>
      <c r="Z38" s="464"/>
      <c r="AA38" s="464"/>
      <c r="AB38" s="464"/>
      <c r="AC38" s="464"/>
      <c r="AD38" s="464"/>
      <c r="AE38" s="465"/>
    </row>
    <row r="39" spans="1:31" x14ac:dyDescent="0.2">
      <c r="A39" s="463"/>
      <c r="B39" s="464"/>
      <c r="C39" s="464"/>
      <c r="D39" s="464"/>
      <c r="E39" s="464"/>
      <c r="F39" s="464"/>
      <c r="G39" s="464"/>
      <c r="H39" s="464"/>
      <c r="I39" s="464"/>
      <c r="J39" s="464"/>
      <c r="K39" s="464"/>
      <c r="L39" s="464"/>
      <c r="M39" s="464"/>
      <c r="N39" s="464"/>
      <c r="O39" s="464"/>
      <c r="P39" s="464"/>
      <c r="Q39" s="464"/>
      <c r="R39" s="464"/>
      <c r="S39" s="464"/>
      <c r="T39" s="464"/>
      <c r="U39" s="464"/>
      <c r="V39" s="464"/>
      <c r="W39" s="464"/>
      <c r="X39" s="464"/>
      <c r="Y39" s="464"/>
      <c r="Z39" s="464"/>
      <c r="AA39" s="464"/>
      <c r="AB39" s="464"/>
      <c r="AC39" s="464"/>
      <c r="AD39" s="464"/>
      <c r="AE39" s="465"/>
    </row>
    <row r="40" spans="1:31" x14ac:dyDescent="0.2">
      <c r="A40" s="463"/>
      <c r="B40" s="464"/>
      <c r="C40" s="464"/>
      <c r="D40" s="464"/>
      <c r="E40" s="464"/>
      <c r="F40" s="464"/>
      <c r="G40" s="464"/>
      <c r="H40" s="464"/>
      <c r="I40" s="464"/>
      <c r="J40" s="464"/>
      <c r="K40" s="464"/>
      <c r="L40" s="464"/>
      <c r="M40" s="464"/>
      <c r="N40" s="464"/>
      <c r="O40" s="464"/>
      <c r="P40" s="464"/>
      <c r="Q40" s="464"/>
      <c r="R40" s="464"/>
      <c r="S40" s="464"/>
      <c r="T40" s="464"/>
      <c r="U40" s="464"/>
      <c r="V40" s="464"/>
      <c r="W40" s="464"/>
      <c r="X40" s="464"/>
      <c r="Y40" s="464"/>
      <c r="Z40" s="464"/>
      <c r="AA40" s="464"/>
      <c r="AB40" s="464"/>
      <c r="AC40" s="464"/>
      <c r="AD40" s="464"/>
      <c r="AE40" s="465"/>
    </row>
    <row r="41" spans="1:31" x14ac:dyDescent="0.2">
      <c r="A41" s="463"/>
      <c r="B41" s="464"/>
      <c r="C41" s="464"/>
      <c r="D41" s="464"/>
      <c r="E41" s="464"/>
      <c r="F41" s="464"/>
      <c r="G41" s="464"/>
      <c r="H41" s="464"/>
      <c r="I41" s="464"/>
      <c r="J41" s="464"/>
      <c r="K41" s="464"/>
      <c r="L41" s="464"/>
      <c r="M41" s="464"/>
      <c r="N41" s="464"/>
      <c r="O41" s="464"/>
      <c r="P41" s="464"/>
      <c r="Q41" s="464"/>
      <c r="R41" s="464"/>
      <c r="S41" s="464"/>
      <c r="T41" s="464"/>
      <c r="U41" s="464"/>
      <c r="V41" s="464"/>
      <c r="W41" s="464"/>
      <c r="X41" s="464"/>
      <c r="Y41" s="464"/>
      <c r="Z41" s="464"/>
      <c r="AA41" s="464"/>
      <c r="AB41" s="464"/>
      <c r="AC41" s="464"/>
      <c r="AD41" s="464"/>
      <c r="AE41" s="465"/>
    </row>
    <row r="42" spans="1:31" x14ac:dyDescent="0.2">
      <c r="A42" s="463"/>
      <c r="B42" s="464"/>
      <c r="C42" s="464"/>
      <c r="D42" s="464"/>
      <c r="E42" s="464"/>
      <c r="F42" s="464"/>
      <c r="G42" s="464"/>
      <c r="H42" s="464"/>
      <c r="I42" s="464"/>
      <c r="J42" s="464"/>
      <c r="K42" s="464"/>
      <c r="L42" s="464"/>
      <c r="M42" s="464"/>
      <c r="N42" s="464"/>
      <c r="O42" s="464"/>
      <c r="P42" s="464"/>
      <c r="Q42" s="464"/>
      <c r="R42" s="464"/>
      <c r="S42" s="464"/>
      <c r="T42" s="464"/>
      <c r="U42" s="464"/>
      <c r="V42" s="464"/>
      <c r="W42" s="464"/>
      <c r="X42" s="464"/>
      <c r="Y42" s="464"/>
      <c r="Z42" s="464"/>
      <c r="AA42" s="464"/>
      <c r="AB42" s="464"/>
      <c r="AC42" s="464"/>
      <c r="AD42" s="464"/>
      <c r="AE42" s="465"/>
    </row>
    <row r="43" spans="1:31" x14ac:dyDescent="0.2">
      <c r="A43" s="463"/>
      <c r="B43" s="464"/>
      <c r="C43" s="464"/>
      <c r="D43" s="464"/>
      <c r="E43" s="464"/>
      <c r="F43" s="464"/>
      <c r="G43" s="464"/>
      <c r="H43" s="464"/>
      <c r="I43" s="464"/>
      <c r="J43" s="464"/>
      <c r="K43" s="464"/>
      <c r="L43" s="464"/>
      <c r="M43" s="464"/>
      <c r="N43" s="464"/>
      <c r="O43" s="464"/>
      <c r="P43" s="464"/>
      <c r="Q43" s="464"/>
      <c r="R43" s="464"/>
      <c r="S43" s="464"/>
      <c r="T43" s="464"/>
      <c r="U43" s="464"/>
      <c r="V43" s="464"/>
      <c r="W43" s="464"/>
      <c r="X43" s="464"/>
      <c r="Y43" s="464"/>
      <c r="Z43" s="464"/>
      <c r="AA43" s="464"/>
      <c r="AB43" s="464"/>
      <c r="AC43" s="464"/>
      <c r="AD43" s="464"/>
      <c r="AE43" s="465"/>
    </row>
    <row r="44" spans="1:31" x14ac:dyDescent="0.2">
      <c r="A44" s="463"/>
      <c r="B44" s="464"/>
      <c r="C44" s="464"/>
      <c r="D44" s="464"/>
      <c r="E44" s="464"/>
      <c r="F44" s="464"/>
      <c r="G44" s="464"/>
      <c r="H44" s="464"/>
      <c r="I44" s="464"/>
      <c r="J44" s="464"/>
      <c r="K44" s="464"/>
      <c r="L44" s="464"/>
      <c r="M44" s="464"/>
      <c r="N44" s="464"/>
      <c r="O44" s="464"/>
      <c r="P44" s="464"/>
      <c r="Q44" s="464"/>
      <c r="R44" s="464"/>
      <c r="S44" s="464"/>
      <c r="T44" s="464"/>
      <c r="U44" s="464"/>
      <c r="V44" s="464"/>
      <c r="W44" s="464"/>
      <c r="X44" s="464"/>
      <c r="Y44" s="464"/>
      <c r="Z44" s="464"/>
      <c r="AA44" s="464"/>
      <c r="AB44" s="464"/>
      <c r="AC44" s="464"/>
      <c r="AD44" s="464"/>
      <c r="AE44" s="465"/>
    </row>
    <row r="45" spans="1:31" x14ac:dyDescent="0.2">
      <c r="A45" s="463"/>
      <c r="B45" s="464"/>
      <c r="C45" s="464"/>
      <c r="D45" s="464"/>
      <c r="E45" s="464"/>
      <c r="F45" s="464"/>
      <c r="G45" s="464"/>
      <c r="H45" s="464"/>
      <c r="I45" s="464"/>
      <c r="J45" s="464"/>
      <c r="K45" s="464"/>
      <c r="L45" s="464"/>
      <c r="M45" s="464"/>
      <c r="N45" s="464"/>
      <c r="O45" s="464"/>
      <c r="P45" s="464"/>
      <c r="Q45" s="464"/>
      <c r="R45" s="464"/>
      <c r="S45" s="464"/>
      <c r="T45" s="464"/>
      <c r="U45" s="464"/>
      <c r="V45" s="464"/>
      <c r="W45" s="464"/>
      <c r="X45" s="464"/>
      <c r="Y45" s="464"/>
      <c r="Z45" s="464"/>
      <c r="AA45" s="464"/>
      <c r="AB45" s="464"/>
      <c r="AC45" s="464"/>
      <c r="AD45" s="464"/>
      <c r="AE45" s="465"/>
    </row>
    <row r="46" spans="1:31" x14ac:dyDescent="0.2">
      <c r="A46" s="463"/>
      <c r="B46" s="464"/>
      <c r="C46" s="464"/>
      <c r="D46" s="464"/>
      <c r="E46" s="464"/>
      <c r="F46" s="464"/>
      <c r="G46" s="464"/>
      <c r="H46" s="464"/>
      <c r="I46" s="464"/>
      <c r="J46" s="464"/>
      <c r="K46" s="464"/>
      <c r="L46" s="464"/>
      <c r="M46" s="464"/>
      <c r="N46" s="464"/>
      <c r="O46" s="464"/>
      <c r="P46" s="464"/>
      <c r="Q46" s="464"/>
      <c r="R46" s="464"/>
      <c r="S46" s="464"/>
      <c r="T46" s="464"/>
      <c r="U46" s="464"/>
      <c r="V46" s="464"/>
      <c r="W46" s="464"/>
      <c r="X46" s="464"/>
      <c r="Y46" s="464"/>
      <c r="Z46" s="464"/>
      <c r="AA46" s="464"/>
      <c r="AB46" s="464"/>
      <c r="AC46" s="464"/>
      <c r="AD46" s="464"/>
      <c r="AE46" s="465"/>
    </row>
    <row r="47" spans="1:31" x14ac:dyDescent="0.2">
      <c r="A47" s="463"/>
      <c r="B47" s="464"/>
      <c r="C47" s="464"/>
      <c r="D47" s="464"/>
      <c r="E47" s="464"/>
      <c r="F47" s="464"/>
      <c r="G47" s="464"/>
      <c r="H47" s="464"/>
      <c r="I47" s="464"/>
      <c r="J47" s="464"/>
      <c r="K47" s="464"/>
      <c r="L47" s="464"/>
      <c r="M47" s="464"/>
      <c r="N47" s="464"/>
      <c r="O47" s="464"/>
      <c r="P47" s="464"/>
      <c r="Q47" s="464"/>
      <c r="R47" s="464"/>
      <c r="S47" s="464"/>
      <c r="T47" s="464"/>
      <c r="U47" s="464"/>
      <c r="V47" s="464"/>
      <c r="W47" s="464"/>
      <c r="X47" s="464"/>
      <c r="Y47" s="464"/>
      <c r="Z47" s="464"/>
      <c r="AA47" s="464"/>
      <c r="AB47" s="464"/>
      <c r="AC47" s="464"/>
      <c r="AD47" s="464"/>
      <c r="AE47" s="465"/>
    </row>
    <row r="48" spans="1:31" x14ac:dyDescent="0.2">
      <c r="A48" s="463"/>
      <c r="B48" s="464"/>
      <c r="C48" s="464"/>
      <c r="D48" s="464"/>
      <c r="E48" s="464"/>
      <c r="F48" s="464"/>
      <c r="G48" s="464"/>
      <c r="H48" s="464"/>
      <c r="I48" s="464"/>
      <c r="J48" s="464"/>
      <c r="K48" s="464"/>
      <c r="L48" s="464"/>
      <c r="M48" s="464"/>
      <c r="N48" s="464"/>
      <c r="O48" s="464"/>
      <c r="P48" s="464"/>
      <c r="Q48" s="464"/>
      <c r="R48" s="464"/>
      <c r="S48" s="464"/>
      <c r="T48" s="464"/>
      <c r="U48" s="464"/>
      <c r="V48" s="464"/>
      <c r="W48" s="464"/>
      <c r="X48" s="464"/>
      <c r="Y48" s="464"/>
      <c r="Z48" s="464"/>
      <c r="AA48" s="464"/>
      <c r="AB48" s="464"/>
      <c r="AC48" s="464"/>
      <c r="AD48" s="464"/>
      <c r="AE48" s="465"/>
    </row>
    <row r="49" spans="1:31" x14ac:dyDescent="0.2">
      <c r="A49" s="463"/>
      <c r="B49" s="464"/>
      <c r="C49" s="464"/>
      <c r="D49" s="464"/>
      <c r="E49" s="464"/>
      <c r="F49" s="464"/>
      <c r="G49" s="464"/>
      <c r="H49" s="464"/>
      <c r="I49" s="464"/>
      <c r="J49" s="464"/>
      <c r="K49" s="464"/>
      <c r="L49" s="464"/>
      <c r="M49" s="464"/>
      <c r="N49" s="464"/>
      <c r="O49" s="464"/>
      <c r="P49" s="464"/>
      <c r="Q49" s="464"/>
      <c r="R49" s="464"/>
      <c r="S49" s="464"/>
      <c r="T49" s="464"/>
      <c r="U49" s="464"/>
      <c r="V49" s="464"/>
      <c r="W49" s="464"/>
      <c r="X49" s="464"/>
      <c r="Y49" s="464"/>
      <c r="Z49" s="464"/>
      <c r="AA49" s="464"/>
      <c r="AB49" s="464"/>
      <c r="AC49" s="464"/>
      <c r="AD49" s="464"/>
      <c r="AE49" s="465"/>
    </row>
    <row r="50" spans="1:31" x14ac:dyDescent="0.2">
      <c r="A50" s="463"/>
      <c r="B50" s="464"/>
      <c r="C50" s="464"/>
      <c r="D50" s="464"/>
      <c r="E50" s="464"/>
      <c r="F50" s="464"/>
      <c r="G50" s="464"/>
      <c r="H50" s="464"/>
      <c r="I50" s="464"/>
      <c r="J50" s="464"/>
      <c r="K50" s="464"/>
      <c r="L50" s="464"/>
      <c r="M50" s="464"/>
      <c r="N50" s="464"/>
      <c r="O50" s="464"/>
      <c r="P50" s="464"/>
      <c r="Q50" s="464"/>
      <c r="R50" s="464"/>
      <c r="S50" s="464"/>
      <c r="T50" s="464"/>
      <c r="U50" s="464"/>
      <c r="V50" s="464"/>
      <c r="W50" s="464"/>
      <c r="X50" s="464"/>
      <c r="Y50" s="464"/>
      <c r="Z50" s="464"/>
      <c r="AA50" s="464"/>
      <c r="AB50" s="464"/>
      <c r="AC50" s="464"/>
      <c r="AD50" s="464"/>
      <c r="AE50" s="465"/>
    </row>
    <row r="51" spans="1:31" x14ac:dyDescent="0.2">
      <c r="A51" s="463"/>
      <c r="B51" s="464"/>
      <c r="C51" s="464"/>
      <c r="D51" s="464"/>
      <c r="E51" s="464"/>
      <c r="F51" s="464"/>
      <c r="G51" s="464"/>
      <c r="H51" s="464"/>
      <c r="I51" s="464"/>
      <c r="J51" s="464"/>
      <c r="K51" s="464"/>
      <c r="L51" s="464"/>
      <c r="M51" s="464"/>
      <c r="N51" s="464"/>
      <c r="O51" s="464"/>
      <c r="P51" s="464"/>
      <c r="Q51" s="464"/>
      <c r="R51" s="464"/>
      <c r="S51" s="464"/>
      <c r="T51" s="464"/>
      <c r="U51" s="464"/>
      <c r="V51" s="464"/>
      <c r="W51" s="464"/>
      <c r="X51" s="464"/>
      <c r="Y51" s="464"/>
      <c r="Z51" s="464"/>
      <c r="AA51" s="464"/>
      <c r="AB51" s="464"/>
      <c r="AC51" s="464"/>
      <c r="AD51" s="464"/>
      <c r="AE51" s="465"/>
    </row>
    <row r="52" spans="1:31" x14ac:dyDescent="0.2">
      <c r="A52" s="463"/>
      <c r="B52" s="464"/>
      <c r="C52" s="464"/>
      <c r="D52" s="464"/>
      <c r="E52" s="464"/>
      <c r="F52" s="464"/>
      <c r="G52" s="464"/>
      <c r="H52" s="464"/>
      <c r="I52" s="464"/>
      <c r="J52" s="464"/>
      <c r="K52" s="464"/>
      <c r="L52" s="464"/>
      <c r="M52" s="464"/>
      <c r="N52" s="464"/>
      <c r="O52" s="464"/>
      <c r="P52" s="464"/>
      <c r="Q52" s="464"/>
      <c r="R52" s="464"/>
      <c r="S52" s="464"/>
      <c r="T52" s="464"/>
      <c r="U52" s="464"/>
      <c r="V52" s="464"/>
      <c r="W52" s="464"/>
      <c r="X52" s="464"/>
      <c r="Y52" s="464"/>
      <c r="Z52" s="464"/>
      <c r="AA52" s="464"/>
      <c r="AB52" s="464"/>
      <c r="AC52" s="464"/>
      <c r="AD52" s="464"/>
      <c r="AE52" s="465"/>
    </row>
    <row r="53" spans="1:31" x14ac:dyDescent="0.2">
      <c r="A53" s="463"/>
      <c r="B53" s="464"/>
      <c r="C53" s="464"/>
      <c r="D53" s="464"/>
      <c r="E53" s="464"/>
      <c r="F53" s="464"/>
      <c r="G53" s="464"/>
      <c r="H53" s="464"/>
      <c r="I53" s="464"/>
      <c r="J53" s="464"/>
      <c r="K53" s="464"/>
      <c r="L53" s="464"/>
      <c r="M53" s="464"/>
      <c r="N53" s="464"/>
      <c r="O53" s="464"/>
      <c r="P53" s="464"/>
      <c r="Q53" s="464"/>
      <c r="R53" s="464"/>
      <c r="S53" s="464"/>
      <c r="T53" s="464"/>
      <c r="U53" s="464"/>
      <c r="V53" s="464"/>
      <c r="W53" s="464"/>
      <c r="X53" s="464"/>
      <c r="Y53" s="464"/>
      <c r="Z53" s="464"/>
      <c r="AA53" s="464"/>
      <c r="AB53" s="464"/>
      <c r="AC53" s="464"/>
      <c r="AD53" s="464"/>
      <c r="AE53" s="465"/>
    </row>
    <row r="54" spans="1:31" x14ac:dyDescent="0.2">
      <c r="A54" s="463"/>
      <c r="B54" s="464"/>
      <c r="C54" s="464"/>
      <c r="D54" s="464"/>
      <c r="E54" s="464"/>
      <c r="F54" s="464"/>
      <c r="G54" s="464"/>
      <c r="H54" s="464"/>
      <c r="I54" s="464"/>
      <c r="J54" s="464"/>
      <c r="K54" s="464"/>
      <c r="L54" s="464"/>
      <c r="M54" s="464"/>
      <c r="N54" s="464"/>
      <c r="O54" s="464"/>
      <c r="P54" s="464"/>
      <c r="Q54" s="464"/>
      <c r="R54" s="464"/>
      <c r="S54" s="464"/>
      <c r="T54" s="464"/>
      <c r="U54" s="464"/>
      <c r="V54" s="464"/>
      <c r="W54" s="464"/>
      <c r="X54" s="464"/>
      <c r="Y54" s="464"/>
      <c r="Z54" s="464"/>
      <c r="AA54" s="464"/>
      <c r="AB54" s="464"/>
      <c r="AC54" s="464"/>
      <c r="AD54" s="464"/>
      <c r="AE54" s="465"/>
    </row>
    <row r="55" spans="1:31" x14ac:dyDescent="0.2">
      <c r="A55" s="463"/>
      <c r="B55" s="464"/>
      <c r="C55" s="464"/>
      <c r="D55" s="464"/>
      <c r="E55" s="464"/>
      <c r="F55" s="464"/>
      <c r="G55" s="464"/>
      <c r="H55" s="464"/>
      <c r="I55" s="464"/>
      <c r="J55" s="464"/>
      <c r="K55" s="464"/>
      <c r="L55" s="464"/>
      <c r="M55" s="464"/>
      <c r="N55" s="464"/>
      <c r="O55" s="464"/>
      <c r="P55" s="464"/>
      <c r="Q55" s="464"/>
      <c r="R55" s="464"/>
      <c r="S55" s="464"/>
      <c r="T55" s="464"/>
      <c r="U55" s="464"/>
      <c r="V55" s="464"/>
      <c r="W55" s="464"/>
      <c r="X55" s="464"/>
      <c r="Y55" s="464"/>
      <c r="Z55" s="464"/>
      <c r="AA55" s="464"/>
      <c r="AB55" s="464"/>
      <c r="AC55" s="464"/>
      <c r="AD55" s="464"/>
      <c r="AE55" s="465"/>
    </row>
    <row r="56" spans="1:31" x14ac:dyDescent="0.2">
      <c r="A56" s="463"/>
      <c r="B56" s="464"/>
      <c r="C56" s="464"/>
      <c r="D56" s="464"/>
      <c r="E56" s="464"/>
      <c r="F56" s="464"/>
      <c r="G56" s="464"/>
      <c r="H56" s="464"/>
      <c r="I56" s="464"/>
      <c r="J56" s="464"/>
      <c r="K56" s="464"/>
      <c r="L56" s="464"/>
      <c r="M56" s="464"/>
      <c r="N56" s="464"/>
      <c r="O56" s="464"/>
      <c r="P56" s="464"/>
      <c r="Q56" s="464"/>
      <c r="R56" s="464"/>
      <c r="S56" s="464"/>
      <c r="T56" s="464"/>
      <c r="U56" s="464"/>
      <c r="V56" s="464"/>
      <c r="W56" s="464"/>
      <c r="X56" s="464"/>
      <c r="Y56" s="464"/>
      <c r="Z56" s="464"/>
      <c r="AA56" s="464"/>
      <c r="AB56" s="464"/>
      <c r="AC56" s="464"/>
      <c r="AD56" s="464"/>
      <c r="AE56" s="465"/>
    </row>
    <row r="57" spans="1:31" x14ac:dyDescent="0.2">
      <c r="A57" s="463"/>
      <c r="B57" s="464"/>
      <c r="C57" s="464"/>
      <c r="D57" s="464"/>
      <c r="E57" s="464"/>
      <c r="F57" s="464"/>
      <c r="G57" s="464"/>
      <c r="H57" s="464"/>
      <c r="I57" s="464"/>
      <c r="J57" s="464"/>
      <c r="K57" s="464"/>
      <c r="L57" s="464"/>
      <c r="M57" s="464"/>
      <c r="N57" s="464"/>
      <c r="O57" s="464"/>
      <c r="P57" s="464"/>
      <c r="Q57" s="464"/>
      <c r="R57" s="464"/>
      <c r="S57" s="464"/>
      <c r="T57" s="464"/>
      <c r="U57" s="464"/>
      <c r="V57" s="464"/>
      <c r="W57" s="464"/>
      <c r="X57" s="464"/>
      <c r="Y57" s="464"/>
      <c r="Z57" s="464"/>
      <c r="AA57" s="464"/>
      <c r="AB57" s="464"/>
      <c r="AC57" s="464"/>
      <c r="AD57" s="464"/>
      <c r="AE57" s="465"/>
    </row>
    <row r="58" spans="1:31" x14ac:dyDescent="0.2">
      <c r="A58" s="463"/>
      <c r="B58" s="464"/>
      <c r="C58" s="464"/>
      <c r="D58" s="464"/>
      <c r="E58" s="464"/>
      <c r="F58" s="464"/>
      <c r="G58" s="464"/>
      <c r="H58" s="464"/>
      <c r="I58" s="464"/>
      <c r="J58" s="464"/>
      <c r="K58" s="464"/>
      <c r="L58" s="464"/>
      <c r="M58" s="464"/>
      <c r="N58" s="464"/>
      <c r="O58" s="464"/>
      <c r="P58" s="464"/>
      <c r="Q58" s="464"/>
      <c r="R58" s="464"/>
      <c r="S58" s="464"/>
      <c r="T58" s="464"/>
      <c r="U58" s="464"/>
      <c r="V58" s="464"/>
      <c r="W58" s="464"/>
      <c r="X58" s="464"/>
      <c r="Y58" s="464"/>
      <c r="Z58" s="464"/>
      <c r="AA58" s="464"/>
      <c r="AB58" s="464"/>
      <c r="AC58" s="464"/>
      <c r="AD58" s="464"/>
      <c r="AE58" s="465"/>
    </row>
    <row r="59" spans="1:31" x14ac:dyDescent="0.2">
      <c r="A59" s="463"/>
      <c r="B59" s="464"/>
      <c r="C59" s="464"/>
      <c r="D59" s="464"/>
      <c r="E59" s="464"/>
      <c r="F59" s="464"/>
      <c r="G59" s="464"/>
      <c r="H59" s="464"/>
      <c r="I59" s="464"/>
      <c r="J59" s="464"/>
      <c r="K59" s="464"/>
      <c r="L59" s="464"/>
      <c r="M59" s="464"/>
      <c r="N59" s="464"/>
      <c r="O59" s="464"/>
      <c r="P59" s="464"/>
      <c r="Q59" s="464"/>
      <c r="R59" s="464"/>
      <c r="S59" s="464"/>
      <c r="T59" s="464"/>
      <c r="U59" s="464"/>
      <c r="V59" s="464"/>
      <c r="W59" s="464"/>
      <c r="X59" s="464"/>
      <c r="Y59" s="464"/>
      <c r="Z59" s="464"/>
      <c r="AA59" s="464"/>
      <c r="AB59" s="464"/>
      <c r="AC59" s="464"/>
      <c r="AD59" s="464"/>
      <c r="AE59" s="465"/>
    </row>
    <row r="60" spans="1:31" x14ac:dyDescent="0.2">
      <c r="A60" s="463"/>
      <c r="B60" s="464"/>
      <c r="C60" s="464"/>
      <c r="D60" s="464"/>
      <c r="E60" s="464"/>
      <c r="F60" s="464"/>
      <c r="G60" s="464"/>
      <c r="H60" s="464"/>
      <c r="I60" s="464"/>
      <c r="J60" s="464"/>
      <c r="K60" s="464"/>
      <c r="L60" s="464"/>
      <c r="M60" s="464"/>
      <c r="N60" s="464"/>
      <c r="O60" s="464"/>
      <c r="P60" s="464"/>
      <c r="Q60" s="464"/>
      <c r="R60" s="464"/>
      <c r="S60" s="464"/>
      <c r="T60" s="464"/>
      <c r="U60" s="464"/>
      <c r="V60" s="464"/>
      <c r="W60" s="464"/>
      <c r="X60" s="464"/>
      <c r="Y60" s="464"/>
      <c r="Z60" s="464"/>
      <c r="AA60" s="464"/>
      <c r="AB60" s="464"/>
      <c r="AC60" s="464"/>
      <c r="AD60" s="464"/>
      <c r="AE60" s="465"/>
    </row>
    <row r="61" spans="1:31" x14ac:dyDescent="0.2">
      <c r="A61" s="463"/>
      <c r="B61" s="464"/>
      <c r="C61" s="464"/>
      <c r="D61" s="464"/>
      <c r="E61" s="464"/>
      <c r="F61" s="464"/>
      <c r="G61" s="464"/>
      <c r="H61" s="464"/>
      <c r="I61" s="464"/>
      <c r="J61" s="464"/>
      <c r="K61" s="464"/>
      <c r="L61" s="464"/>
      <c r="M61" s="464"/>
      <c r="N61" s="464"/>
      <c r="O61" s="464"/>
      <c r="P61" s="464"/>
      <c r="Q61" s="464"/>
      <c r="R61" s="464"/>
      <c r="S61" s="464"/>
      <c r="T61" s="464"/>
      <c r="U61" s="464"/>
      <c r="V61" s="464"/>
      <c r="W61" s="464"/>
      <c r="X61" s="464"/>
      <c r="Y61" s="464"/>
      <c r="Z61" s="464"/>
      <c r="AA61" s="464"/>
      <c r="AB61" s="464"/>
      <c r="AC61" s="464"/>
      <c r="AD61" s="464"/>
      <c r="AE61" s="465"/>
    </row>
    <row r="62" spans="1:31" x14ac:dyDescent="0.2">
      <c r="A62" s="463"/>
      <c r="B62" s="464"/>
      <c r="C62" s="464"/>
      <c r="D62" s="464"/>
      <c r="E62" s="464"/>
      <c r="F62" s="464"/>
      <c r="G62" s="464"/>
      <c r="H62" s="464"/>
      <c r="I62" s="464"/>
      <c r="J62" s="464"/>
      <c r="K62" s="464"/>
      <c r="L62" s="464"/>
      <c r="M62" s="464"/>
      <c r="N62" s="464"/>
      <c r="O62" s="464"/>
      <c r="P62" s="464"/>
      <c r="Q62" s="464"/>
      <c r="R62" s="464"/>
      <c r="S62" s="464"/>
      <c r="T62" s="464"/>
      <c r="U62" s="464"/>
      <c r="V62" s="464"/>
      <c r="W62" s="464"/>
      <c r="X62" s="464"/>
      <c r="Y62" s="464"/>
      <c r="Z62" s="464"/>
      <c r="AA62" s="464"/>
      <c r="AB62" s="464"/>
      <c r="AC62" s="464"/>
      <c r="AD62" s="464"/>
      <c r="AE62" s="465"/>
    </row>
    <row r="63" spans="1:31" x14ac:dyDescent="0.2">
      <c r="A63" s="463"/>
      <c r="B63" s="464"/>
      <c r="C63" s="464"/>
      <c r="D63" s="464"/>
      <c r="E63" s="464"/>
      <c r="F63" s="464"/>
      <c r="G63" s="464"/>
      <c r="H63" s="464"/>
      <c r="I63" s="464"/>
      <c r="J63" s="464"/>
      <c r="K63" s="464"/>
      <c r="L63" s="464"/>
      <c r="M63" s="464"/>
      <c r="N63" s="464"/>
      <c r="O63" s="464"/>
      <c r="P63" s="464"/>
      <c r="Q63" s="464"/>
      <c r="R63" s="464"/>
      <c r="S63" s="464"/>
      <c r="T63" s="464"/>
      <c r="U63" s="464"/>
      <c r="V63" s="464"/>
      <c r="W63" s="464"/>
      <c r="X63" s="464"/>
      <c r="Y63" s="464"/>
      <c r="Z63" s="464"/>
      <c r="AA63" s="464"/>
      <c r="AB63" s="464"/>
      <c r="AC63" s="464"/>
      <c r="AD63" s="464"/>
      <c r="AE63" s="465"/>
    </row>
    <row r="64" spans="1:31" x14ac:dyDescent="0.2">
      <c r="A64" s="463"/>
      <c r="B64" s="464"/>
      <c r="C64" s="464"/>
      <c r="D64" s="464"/>
      <c r="E64" s="464"/>
      <c r="F64" s="464"/>
      <c r="G64" s="464"/>
      <c r="H64" s="464"/>
      <c r="I64" s="464"/>
      <c r="J64" s="464"/>
      <c r="K64" s="464"/>
      <c r="L64" s="464"/>
      <c r="M64" s="464"/>
      <c r="N64" s="464"/>
      <c r="O64" s="464"/>
      <c r="P64" s="464"/>
      <c r="Q64" s="464"/>
      <c r="R64" s="464"/>
      <c r="S64" s="464"/>
      <c r="T64" s="464"/>
      <c r="U64" s="464"/>
      <c r="V64" s="464"/>
      <c r="W64" s="464"/>
      <c r="X64" s="464"/>
      <c r="Y64" s="464"/>
      <c r="Z64" s="464"/>
      <c r="AA64" s="464"/>
      <c r="AB64" s="464"/>
      <c r="AC64" s="464"/>
      <c r="AD64" s="464"/>
      <c r="AE64" s="465"/>
    </row>
    <row r="65" spans="1:31" x14ac:dyDescent="0.2">
      <c r="A65" s="463"/>
      <c r="B65" s="464"/>
      <c r="C65" s="464"/>
      <c r="D65" s="464"/>
      <c r="E65" s="464"/>
      <c r="F65" s="464"/>
      <c r="G65" s="464"/>
      <c r="H65" s="464"/>
      <c r="I65" s="464"/>
      <c r="J65" s="464"/>
      <c r="K65" s="464"/>
      <c r="L65" s="464"/>
      <c r="M65" s="464"/>
      <c r="N65" s="464"/>
      <c r="O65" s="464"/>
      <c r="P65" s="464"/>
      <c r="Q65" s="464"/>
      <c r="R65" s="464"/>
      <c r="S65" s="464"/>
      <c r="T65" s="464"/>
      <c r="U65" s="464"/>
      <c r="V65" s="464"/>
      <c r="W65" s="464"/>
      <c r="X65" s="464"/>
      <c r="Y65" s="464"/>
      <c r="Z65" s="464"/>
      <c r="AA65" s="464"/>
      <c r="AB65" s="464"/>
      <c r="AC65" s="464"/>
      <c r="AD65" s="464"/>
      <c r="AE65" s="465"/>
    </row>
    <row r="66" spans="1:31" x14ac:dyDescent="0.2">
      <c r="A66" s="463"/>
      <c r="B66" s="464"/>
      <c r="C66" s="464"/>
      <c r="D66" s="464"/>
      <c r="E66" s="464"/>
      <c r="F66" s="464"/>
      <c r="G66" s="464"/>
      <c r="H66" s="464"/>
      <c r="I66" s="464"/>
      <c r="J66" s="464"/>
      <c r="K66" s="464"/>
      <c r="L66" s="464"/>
      <c r="M66" s="464"/>
      <c r="N66" s="464"/>
      <c r="O66" s="464"/>
      <c r="P66" s="464"/>
      <c r="Q66" s="464"/>
      <c r="R66" s="464"/>
      <c r="S66" s="464"/>
      <c r="T66" s="464"/>
      <c r="U66" s="464"/>
      <c r="V66" s="464"/>
      <c r="W66" s="464"/>
      <c r="X66" s="464"/>
      <c r="Y66" s="464"/>
      <c r="Z66" s="464"/>
      <c r="AA66" s="464"/>
      <c r="AB66" s="464"/>
      <c r="AC66" s="464"/>
      <c r="AD66" s="464"/>
      <c r="AE66" s="465"/>
    </row>
    <row r="67" spans="1:31" x14ac:dyDescent="0.2">
      <c r="A67" s="463"/>
      <c r="B67" s="464"/>
      <c r="C67" s="464"/>
      <c r="D67" s="464"/>
      <c r="E67" s="464"/>
      <c r="F67" s="464"/>
      <c r="G67" s="464"/>
      <c r="H67" s="464"/>
      <c r="I67" s="464"/>
      <c r="J67" s="464"/>
      <c r="K67" s="464"/>
      <c r="L67" s="464"/>
      <c r="M67" s="464"/>
      <c r="N67" s="464"/>
      <c r="O67" s="464"/>
      <c r="P67" s="464"/>
      <c r="Q67" s="464"/>
      <c r="R67" s="464"/>
      <c r="S67" s="464"/>
      <c r="T67" s="464"/>
      <c r="U67" s="464"/>
      <c r="V67" s="464"/>
      <c r="W67" s="464"/>
      <c r="X67" s="464"/>
      <c r="Y67" s="464"/>
      <c r="Z67" s="464"/>
      <c r="AA67" s="464"/>
      <c r="AB67" s="464"/>
      <c r="AC67" s="464"/>
      <c r="AD67" s="464"/>
      <c r="AE67" s="465"/>
    </row>
    <row r="68" spans="1:31" x14ac:dyDescent="0.2">
      <c r="A68" s="463"/>
      <c r="B68" s="464"/>
      <c r="C68" s="464"/>
      <c r="D68" s="464"/>
      <c r="E68" s="464"/>
      <c r="F68" s="464"/>
      <c r="G68" s="464"/>
      <c r="H68" s="464"/>
      <c r="I68" s="464"/>
      <c r="J68" s="464"/>
      <c r="K68" s="464"/>
      <c r="L68" s="464"/>
      <c r="M68" s="464"/>
      <c r="N68" s="464"/>
      <c r="O68" s="464"/>
      <c r="P68" s="464"/>
      <c r="Q68" s="464"/>
      <c r="R68" s="464"/>
      <c r="S68" s="464"/>
      <c r="T68" s="464"/>
      <c r="U68" s="464"/>
      <c r="V68" s="464"/>
      <c r="W68" s="464"/>
      <c r="X68" s="464"/>
      <c r="Y68" s="464"/>
      <c r="Z68" s="464"/>
      <c r="AA68" s="464"/>
      <c r="AB68" s="464"/>
      <c r="AC68" s="464"/>
      <c r="AD68" s="464"/>
      <c r="AE68" s="465"/>
    </row>
    <row r="69" spans="1:31" x14ac:dyDescent="0.2">
      <c r="A69" s="463"/>
      <c r="B69" s="464"/>
      <c r="C69" s="464"/>
      <c r="D69" s="464"/>
      <c r="E69" s="464"/>
      <c r="F69" s="464"/>
      <c r="G69" s="464"/>
      <c r="H69" s="464"/>
      <c r="I69" s="464"/>
      <c r="J69" s="464"/>
      <c r="K69" s="464"/>
      <c r="L69" s="464"/>
      <c r="M69" s="464"/>
      <c r="N69" s="464"/>
      <c r="O69" s="464"/>
      <c r="P69" s="464"/>
      <c r="Q69" s="464"/>
      <c r="R69" s="464"/>
      <c r="S69" s="464"/>
      <c r="T69" s="464"/>
      <c r="U69" s="464"/>
      <c r="V69" s="464"/>
      <c r="W69" s="464"/>
      <c r="X69" s="464"/>
      <c r="Y69" s="464"/>
      <c r="Z69" s="464"/>
      <c r="AA69" s="464"/>
      <c r="AB69" s="464"/>
      <c r="AC69" s="464"/>
      <c r="AD69" s="464"/>
      <c r="AE69" s="465"/>
    </row>
    <row r="70" spans="1:31" x14ac:dyDescent="0.2">
      <c r="A70" s="463"/>
      <c r="B70" s="464"/>
      <c r="C70" s="464"/>
      <c r="D70" s="464"/>
      <c r="E70" s="464"/>
      <c r="F70" s="464"/>
      <c r="G70" s="464"/>
      <c r="H70" s="464"/>
      <c r="I70" s="464"/>
      <c r="J70" s="464"/>
      <c r="K70" s="464"/>
      <c r="L70" s="464"/>
      <c r="M70" s="464"/>
      <c r="N70" s="464"/>
      <c r="O70" s="464"/>
      <c r="P70" s="464"/>
      <c r="Q70" s="464"/>
      <c r="R70" s="464"/>
      <c r="S70" s="464"/>
      <c r="T70" s="464"/>
      <c r="U70" s="464"/>
      <c r="V70" s="464"/>
      <c r="W70" s="464"/>
      <c r="X70" s="464"/>
      <c r="Y70" s="464"/>
      <c r="Z70" s="464"/>
      <c r="AA70" s="464"/>
      <c r="AB70" s="464"/>
      <c r="AC70" s="464"/>
      <c r="AD70" s="464"/>
      <c r="AE70" s="465"/>
    </row>
    <row r="71" spans="1:31" x14ac:dyDescent="0.2">
      <c r="A71" s="463"/>
      <c r="B71" s="464"/>
      <c r="C71" s="464"/>
      <c r="D71" s="464"/>
      <c r="E71" s="464"/>
      <c r="F71" s="464"/>
      <c r="G71" s="464"/>
      <c r="H71" s="464"/>
      <c r="I71" s="464"/>
      <c r="J71" s="464"/>
      <c r="K71" s="464"/>
      <c r="L71" s="464"/>
      <c r="M71" s="464"/>
      <c r="N71" s="464"/>
      <c r="O71" s="464"/>
      <c r="P71" s="464"/>
      <c r="Q71" s="464"/>
      <c r="R71" s="464"/>
      <c r="S71" s="464"/>
      <c r="T71" s="464"/>
      <c r="U71" s="464"/>
      <c r="V71" s="464"/>
      <c r="W71" s="464"/>
      <c r="X71" s="464"/>
      <c r="Y71" s="464"/>
      <c r="Z71" s="464"/>
      <c r="AA71" s="464"/>
      <c r="AB71" s="464"/>
      <c r="AC71" s="464"/>
      <c r="AD71" s="464"/>
      <c r="AE71" s="465"/>
    </row>
    <row r="72" spans="1:31" x14ac:dyDescent="0.2">
      <c r="A72" s="463"/>
      <c r="B72" s="464"/>
      <c r="C72" s="464"/>
      <c r="D72" s="464"/>
      <c r="E72" s="464"/>
      <c r="F72" s="464"/>
      <c r="G72" s="464"/>
      <c r="H72" s="464"/>
      <c r="I72" s="464"/>
      <c r="J72" s="464"/>
      <c r="K72" s="464"/>
      <c r="L72" s="464"/>
      <c r="M72" s="464"/>
      <c r="N72" s="464"/>
      <c r="O72" s="464"/>
      <c r="P72" s="464"/>
      <c r="Q72" s="464"/>
      <c r="R72" s="464"/>
      <c r="S72" s="464"/>
      <c r="T72" s="464"/>
      <c r="U72" s="464"/>
      <c r="V72" s="464"/>
      <c r="W72" s="464"/>
      <c r="X72" s="464"/>
      <c r="Y72" s="464"/>
      <c r="Z72" s="464"/>
      <c r="AA72" s="464"/>
      <c r="AB72" s="464"/>
      <c r="AC72" s="464"/>
      <c r="AD72" s="464"/>
      <c r="AE72" s="465"/>
    </row>
    <row r="73" spans="1:31" x14ac:dyDescent="0.2">
      <c r="A73" s="463"/>
      <c r="B73" s="464"/>
      <c r="C73" s="464"/>
      <c r="D73" s="464"/>
      <c r="E73" s="464"/>
      <c r="F73" s="464"/>
      <c r="G73" s="464"/>
      <c r="H73" s="464"/>
      <c r="I73" s="464"/>
      <c r="J73" s="464"/>
      <c r="K73" s="464"/>
      <c r="L73" s="464"/>
      <c r="M73" s="464"/>
      <c r="N73" s="464"/>
      <c r="O73" s="464"/>
      <c r="P73" s="464"/>
      <c r="Q73" s="464"/>
      <c r="R73" s="464"/>
      <c r="S73" s="464"/>
      <c r="T73" s="464"/>
      <c r="U73" s="464"/>
      <c r="V73" s="464"/>
      <c r="W73" s="464"/>
      <c r="X73" s="464"/>
      <c r="Y73" s="464"/>
      <c r="Z73" s="464"/>
      <c r="AA73" s="464"/>
      <c r="AB73" s="464"/>
      <c r="AC73" s="464"/>
      <c r="AD73" s="464"/>
      <c r="AE73" s="465"/>
    </row>
    <row r="74" spans="1:31" x14ac:dyDescent="0.2">
      <c r="A74" s="463"/>
      <c r="B74" s="464"/>
      <c r="C74" s="464"/>
      <c r="D74" s="464"/>
      <c r="E74" s="464"/>
      <c r="F74" s="464"/>
      <c r="G74" s="464"/>
      <c r="H74" s="464"/>
      <c r="I74" s="464"/>
      <c r="J74" s="464"/>
      <c r="K74" s="464"/>
      <c r="L74" s="464"/>
      <c r="M74" s="464"/>
      <c r="N74" s="464"/>
      <c r="O74" s="464"/>
      <c r="P74" s="464"/>
      <c r="Q74" s="464"/>
      <c r="R74" s="464"/>
      <c r="S74" s="464"/>
      <c r="T74" s="464"/>
      <c r="U74" s="464"/>
      <c r="V74" s="464"/>
      <c r="W74" s="464"/>
      <c r="X74" s="464"/>
      <c r="Y74" s="464"/>
      <c r="Z74" s="464"/>
      <c r="AA74" s="464"/>
      <c r="AB74" s="464"/>
      <c r="AC74" s="464"/>
      <c r="AD74" s="464"/>
      <c r="AE74" s="465"/>
    </row>
    <row r="75" spans="1:31" x14ac:dyDescent="0.2">
      <c r="A75" s="463"/>
      <c r="B75" s="464"/>
      <c r="C75" s="464"/>
      <c r="D75" s="464"/>
      <c r="E75" s="464"/>
      <c r="F75" s="464"/>
      <c r="G75" s="464"/>
      <c r="H75" s="464"/>
      <c r="I75" s="464"/>
      <c r="J75" s="464"/>
      <c r="K75" s="464"/>
      <c r="L75" s="464"/>
      <c r="M75" s="464"/>
      <c r="N75" s="464"/>
      <c r="O75" s="464"/>
      <c r="P75" s="464"/>
      <c r="Q75" s="464"/>
      <c r="R75" s="464"/>
      <c r="S75" s="464"/>
      <c r="T75" s="464"/>
      <c r="U75" s="464"/>
      <c r="V75" s="464"/>
      <c r="W75" s="464"/>
      <c r="X75" s="464"/>
      <c r="Y75" s="464"/>
      <c r="Z75" s="464"/>
      <c r="AA75" s="464"/>
      <c r="AB75" s="464"/>
      <c r="AC75" s="464"/>
      <c r="AD75" s="464"/>
      <c r="AE75" s="465"/>
    </row>
    <row r="76" spans="1:31" x14ac:dyDescent="0.2">
      <c r="A76" s="463"/>
      <c r="B76" s="464"/>
      <c r="C76" s="464"/>
      <c r="D76" s="464"/>
      <c r="E76" s="464"/>
      <c r="F76" s="464"/>
      <c r="G76" s="464"/>
      <c r="H76" s="464"/>
      <c r="I76" s="464"/>
      <c r="J76" s="464"/>
      <c r="K76" s="464"/>
      <c r="L76" s="464"/>
      <c r="M76" s="464"/>
      <c r="N76" s="464"/>
      <c r="O76" s="464"/>
      <c r="P76" s="464"/>
      <c r="Q76" s="464"/>
      <c r="R76" s="464"/>
      <c r="S76" s="464"/>
      <c r="T76" s="464"/>
      <c r="U76" s="464"/>
      <c r="V76" s="464"/>
      <c r="W76" s="464"/>
      <c r="X76" s="464"/>
      <c r="Y76" s="464"/>
      <c r="Z76" s="464"/>
      <c r="AA76" s="464"/>
      <c r="AB76" s="464"/>
      <c r="AC76" s="464"/>
      <c r="AD76" s="464"/>
      <c r="AE76" s="465"/>
    </row>
    <row r="77" spans="1:31" x14ac:dyDescent="0.2">
      <c r="A77" s="463"/>
      <c r="B77" s="464"/>
      <c r="C77" s="464"/>
      <c r="D77" s="464"/>
      <c r="E77" s="464"/>
      <c r="F77" s="464"/>
      <c r="G77" s="464"/>
      <c r="H77" s="464"/>
      <c r="I77" s="464"/>
      <c r="J77" s="464"/>
      <c r="K77" s="464"/>
      <c r="L77" s="464"/>
      <c r="M77" s="464"/>
      <c r="N77" s="464"/>
      <c r="O77" s="464"/>
      <c r="P77" s="464"/>
      <c r="Q77" s="464"/>
      <c r="R77" s="464"/>
      <c r="S77" s="464"/>
      <c r="T77" s="464"/>
      <c r="U77" s="464"/>
      <c r="V77" s="464"/>
      <c r="W77" s="464"/>
      <c r="X77" s="464"/>
      <c r="Y77" s="464"/>
      <c r="Z77" s="464"/>
      <c r="AA77" s="464"/>
      <c r="AB77" s="464"/>
      <c r="AC77" s="464"/>
      <c r="AD77" s="464"/>
      <c r="AE77" s="465"/>
    </row>
    <row r="78" spans="1:31" ht="23.25" customHeight="1" x14ac:dyDescent="0.2">
      <c r="A78" s="463"/>
      <c r="B78" s="464"/>
      <c r="C78" s="464"/>
      <c r="D78" s="464"/>
      <c r="E78" s="464"/>
      <c r="F78" s="464"/>
      <c r="G78" s="464"/>
      <c r="H78" s="464"/>
      <c r="I78" s="464"/>
      <c r="J78" s="464"/>
      <c r="K78" s="464"/>
      <c r="L78" s="464"/>
      <c r="M78" s="464"/>
      <c r="N78" s="464"/>
      <c r="O78" s="464"/>
      <c r="P78" s="464"/>
      <c r="Q78" s="464"/>
      <c r="R78" s="464"/>
      <c r="S78" s="464"/>
      <c r="T78" s="464"/>
      <c r="U78" s="464"/>
      <c r="V78" s="464"/>
      <c r="W78" s="464"/>
      <c r="X78" s="464"/>
      <c r="Y78" s="464"/>
      <c r="Z78" s="464"/>
      <c r="AA78" s="464"/>
      <c r="AB78" s="464"/>
      <c r="AC78" s="464"/>
      <c r="AD78" s="464"/>
      <c r="AE78" s="465"/>
    </row>
    <row r="79" spans="1:31" ht="23.25" customHeight="1" thickBot="1" x14ac:dyDescent="0.25">
      <c r="A79" s="463"/>
      <c r="B79" s="464"/>
      <c r="C79" s="464"/>
      <c r="D79" s="464"/>
      <c r="E79" s="464"/>
      <c r="F79" s="464"/>
      <c r="G79" s="464"/>
      <c r="H79" s="464"/>
      <c r="I79" s="464"/>
      <c r="J79" s="464"/>
      <c r="K79" s="464"/>
      <c r="L79" s="464"/>
      <c r="M79" s="464"/>
      <c r="N79" s="464"/>
      <c r="O79" s="464"/>
      <c r="P79" s="464"/>
      <c r="Q79" s="464"/>
      <c r="R79" s="464"/>
      <c r="S79" s="464"/>
      <c r="T79" s="464"/>
      <c r="U79" s="464"/>
      <c r="V79" s="464"/>
      <c r="W79" s="464"/>
      <c r="X79" s="464"/>
      <c r="Y79" s="464"/>
      <c r="Z79" s="464"/>
      <c r="AA79" s="464"/>
      <c r="AB79" s="464"/>
      <c r="AC79" s="464"/>
      <c r="AD79" s="464"/>
      <c r="AE79" s="465"/>
    </row>
    <row r="80" spans="1:31" ht="28.5" thickBot="1" x14ac:dyDescent="0.25">
      <c r="A80" s="728" t="s">
        <v>319</v>
      </c>
      <c r="B80" s="729"/>
      <c r="C80" s="729"/>
      <c r="D80" s="729"/>
      <c r="E80" s="729"/>
      <c r="F80" s="729"/>
      <c r="G80" s="729"/>
      <c r="H80" s="729"/>
      <c r="I80" s="730"/>
      <c r="J80" s="730"/>
      <c r="K80" s="730"/>
      <c r="L80" s="730"/>
      <c r="M80" s="730"/>
      <c r="N80" s="730"/>
      <c r="O80" s="731"/>
      <c r="P80" s="464"/>
      <c r="Q80" s="464"/>
      <c r="R80" s="464"/>
      <c r="S80" s="464"/>
      <c r="T80" s="464"/>
      <c r="U80" s="464"/>
      <c r="V80" s="464"/>
      <c r="W80" s="464"/>
      <c r="X80" s="464"/>
      <c r="Y80" s="464"/>
      <c r="Z80" s="464"/>
      <c r="AA80" s="464"/>
      <c r="AB80" s="464"/>
      <c r="AC80" s="464"/>
      <c r="AD80" s="464"/>
      <c r="AE80" s="465"/>
    </row>
    <row r="81" spans="1:31" ht="21" thickBot="1" x14ac:dyDescent="0.35">
      <c r="A81" s="715" t="s">
        <v>580</v>
      </c>
      <c r="B81" s="716"/>
      <c r="C81" s="716"/>
      <c r="D81" s="716"/>
      <c r="E81" s="716"/>
      <c r="F81" s="716"/>
      <c r="G81" s="716"/>
      <c r="H81" s="716"/>
      <c r="I81" s="716"/>
      <c r="J81" s="716"/>
      <c r="K81" s="716"/>
      <c r="L81" s="716"/>
      <c r="M81" s="716"/>
      <c r="N81" s="716"/>
      <c r="O81" s="717"/>
      <c r="P81" s="466" t="s">
        <v>125</v>
      </c>
      <c r="Q81" s="467"/>
      <c r="R81" s="468"/>
      <c r="S81" s="468"/>
      <c r="T81" s="468"/>
      <c r="U81" s="468"/>
      <c r="V81" s="468"/>
      <c r="W81" s="468"/>
      <c r="X81" s="468"/>
      <c r="Y81" s="469"/>
      <c r="Z81" s="469"/>
      <c r="AA81" s="469"/>
      <c r="AB81" s="469"/>
      <c r="AC81" s="469"/>
      <c r="AD81" s="469"/>
      <c r="AE81" s="470"/>
    </row>
    <row r="82" spans="1:31" ht="20.25" customHeight="1" x14ac:dyDescent="0.3">
      <c r="A82" s="718"/>
      <c r="B82" s="716"/>
      <c r="C82" s="716"/>
      <c r="D82" s="716"/>
      <c r="E82" s="716"/>
      <c r="F82" s="716"/>
      <c r="G82" s="716"/>
      <c r="H82" s="716"/>
      <c r="I82" s="716"/>
      <c r="J82" s="716"/>
      <c r="K82" s="716"/>
      <c r="L82" s="716"/>
      <c r="M82" s="716"/>
      <c r="N82" s="716"/>
      <c r="O82" s="717"/>
      <c r="P82" s="471"/>
      <c r="Q82" s="472"/>
      <c r="R82" s="473"/>
      <c r="S82" s="473"/>
      <c r="T82" s="473"/>
      <c r="U82" s="473"/>
      <c r="V82" s="473"/>
      <c r="W82" s="473"/>
      <c r="X82" s="473"/>
      <c r="Y82" s="464"/>
      <c r="Z82" s="464"/>
      <c r="AA82" s="464"/>
      <c r="AB82" s="464"/>
      <c r="AC82" s="464"/>
      <c r="AD82" s="464"/>
      <c r="AE82" s="465"/>
    </row>
    <row r="83" spans="1:31" ht="20.25" customHeight="1" x14ac:dyDescent="0.3">
      <c r="A83" s="718"/>
      <c r="B83" s="716"/>
      <c r="C83" s="716"/>
      <c r="D83" s="716"/>
      <c r="E83" s="716"/>
      <c r="F83" s="716"/>
      <c r="G83" s="716"/>
      <c r="H83" s="716"/>
      <c r="I83" s="716"/>
      <c r="J83" s="716"/>
      <c r="K83" s="716"/>
      <c r="L83" s="716"/>
      <c r="M83" s="716"/>
      <c r="N83" s="716"/>
      <c r="O83" s="717"/>
      <c r="P83" s="474"/>
      <c r="Q83" s="475" t="s">
        <v>126</v>
      </c>
      <c r="R83" s="472"/>
      <c r="S83" s="473"/>
      <c r="T83" s="473"/>
      <c r="U83" s="473"/>
      <c r="V83" s="473"/>
      <c r="W83" s="473"/>
      <c r="X83" s="473"/>
      <c r="Y83" s="464"/>
      <c r="Z83" s="464"/>
      <c r="AA83" s="464"/>
      <c r="AB83" s="464"/>
      <c r="AC83" s="464"/>
      <c r="AD83" s="464"/>
      <c r="AE83" s="465"/>
    </row>
    <row r="84" spans="1:31" ht="20.25" customHeight="1" x14ac:dyDescent="0.3">
      <c r="A84" s="718"/>
      <c r="B84" s="716"/>
      <c r="C84" s="716"/>
      <c r="D84" s="716"/>
      <c r="E84" s="716"/>
      <c r="F84" s="716"/>
      <c r="G84" s="716"/>
      <c r="H84" s="716"/>
      <c r="I84" s="716"/>
      <c r="J84" s="716"/>
      <c r="K84" s="716"/>
      <c r="L84" s="716"/>
      <c r="M84" s="716"/>
      <c r="N84" s="716"/>
      <c r="O84" s="717"/>
      <c r="P84" s="474"/>
      <c r="Q84" s="725" t="s">
        <v>127</v>
      </c>
      <c r="R84" s="725"/>
      <c r="S84" s="725"/>
      <c r="T84" s="725"/>
      <c r="U84" s="726"/>
      <c r="V84" s="726"/>
      <c r="W84" s="726"/>
      <c r="X84" s="726"/>
      <c r="Y84" s="726"/>
      <c r="Z84" s="726"/>
      <c r="AA84" s="726"/>
      <c r="AB84" s="464"/>
      <c r="AC84" s="464"/>
      <c r="AD84" s="464"/>
      <c r="AE84" s="465"/>
    </row>
    <row r="85" spans="1:31" ht="20.25" customHeight="1" x14ac:dyDescent="0.3">
      <c r="A85" s="718"/>
      <c r="B85" s="716"/>
      <c r="C85" s="716"/>
      <c r="D85" s="716"/>
      <c r="E85" s="716"/>
      <c r="F85" s="716"/>
      <c r="G85" s="716"/>
      <c r="H85" s="716"/>
      <c r="I85" s="716"/>
      <c r="J85" s="716"/>
      <c r="K85" s="716"/>
      <c r="L85" s="716"/>
      <c r="M85" s="716"/>
      <c r="N85" s="716"/>
      <c r="O85" s="717"/>
      <c r="P85" s="474"/>
      <c r="Q85" s="725" t="s">
        <v>128</v>
      </c>
      <c r="R85" s="725"/>
      <c r="S85" s="725"/>
      <c r="T85" s="725"/>
      <c r="U85" s="726"/>
      <c r="V85" s="726"/>
      <c r="W85" s="726"/>
      <c r="X85" s="726"/>
      <c r="Y85" s="726"/>
      <c r="Z85" s="726"/>
      <c r="AA85" s="464"/>
      <c r="AB85" s="464"/>
      <c r="AC85" s="464"/>
      <c r="AD85" s="464"/>
      <c r="AE85" s="465"/>
    </row>
    <row r="86" spans="1:31" ht="20.25" customHeight="1" x14ac:dyDescent="0.3">
      <c r="A86" s="718"/>
      <c r="B86" s="716"/>
      <c r="C86" s="716"/>
      <c r="D86" s="716"/>
      <c r="E86" s="716"/>
      <c r="F86" s="716"/>
      <c r="G86" s="716"/>
      <c r="H86" s="716"/>
      <c r="I86" s="716"/>
      <c r="J86" s="716"/>
      <c r="K86" s="716"/>
      <c r="L86" s="716"/>
      <c r="M86" s="716"/>
      <c r="N86" s="716"/>
      <c r="O86" s="717"/>
      <c r="P86" s="474"/>
      <c r="Q86" s="725" t="s">
        <v>129</v>
      </c>
      <c r="R86" s="725"/>
      <c r="S86" s="725"/>
      <c r="T86" s="725"/>
      <c r="U86" s="726"/>
      <c r="V86" s="726"/>
      <c r="W86" s="726"/>
      <c r="X86" s="726"/>
      <c r="Y86" s="726"/>
      <c r="Z86" s="726"/>
      <c r="AA86" s="726"/>
      <c r="AB86" s="464"/>
      <c r="AC86" s="464"/>
      <c r="AD86" s="464"/>
      <c r="AE86" s="465"/>
    </row>
    <row r="87" spans="1:31" ht="20.25" customHeight="1" x14ac:dyDescent="0.3">
      <c r="A87" s="718"/>
      <c r="B87" s="716"/>
      <c r="C87" s="716"/>
      <c r="D87" s="716"/>
      <c r="E87" s="716"/>
      <c r="F87" s="716"/>
      <c r="G87" s="716"/>
      <c r="H87" s="716"/>
      <c r="I87" s="716"/>
      <c r="J87" s="716"/>
      <c r="K87" s="716"/>
      <c r="L87" s="716"/>
      <c r="M87" s="716"/>
      <c r="N87" s="716"/>
      <c r="O87" s="717"/>
      <c r="P87" s="474" t="s">
        <v>273</v>
      </c>
      <c r="Q87" s="476" t="s">
        <v>274</v>
      </c>
      <c r="R87" s="473"/>
      <c r="S87" s="473"/>
      <c r="T87" s="473"/>
      <c r="U87" s="473"/>
      <c r="V87" s="473"/>
      <c r="W87" s="473"/>
      <c r="X87" s="473"/>
      <c r="Y87" s="464"/>
      <c r="Z87" s="464"/>
      <c r="AA87" s="464"/>
      <c r="AB87" s="464"/>
      <c r="AC87" s="464"/>
      <c r="AD87" s="464"/>
      <c r="AE87" s="465"/>
    </row>
    <row r="88" spans="1:31" ht="20.25" customHeight="1" x14ac:dyDescent="0.3">
      <c r="A88" s="718"/>
      <c r="B88" s="716"/>
      <c r="C88" s="716"/>
      <c r="D88" s="716"/>
      <c r="E88" s="716"/>
      <c r="F88" s="716"/>
      <c r="G88" s="716"/>
      <c r="H88" s="716"/>
      <c r="I88" s="716"/>
      <c r="J88" s="716"/>
      <c r="K88" s="716"/>
      <c r="L88" s="716"/>
      <c r="M88" s="716"/>
      <c r="N88" s="716"/>
      <c r="O88" s="717"/>
      <c r="P88" s="474" t="s">
        <v>248</v>
      </c>
      <c r="Q88" s="476" t="s">
        <v>275</v>
      </c>
      <c r="R88" s="473"/>
      <c r="S88" s="473"/>
      <c r="T88" s="473"/>
      <c r="U88" s="473"/>
      <c r="V88" s="473"/>
      <c r="W88" s="473"/>
      <c r="X88" s="473"/>
      <c r="Y88" s="464"/>
      <c r="Z88" s="464"/>
      <c r="AA88" s="464"/>
      <c r="AB88" s="464"/>
      <c r="AC88" s="464"/>
      <c r="AD88" s="464"/>
      <c r="AE88" s="465"/>
    </row>
    <row r="89" spans="1:31" ht="20.25" customHeight="1" thickBot="1" x14ac:dyDescent="0.35">
      <c r="A89" s="718"/>
      <c r="B89" s="716"/>
      <c r="C89" s="716"/>
      <c r="D89" s="716"/>
      <c r="E89" s="716"/>
      <c r="F89" s="716"/>
      <c r="G89" s="716"/>
      <c r="H89" s="716"/>
      <c r="I89" s="716"/>
      <c r="J89" s="716"/>
      <c r="K89" s="716"/>
      <c r="L89" s="716"/>
      <c r="M89" s="716"/>
      <c r="N89" s="716"/>
      <c r="O89" s="717"/>
      <c r="P89" s="474" t="s">
        <v>338</v>
      </c>
      <c r="Q89" s="476" t="s">
        <v>339</v>
      </c>
      <c r="R89" s="473"/>
      <c r="S89" s="473"/>
      <c r="T89" s="473"/>
      <c r="U89" s="473"/>
      <c r="V89" s="473"/>
      <c r="W89" s="473"/>
      <c r="X89" s="473"/>
      <c r="Y89" s="464"/>
      <c r="Z89" s="464"/>
      <c r="AA89" s="464"/>
      <c r="AB89" s="464"/>
      <c r="AC89" s="464"/>
      <c r="AD89" s="464"/>
      <c r="AE89" s="465"/>
    </row>
    <row r="90" spans="1:31" ht="20.25" customHeight="1" thickBot="1" x14ac:dyDescent="0.35">
      <c r="A90" s="718"/>
      <c r="B90" s="716"/>
      <c r="C90" s="716"/>
      <c r="D90" s="716"/>
      <c r="E90" s="716"/>
      <c r="F90" s="716"/>
      <c r="G90" s="716"/>
      <c r="H90" s="716"/>
      <c r="I90" s="716"/>
      <c r="J90" s="716"/>
      <c r="K90" s="716"/>
      <c r="L90" s="716"/>
      <c r="M90" s="716"/>
      <c r="N90" s="716"/>
      <c r="O90" s="717"/>
      <c r="P90" s="477" t="s">
        <v>581</v>
      </c>
      <c r="Q90" s="473"/>
      <c r="R90" s="473"/>
      <c r="S90" s="473"/>
      <c r="T90" s="473"/>
      <c r="U90" s="473"/>
      <c r="V90" s="473"/>
      <c r="W90" s="473"/>
      <c r="X90" s="473"/>
      <c r="Y90" s="464"/>
      <c r="Z90" s="464"/>
      <c r="AA90" s="464"/>
      <c r="AB90" s="464"/>
      <c r="AC90" s="464"/>
      <c r="AD90" s="464"/>
      <c r="AE90" s="465"/>
    </row>
    <row r="91" spans="1:31" ht="20.25" customHeight="1" x14ac:dyDescent="0.3">
      <c r="A91" s="718"/>
      <c r="B91" s="716"/>
      <c r="C91" s="716"/>
      <c r="D91" s="716"/>
      <c r="E91" s="716"/>
      <c r="F91" s="716"/>
      <c r="G91" s="716"/>
      <c r="H91" s="716"/>
      <c r="I91" s="716"/>
      <c r="J91" s="716"/>
      <c r="K91" s="716"/>
      <c r="L91" s="716"/>
      <c r="M91" s="716"/>
      <c r="N91" s="716"/>
      <c r="O91" s="717"/>
      <c r="P91" s="474"/>
      <c r="Q91" s="473" t="s">
        <v>252</v>
      </c>
      <c r="R91" s="473" t="s">
        <v>271</v>
      </c>
      <c r="S91" s="473"/>
      <c r="T91" s="473"/>
      <c r="U91" s="473"/>
      <c r="V91" s="473"/>
      <c r="W91" s="473"/>
      <c r="X91" s="473"/>
      <c r="Y91" s="464"/>
      <c r="Z91" s="464"/>
      <c r="AA91" s="464"/>
      <c r="AB91" s="464"/>
      <c r="AC91" s="464"/>
      <c r="AD91" s="464"/>
      <c r="AE91" s="465"/>
    </row>
    <row r="92" spans="1:31" ht="20.25" customHeight="1" x14ac:dyDescent="0.3">
      <c r="A92" s="718"/>
      <c r="B92" s="716"/>
      <c r="C92" s="716"/>
      <c r="D92" s="716"/>
      <c r="E92" s="716"/>
      <c r="F92" s="716"/>
      <c r="G92" s="716"/>
      <c r="H92" s="716"/>
      <c r="I92" s="716"/>
      <c r="J92" s="716"/>
      <c r="K92" s="716"/>
      <c r="L92" s="716"/>
      <c r="M92" s="716"/>
      <c r="N92" s="716"/>
      <c r="O92" s="717"/>
      <c r="P92" s="474"/>
      <c r="Q92" s="473" t="s">
        <v>260</v>
      </c>
      <c r="R92" s="473" t="s">
        <v>261</v>
      </c>
      <c r="S92" s="473"/>
      <c r="T92" s="473"/>
      <c r="U92" s="473"/>
      <c r="V92" s="473"/>
      <c r="W92" s="473"/>
      <c r="X92" s="473"/>
      <c r="Y92" s="464"/>
      <c r="Z92" s="464"/>
      <c r="AA92" s="464"/>
      <c r="AB92" s="464"/>
      <c r="AC92" s="464"/>
      <c r="AD92" s="464"/>
      <c r="AE92" s="465"/>
    </row>
    <row r="93" spans="1:31" ht="20.25" customHeight="1" x14ac:dyDescent="0.3">
      <c r="A93" s="718"/>
      <c r="B93" s="716"/>
      <c r="C93" s="716"/>
      <c r="D93" s="716"/>
      <c r="E93" s="716"/>
      <c r="F93" s="716"/>
      <c r="G93" s="716"/>
      <c r="H93" s="716"/>
      <c r="I93" s="716"/>
      <c r="J93" s="716"/>
      <c r="K93" s="716"/>
      <c r="L93" s="716"/>
      <c r="M93" s="716"/>
      <c r="N93" s="716"/>
      <c r="O93" s="717"/>
      <c r="P93" s="474"/>
      <c r="Q93" s="473" t="s">
        <v>254</v>
      </c>
      <c r="R93" s="473" t="s">
        <v>272</v>
      </c>
      <c r="S93" s="473"/>
      <c r="T93" s="473"/>
      <c r="U93" s="473"/>
      <c r="V93" s="473"/>
      <c r="W93" s="473"/>
      <c r="X93" s="473"/>
      <c r="Y93" s="464"/>
      <c r="Z93" s="464"/>
      <c r="AA93" s="464"/>
      <c r="AB93" s="464"/>
      <c r="AC93" s="464"/>
      <c r="AD93" s="464"/>
      <c r="AE93" s="465"/>
    </row>
    <row r="94" spans="1:31" ht="20.25" customHeight="1" x14ac:dyDescent="0.3">
      <c r="A94" s="718"/>
      <c r="B94" s="716"/>
      <c r="C94" s="716"/>
      <c r="D94" s="716"/>
      <c r="E94" s="716"/>
      <c r="F94" s="716"/>
      <c r="G94" s="716"/>
      <c r="H94" s="716"/>
      <c r="I94" s="716"/>
      <c r="J94" s="716"/>
      <c r="K94" s="716"/>
      <c r="L94" s="716"/>
      <c r="M94" s="716"/>
      <c r="N94" s="716"/>
      <c r="O94" s="717"/>
      <c r="P94" s="474"/>
      <c r="Q94" s="473" t="s">
        <v>172</v>
      </c>
      <c r="R94" s="473" t="s">
        <v>253</v>
      </c>
      <c r="S94" s="473"/>
      <c r="T94" s="473"/>
      <c r="U94" s="473"/>
      <c r="V94" s="473"/>
      <c r="W94" s="473"/>
      <c r="X94" s="473"/>
      <c r="Y94" s="464"/>
      <c r="Z94" s="464"/>
      <c r="AA94" s="464"/>
      <c r="AB94" s="464"/>
      <c r="AC94" s="464"/>
      <c r="AD94" s="464"/>
      <c r="AE94" s="465"/>
    </row>
    <row r="95" spans="1:31" ht="20.25" customHeight="1" x14ac:dyDescent="0.3">
      <c r="A95" s="718"/>
      <c r="B95" s="716"/>
      <c r="C95" s="716"/>
      <c r="D95" s="716"/>
      <c r="E95" s="716"/>
      <c r="F95" s="716"/>
      <c r="G95" s="716"/>
      <c r="H95" s="716"/>
      <c r="I95" s="716"/>
      <c r="J95" s="716"/>
      <c r="K95" s="716"/>
      <c r="L95" s="716"/>
      <c r="M95" s="716"/>
      <c r="N95" s="716"/>
      <c r="O95" s="717"/>
      <c r="P95" s="474"/>
      <c r="Q95" s="473" t="s">
        <v>250</v>
      </c>
      <c r="R95" s="473" t="s">
        <v>251</v>
      </c>
      <c r="S95" s="473"/>
      <c r="T95" s="473"/>
      <c r="U95" s="473"/>
      <c r="V95" s="473"/>
      <c r="W95" s="473"/>
      <c r="X95" s="473"/>
      <c r="Y95" s="464"/>
      <c r="Z95" s="464"/>
      <c r="AA95" s="464"/>
      <c r="AB95" s="464"/>
      <c r="AC95" s="464"/>
      <c r="AD95" s="464"/>
      <c r="AE95" s="465"/>
    </row>
    <row r="96" spans="1:31" ht="20.25" customHeight="1" x14ac:dyDescent="0.3">
      <c r="A96" s="718"/>
      <c r="B96" s="716"/>
      <c r="C96" s="716"/>
      <c r="D96" s="716"/>
      <c r="E96" s="716"/>
      <c r="F96" s="716"/>
      <c r="G96" s="716"/>
      <c r="H96" s="716"/>
      <c r="I96" s="716"/>
      <c r="J96" s="716"/>
      <c r="K96" s="716"/>
      <c r="L96" s="716"/>
      <c r="M96" s="716"/>
      <c r="N96" s="716"/>
      <c r="O96" s="717"/>
      <c r="P96" s="474"/>
      <c r="Q96" s="473" t="s">
        <v>256</v>
      </c>
      <c r="R96" s="473" t="s">
        <v>257</v>
      </c>
      <c r="S96" s="473"/>
      <c r="T96" s="473"/>
      <c r="U96" s="473"/>
      <c r="V96" s="473"/>
      <c r="W96" s="473"/>
      <c r="X96" s="473"/>
      <c r="Y96" s="464"/>
      <c r="Z96" s="464"/>
      <c r="AA96" s="464"/>
      <c r="AB96" s="464"/>
      <c r="AC96" s="464"/>
      <c r="AD96" s="464"/>
      <c r="AE96" s="465"/>
    </row>
    <row r="97" spans="1:31" ht="20.25" customHeight="1" x14ac:dyDescent="0.3">
      <c r="A97" s="718"/>
      <c r="B97" s="716"/>
      <c r="C97" s="716"/>
      <c r="D97" s="716"/>
      <c r="E97" s="716"/>
      <c r="F97" s="716"/>
      <c r="G97" s="716"/>
      <c r="H97" s="716"/>
      <c r="I97" s="716"/>
      <c r="J97" s="716"/>
      <c r="K97" s="716"/>
      <c r="L97" s="716"/>
      <c r="M97" s="716"/>
      <c r="N97" s="716"/>
      <c r="O97" s="717"/>
      <c r="P97" s="474"/>
      <c r="Q97" s="473" t="s">
        <v>258</v>
      </c>
      <c r="R97" s="473" t="s">
        <v>259</v>
      </c>
      <c r="S97" s="473"/>
      <c r="T97" s="473"/>
      <c r="U97" s="473"/>
      <c r="V97" s="473"/>
      <c r="W97" s="473"/>
      <c r="X97" s="473"/>
      <c r="Y97" s="464"/>
      <c r="Z97" s="464"/>
      <c r="AA97" s="464"/>
      <c r="AB97" s="464"/>
      <c r="AC97" s="464"/>
      <c r="AD97" s="464"/>
      <c r="AE97" s="465"/>
    </row>
    <row r="98" spans="1:31" ht="20.25" customHeight="1" x14ac:dyDescent="0.3">
      <c r="A98" s="718"/>
      <c r="B98" s="716"/>
      <c r="C98" s="716"/>
      <c r="D98" s="716"/>
      <c r="E98" s="716"/>
      <c r="F98" s="716"/>
      <c r="G98" s="716"/>
      <c r="H98" s="716"/>
      <c r="I98" s="716"/>
      <c r="J98" s="716"/>
      <c r="K98" s="716"/>
      <c r="L98" s="716"/>
      <c r="M98" s="716"/>
      <c r="N98" s="716"/>
      <c r="O98" s="717"/>
      <c r="P98" s="474"/>
      <c r="Q98" s="473" t="s">
        <v>262</v>
      </c>
      <c r="R98" s="473" t="s">
        <v>151</v>
      </c>
      <c r="S98" s="473"/>
      <c r="T98" s="473"/>
      <c r="U98" s="473"/>
      <c r="V98" s="473"/>
      <c r="W98" s="473"/>
      <c r="X98" s="473"/>
      <c r="Y98" s="464"/>
      <c r="Z98" s="464"/>
      <c r="AA98" s="464"/>
      <c r="AB98" s="464"/>
      <c r="AC98" s="464"/>
      <c r="AD98" s="464"/>
      <c r="AE98" s="465"/>
    </row>
    <row r="99" spans="1:31" ht="20.25" customHeight="1" x14ac:dyDescent="0.3">
      <c r="A99" s="718"/>
      <c r="B99" s="716"/>
      <c r="C99" s="716"/>
      <c r="D99" s="716"/>
      <c r="E99" s="716"/>
      <c r="F99" s="716"/>
      <c r="G99" s="716"/>
      <c r="H99" s="716"/>
      <c r="I99" s="716"/>
      <c r="J99" s="716"/>
      <c r="K99" s="716"/>
      <c r="L99" s="716"/>
      <c r="M99" s="716"/>
      <c r="N99" s="716"/>
      <c r="O99" s="717"/>
      <c r="P99" s="474"/>
      <c r="Q99" s="473" t="s">
        <v>263</v>
      </c>
      <c r="R99" s="473" t="s">
        <v>264</v>
      </c>
      <c r="S99" s="473"/>
      <c r="T99" s="473"/>
      <c r="U99" s="473"/>
      <c r="V99" s="473"/>
      <c r="W99" s="473"/>
      <c r="X99" s="473"/>
      <c r="Y99" s="464"/>
      <c r="Z99" s="464"/>
      <c r="AA99" s="464"/>
      <c r="AB99" s="464"/>
      <c r="AC99" s="464"/>
      <c r="AD99" s="464"/>
      <c r="AE99" s="465"/>
    </row>
    <row r="100" spans="1:31" ht="20.25" customHeight="1" x14ac:dyDescent="0.3">
      <c r="A100" s="718"/>
      <c r="B100" s="716"/>
      <c r="C100" s="716"/>
      <c r="D100" s="716"/>
      <c r="E100" s="716"/>
      <c r="F100" s="716"/>
      <c r="G100" s="716"/>
      <c r="H100" s="716"/>
      <c r="I100" s="716"/>
      <c r="J100" s="716"/>
      <c r="K100" s="716"/>
      <c r="L100" s="716"/>
      <c r="M100" s="716"/>
      <c r="N100" s="716"/>
      <c r="O100" s="717"/>
      <c r="P100" s="474"/>
      <c r="Q100" s="473" t="s">
        <v>265</v>
      </c>
      <c r="R100" s="473" t="s">
        <v>266</v>
      </c>
      <c r="S100" s="473"/>
      <c r="T100" s="473"/>
      <c r="U100" s="473"/>
      <c r="V100" s="473"/>
      <c r="W100" s="473"/>
      <c r="X100" s="473"/>
      <c r="Y100" s="464"/>
      <c r="Z100" s="464"/>
      <c r="AA100" s="464"/>
      <c r="AB100" s="464"/>
      <c r="AC100" s="464"/>
      <c r="AD100" s="464"/>
      <c r="AE100" s="465"/>
    </row>
    <row r="101" spans="1:31" ht="20.25" customHeight="1" x14ac:dyDescent="0.3">
      <c r="A101" s="718"/>
      <c r="B101" s="716"/>
      <c r="C101" s="716"/>
      <c r="D101" s="716"/>
      <c r="E101" s="716"/>
      <c r="F101" s="716"/>
      <c r="G101" s="716"/>
      <c r="H101" s="716"/>
      <c r="I101" s="716"/>
      <c r="J101" s="716"/>
      <c r="K101" s="716"/>
      <c r="L101" s="716"/>
      <c r="M101" s="716"/>
      <c r="N101" s="716"/>
      <c r="O101" s="717"/>
      <c r="P101" s="474"/>
      <c r="Q101" s="473" t="s">
        <v>269</v>
      </c>
      <c r="R101" s="727" t="s">
        <v>270</v>
      </c>
      <c r="S101" s="727"/>
      <c r="T101" s="727"/>
      <c r="U101" s="473"/>
      <c r="V101" s="473"/>
      <c r="W101" s="473"/>
      <c r="X101" s="473"/>
      <c r="Y101" s="464"/>
      <c r="Z101" s="464"/>
      <c r="AA101" s="464"/>
      <c r="AB101" s="464"/>
      <c r="AC101" s="464"/>
      <c r="AD101" s="464"/>
      <c r="AE101" s="465"/>
    </row>
    <row r="102" spans="1:31" ht="20.25" customHeight="1" x14ac:dyDescent="0.3">
      <c r="A102" s="718"/>
      <c r="B102" s="716"/>
      <c r="C102" s="716"/>
      <c r="D102" s="716"/>
      <c r="E102" s="716"/>
      <c r="F102" s="716"/>
      <c r="G102" s="716"/>
      <c r="H102" s="716"/>
      <c r="I102" s="716"/>
      <c r="J102" s="716"/>
      <c r="K102" s="716"/>
      <c r="L102" s="716"/>
      <c r="M102" s="716"/>
      <c r="N102" s="716"/>
      <c r="O102" s="717"/>
      <c r="P102" s="474"/>
      <c r="Q102" s="473"/>
      <c r="R102" s="727"/>
      <c r="S102" s="727"/>
      <c r="T102" s="727"/>
      <c r="U102" s="473"/>
      <c r="V102" s="473"/>
      <c r="W102" s="473"/>
      <c r="X102" s="473"/>
      <c r="Y102" s="464"/>
      <c r="Z102" s="464"/>
      <c r="AA102" s="464"/>
      <c r="AB102" s="464"/>
      <c r="AC102" s="464"/>
      <c r="AD102" s="464"/>
      <c r="AE102" s="465"/>
    </row>
    <row r="103" spans="1:31" ht="12.75" customHeight="1" x14ac:dyDescent="0.3">
      <c r="A103" s="718"/>
      <c r="B103" s="716"/>
      <c r="C103" s="716"/>
      <c r="D103" s="716"/>
      <c r="E103" s="716"/>
      <c r="F103" s="716"/>
      <c r="G103" s="716"/>
      <c r="H103" s="716"/>
      <c r="I103" s="716"/>
      <c r="J103" s="716"/>
      <c r="K103" s="716"/>
      <c r="L103" s="716"/>
      <c r="M103" s="716"/>
      <c r="N103" s="716"/>
      <c r="O103" s="717"/>
      <c r="P103" s="474"/>
      <c r="Q103" s="473" t="s">
        <v>312</v>
      </c>
      <c r="R103" s="473" t="s">
        <v>313</v>
      </c>
      <c r="S103" s="473"/>
      <c r="T103" s="473"/>
      <c r="U103" s="473"/>
      <c r="V103" s="473"/>
      <c r="W103" s="473"/>
      <c r="X103" s="473"/>
      <c r="Y103" s="464"/>
      <c r="Z103" s="464"/>
      <c r="AA103" s="464"/>
      <c r="AB103" s="464"/>
      <c r="AC103" s="464"/>
      <c r="AD103" s="464"/>
      <c r="AE103" s="465"/>
    </row>
    <row r="104" spans="1:31" ht="20.25" customHeight="1" x14ac:dyDescent="0.3">
      <c r="A104" s="718"/>
      <c r="B104" s="716"/>
      <c r="C104" s="716"/>
      <c r="D104" s="716"/>
      <c r="E104" s="716"/>
      <c r="F104" s="716"/>
      <c r="G104" s="716"/>
      <c r="H104" s="716"/>
      <c r="I104" s="716"/>
      <c r="J104" s="716"/>
      <c r="K104" s="716"/>
      <c r="L104" s="716"/>
      <c r="M104" s="716"/>
      <c r="N104" s="716"/>
      <c r="O104" s="717"/>
      <c r="P104" s="474"/>
      <c r="Q104" s="473" t="s">
        <v>324</v>
      </c>
      <c r="R104" s="473" t="s">
        <v>325</v>
      </c>
      <c r="S104" s="473"/>
      <c r="T104" s="473"/>
      <c r="U104" s="473"/>
      <c r="V104" s="473"/>
      <c r="W104" s="473"/>
      <c r="X104" s="473"/>
      <c r="Y104" s="464"/>
      <c r="Z104" s="464"/>
      <c r="AA104" s="464"/>
      <c r="AB104" s="464"/>
      <c r="AC104" s="464"/>
      <c r="AD104" s="464"/>
      <c r="AE104" s="465"/>
    </row>
    <row r="105" spans="1:31" ht="20.25" customHeight="1" x14ac:dyDescent="0.3">
      <c r="A105" s="718"/>
      <c r="B105" s="716"/>
      <c r="C105" s="716"/>
      <c r="D105" s="716"/>
      <c r="E105" s="716"/>
      <c r="F105" s="716"/>
      <c r="G105" s="716"/>
      <c r="H105" s="716"/>
      <c r="I105" s="716"/>
      <c r="J105" s="716"/>
      <c r="K105" s="716"/>
      <c r="L105" s="716"/>
      <c r="M105" s="716"/>
      <c r="N105" s="716"/>
      <c r="O105" s="717"/>
      <c r="P105" s="474"/>
      <c r="Q105" s="473" t="s">
        <v>401</v>
      </c>
      <c r="R105" s="473" t="s">
        <v>331</v>
      </c>
      <c r="S105" s="473"/>
      <c r="T105" s="473"/>
      <c r="U105" s="473"/>
      <c r="V105" s="473"/>
      <c r="W105" s="473"/>
      <c r="X105" s="473"/>
      <c r="Y105" s="464"/>
      <c r="Z105" s="464"/>
      <c r="AA105" s="464"/>
      <c r="AB105" s="464"/>
      <c r="AC105" s="464"/>
      <c r="AD105" s="464"/>
      <c r="AE105" s="465"/>
    </row>
    <row r="106" spans="1:31" ht="20.25" customHeight="1" x14ac:dyDescent="0.3">
      <c r="A106" s="718"/>
      <c r="B106" s="716"/>
      <c r="C106" s="716"/>
      <c r="D106" s="716"/>
      <c r="E106" s="716"/>
      <c r="F106" s="716"/>
      <c r="G106" s="716"/>
      <c r="H106" s="716"/>
      <c r="I106" s="716"/>
      <c r="J106" s="716"/>
      <c r="K106" s="716"/>
      <c r="L106" s="716"/>
      <c r="M106" s="716"/>
      <c r="N106" s="716"/>
      <c r="O106" s="717"/>
      <c r="P106" s="474"/>
      <c r="Q106" s="473" t="s">
        <v>332</v>
      </c>
      <c r="R106" s="473" t="s">
        <v>333</v>
      </c>
      <c r="S106" s="473"/>
      <c r="T106" s="473"/>
      <c r="U106" s="473"/>
      <c r="V106" s="473"/>
      <c r="W106" s="473"/>
      <c r="X106" s="473"/>
      <c r="Y106" s="464"/>
      <c r="Z106" s="464"/>
      <c r="AA106" s="464"/>
      <c r="AB106" s="464"/>
      <c r="AC106" s="464"/>
      <c r="AD106" s="464"/>
      <c r="AE106" s="465"/>
    </row>
    <row r="107" spans="1:31" ht="20.25" customHeight="1" x14ac:dyDescent="0.3">
      <c r="A107" s="718"/>
      <c r="B107" s="716"/>
      <c r="C107" s="716"/>
      <c r="D107" s="716"/>
      <c r="E107" s="716"/>
      <c r="F107" s="716"/>
      <c r="G107" s="716"/>
      <c r="H107" s="716"/>
      <c r="I107" s="716"/>
      <c r="J107" s="716"/>
      <c r="K107" s="716"/>
      <c r="L107" s="716"/>
      <c r="M107" s="716"/>
      <c r="N107" s="716"/>
      <c r="O107" s="717"/>
      <c r="P107" s="474"/>
      <c r="Q107" s="473" t="s">
        <v>334</v>
      </c>
      <c r="R107" s="473" t="s">
        <v>335</v>
      </c>
      <c r="S107" s="473"/>
      <c r="T107" s="473"/>
      <c r="U107" s="473"/>
      <c r="V107" s="473"/>
      <c r="W107" s="473"/>
      <c r="X107" s="473"/>
      <c r="Y107" s="464"/>
      <c r="Z107" s="464"/>
      <c r="AA107" s="464"/>
      <c r="AB107" s="464"/>
      <c r="AC107" s="464"/>
      <c r="AD107" s="464"/>
      <c r="AE107" s="465"/>
    </row>
    <row r="108" spans="1:31" ht="20.25" customHeight="1" x14ac:dyDescent="0.3">
      <c r="A108" s="718"/>
      <c r="B108" s="716"/>
      <c r="C108" s="716"/>
      <c r="D108" s="716"/>
      <c r="E108" s="716"/>
      <c r="F108" s="716"/>
      <c r="G108" s="716"/>
      <c r="H108" s="716"/>
      <c r="I108" s="716"/>
      <c r="J108" s="716"/>
      <c r="K108" s="716"/>
      <c r="L108" s="716"/>
      <c r="M108" s="716"/>
      <c r="N108" s="716"/>
      <c r="O108" s="717"/>
      <c r="P108" s="474"/>
      <c r="Q108" s="473" t="s">
        <v>336</v>
      </c>
      <c r="R108" s="473" t="s">
        <v>344</v>
      </c>
      <c r="S108" s="473"/>
      <c r="T108" s="473"/>
      <c r="U108" s="473"/>
      <c r="V108" s="473"/>
      <c r="W108" s="473"/>
      <c r="X108" s="473"/>
      <c r="Y108" s="464"/>
      <c r="Z108" s="464"/>
      <c r="AA108" s="464"/>
      <c r="AB108" s="464"/>
      <c r="AC108" s="464"/>
      <c r="AD108" s="464"/>
      <c r="AE108" s="465"/>
    </row>
    <row r="109" spans="1:31" ht="20.25" customHeight="1" x14ac:dyDescent="0.3">
      <c r="A109" s="718"/>
      <c r="B109" s="716"/>
      <c r="C109" s="716"/>
      <c r="D109" s="716"/>
      <c r="E109" s="716"/>
      <c r="F109" s="716"/>
      <c r="G109" s="716"/>
      <c r="H109" s="716"/>
      <c r="I109" s="716"/>
      <c r="J109" s="716"/>
      <c r="K109" s="716"/>
      <c r="L109" s="716"/>
      <c r="M109" s="716"/>
      <c r="N109" s="716"/>
      <c r="O109" s="717"/>
      <c r="P109" s="474"/>
      <c r="Q109" s="473" t="s">
        <v>337</v>
      </c>
      <c r="R109" s="473" t="s">
        <v>343</v>
      </c>
      <c r="S109" s="473"/>
      <c r="T109" s="473"/>
      <c r="U109" s="473"/>
      <c r="V109" s="473"/>
      <c r="W109" s="473"/>
      <c r="X109" s="473"/>
      <c r="Y109" s="464"/>
      <c r="Z109" s="464"/>
      <c r="AA109" s="464"/>
      <c r="AB109" s="464"/>
      <c r="AC109" s="464"/>
      <c r="AD109" s="464"/>
      <c r="AE109" s="465"/>
    </row>
    <row r="110" spans="1:31" ht="20.25" customHeight="1" thickBot="1" x14ac:dyDescent="0.35">
      <c r="A110" s="718"/>
      <c r="B110" s="716"/>
      <c r="C110" s="716"/>
      <c r="D110" s="716"/>
      <c r="E110" s="716"/>
      <c r="F110" s="716"/>
      <c r="G110" s="716"/>
      <c r="H110" s="716"/>
      <c r="I110" s="716"/>
      <c r="J110" s="716"/>
      <c r="K110" s="716"/>
      <c r="L110" s="716"/>
      <c r="M110" s="716"/>
      <c r="N110" s="716"/>
      <c r="O110" s="717"/>
      <c r="P110" s="478"/>
      <c r="Q110" s="479" t="s">
        <v>341</v>
      </c>
      <c r="R110" s="479" t="s">
        <v>342</v>
      </c>
      <c r="S110" s="479"/>
      <c r="T110" s="479"/>
      <c r="U110" s="479"/>
      <c r="V110" s="479"/>
      <c r="W110" s="479"/>
      <c r="X110" s="479"/>
      <c r="Y110" s="480"/>
      <c r="Z110" s="480"/>
      <c r="AA110" s="480"/>
      <c r="AB110" s="480"/>
      <c r="AC110" s="480"/>
      <c r="AD110" s="480"/>
      <c r="AE110" s="481"/>
    </row>
    <row r="111" spans="1:31" ht="12.75" customHeight="1" x14ac:dyDescent="0.2">
      <c r="A111" s="718"/>
      <c r="B111" s="716"/>
      <c r="C111" s="716"/>
      <c r="D111" s="716"/>
      <c r="E111" s="716"/>
      <c r="F111" s="716"/>
      <c r="G111" s="716"/>
      <c r="H111" s="716"/>
      <c r="I111" s="716"/>
      <c r="J111" s="716"/>
      <c r="K111" s="716"/>
      <c r="L111" s="716"/>
      <c r="M111" s="716"/>
      <c r="N111" s="716"/>
      <c r="O111" s="717"/>
      <c r="P111" s="464"/>
      <c r="Q111" s="464"/>
      <c r="R111" s="464"/>
      <c r="S111" s="464"/>
      <c r="T111" s="464"/>
      <c r="U111" s="464"/>
      <c r="V111" s="464"/>
      <c r="W111" s="464"/>
      <c r="X111" s="464"/>
      <c r="Y111" s="464"/>
      <c r="Z111" s="464"/>
      <c r="AA111" s="464"/>
      <c r="AB111" s="464"/>
      <c r="AC111" s="464"/>
      <c r="AD111" s="464"/>
      <c r="AE111" s="465"/>
    </row>
    <row r="112" spans="1:31" ht="12.75" customHeight="1" x14ac:dyDescent="0.2">
      <c r="A112" s="718"/>
      <c r="B112" s="716"/>
      <c r="C112" s="716"/>
      <c r="D112" s="716"/>
      <c r="E112" s="716"/>
      <c r="F112" s="716"/>
      <c r="G112" s="716"/>
      <c r="H112" s="716"/>
      <c r="I112" s="716"/>
      <c r="J112" s="716"/>
      <c r="K112" s="716"/>
      <c r="L112" s="716"/>
      <c r="M112" s="716"/>
      <c r="N112" s="716"/>
      <c r="O112" s="717"/>
      <c r="P112" s="464"/>
      <c r="Q112" s="464"/>
      <c r="R112" s="464"/>
      <c r="S112" s="464"/>
      <c r="T112" s="464"/>
      <c r="U112" s="464"/>
      <c r="V112" s="464"/>
      <c r="W112" s="464"/>
      <c r="X112" s="464"/>
      <c r="Y112" s="464"/>
      <c r="Z112" s="464"/>
      <c r="AA112" s="464"/>
      <c r="AB112" s="464"/>
      <c r="AC112" s="464"/>
      <c r="AD112" s="464"/>
      <c r="AE112" s="465"/>
    </row>
    <row r="113" spans="1:31" ht="12.75" customHeight="1" x14ac:dyDescent="0.2">
      <c r="A113" s="718"/>
      <c r="B113" s="716"/>
      <c r="C113" s="716"/>
      <c r="D113" s="716"/>
      <c r="E113" s="716"/>
      <c r="F113" s="716"/>
      <c r="G113" s="716"/>
      <c r="H113" s="716"/>
      <c r="I113" s="716"/>
      <c r="J113" s="716"/>
      <c r="K113" s="716"/>
      <c r="L113" s="716"/>
      <c r="M113" s="716"/>
      <c r="N113" s="716"/>
      <c r="O113" s="717"/>
      <c r="P113" s="464"/>
      <c r="Q113" s="464"/>
      <c r="R113" s="464"/>
      <c r="S113" s="464"/>
      <c r="T113" s="464"/>
      <c r="U113" s="464"/>
      <c r="V113" s="464"/>
      <c r="W113" s="464"/>
      <c r="X113" s="464"/>
      <c r="Y113" s="464"/>
      <c r="Z113" s="464"/>
      <c r="AA113" s="464"/>
      <c r="AB113" s="464"/>
      <c r="AC113" s="464"/>
      <c r="AD113" s="464"/>
      <c r="AE113" s="465"/>
    </row>
    <row r="114" spans="1:31" ht="12.75" customHeight="1" x14ac:dyDescent="0.2">
      <c r="A114" s="718"/>
      <c r="B114" s="716"/>
      <c r="C114" s="716"/>
      <c r="D114" s="716"/>
      <c r="E114" s="716"/>
      <c r="F114" s="716"/>
      <c r="G114" s="716"/>
      <c r="H114" s="716"/>
      <c r="I114" s="716"/>
      <c r="J114" s="716"/>
      <c r="K114" s="716"/>
      <c r="L114" s="716"/>
      <c r="M114" s="716"/>
      <c r="N114" s="716"/>
      <c r="O114" s="717"/>
      <c r="P114" s="464"/>
      <c r="Q114" s="464"/>
      <c r="R114" s="464"/>
      <c r="S114" s="464"/>
      <c r="T114" s="464"/>
      <c r="U114" s="464"/>
      <c r="V114" s="464"/>
      <c r="W114" s="464"/>
      <c r="X114" s="464"/>
      <c r="Y114" s="464"/>
      <c r="Z114" s="464"/>
      <c r="AA114" s="464"/>
      <c r="AB114" s="464"/>
      <c r="AC114" s="464"/>
      <c r="AD114" s="464"/>
      <c r="AE114" s="465"/>
    </row>
    <row r="115" spans="1:31" ht="12.75" customHeight="1" x14ac:dyDescent="0.2">
      <c r="A115" s="718"/>
      <c r="B115" s="716"/>
      <c r="C115" s="716"/>
      <c r="D115" s="716"/>
      <c r="E115" s="716"/>
      <c r="F115" s="716"/>
      <c r="G115" s="716"/>
      <c r="H115" s="716"/>
      <c r="I115" s="716"/>
      <c r="J115" s="716"/>
      <c r="K115" s="716"/>
      <c r="L115" s="716"/>
      <c r="M115" s="716"/>
      <c r="N115" s="716"/>
      <c r="O115" s="717"/>
      <c r="P115" s="464"/>
      <c r="Q115" s="464"/>
      <c r="R115" s="464"/>
      <c r="S115" s="464"/>
      <c r="T115" s="464"/>
      <c r="U115" s="464"/>
      <c r="V115" s="464"/>
      <c r="W115" s="464"/>
      <c r="X115" s="464"/>
      <c r="Y115" s="464"/>
      <c r="Z115" s="464"/>
      <c r="AA115" s="464"/>
      <c r="AB115" s="464"/>
      <c r="AC115" s="464"/>
      <c r="AD115" s="464"/>
      <c r="AE115" s="465"/>
    </row>
    <row r="116" spans="1:31" ht="12.75" customHeight="1" x14ac:dyDescent="0.2">
      <c r="A116" s="718"/>
      <c r="B116" s="716"/>
      <c r="C116" s="716"/>
      <c r="D116" s="716"/>
      <c r="E116" s="716"/>
      <c r="F116" s="716"/>
      <c r="G116" s="716"/>
      <c r="H116" s="716"/>
      <c r="I116" s="716"/>
      <c r="J116" s="716"/>
      <c r="K116" s="716"/>
      <c r="L116" s="716"/>
      <c r="M116" s="716"/>
      <c r="N116" s="716"/>
      <c r="O116" s="717"/>
      <c r="P116" s="464"/>
      <c r="Q116" s="464"/>
      <c r="R116" s="464"/>
      <c r="S116" s="464"/>
      <c r="T116" s="464"/>
      <c r="U116" s="464"/>
      <c r="V116" s="464"/>
      <c r="W116" s="464"/>
      <c r="X116" s="464"/>
      <c r="Y116" s="464"/>
      <c r="Z116" s="464"/>
      <c r="AA116" s="464"/>
      <c r="AB116" s="464"/>
      <c r="AC116" s="464"/>
      <c r="AD116" s="464"/>
      <c r="AE116" s="465"/>
    </row>
    <row r="117" spans="1:31" ht="12.75" customHeight="1" x14ac:dyDescent="0.2">
      <c r="A117" s="718"/>
      <c r="B117" s="716"/>
      <c r="C117" s="716"/>
      <c r="D117" s="716"/>
      <c r="E117" s="716"/>
      <c r="F117" s="716"/>
      <c r="G117" s="716"/>
      <c r="H117" s="716"/>
      <c r="I117" s="716"/>
      <c r="J117" s="716"/>
      <c r="K117" s="716"/>
      <c r="L117" s="716"/>
      <c r="M117" s="716"/>
      <c r="N117" s="716"/>
      <c r="O117" s="717"/>
      <c r="P117" s="464"/>
      <c r="Q117" s="464"/>
      <c r="R117" s="464"/>
      <c r="S117" s="464"/>
      <c r="T117" s="464"/>
      <c r="U117" s="464"/>
      <c r="V117" s="464"/>
      <c r="W117" s="464"/>
      <c r="X117" s="464"/>
      <c r="Y117" s="464"/>
      <c r="Z117" s="464"/>
      <c r="AA117" s="464"/>
      <c r="AB117" s="464"/>
      <c r="AC117" s="464"/>
      <c r="AD117" s="464"/>
      <c r="AE117" s="465"/>
    </row>
    <row r="118" spans="1:31" ht="12.75" customHeight="1" x14ac:dyDescent="0.2">
      <c r="A118" s="718"/>
      <c r="B118" s="716"/>
      <c r="C118" s="716"/>
      <c r="D118" s="716"/>
      <c r="E118" s="716"/>
      <c r="F118" s="716"/>
      <c r="G118" s="716"/>
      <c r="H118" s="716"/>
      <c r="I118" s="716"/>
      <c r="J118" s="716"/>
      <c r="K118" s="716"/>
      <c r="L118" s="716"/>
      <c r="M118" s="716"/>
      <c r="N118" s="716"/>
      <c r="O118" s="717"/>
      <c r="P118" s="464"/>
      <c r="Q118" s="464"/>
      <c r="R118" s="464"/>
      <c r="S118" s="464"/>
      <c r="T118" s="464"/>
      <c r="U118" s="464"/>
      <c r="V118" s="464"/>
      <c r="W118" s="464"/>
      <c r="X118" s="464"/>
      <c r="Y118" s="464"/>
      <c r="Z118" s="464"/>
      <c r="AA118" s="464"/>
      <c r="AB118" s="464"/>
      <c r="AC118" s="464"/>
      <c r="AD118" s="464"/>
      <c r="AE118" s="465"/>
    </row>
    <row r="119" spans="1:31" ht="12.75" customHeight="1" x14ac:dyDescent="0.2">
      <c r="A119" s="718"/>
      <c r="B119" s="716"/>
      <c r="C119" s="716"/>
      <c r="D119" s="716"/>
      <c r="E119" s="716"/>
      <c r="F119" s="716"/>
      <c r="G119" s="716"/>
      <c r="H119" s="716"/>
      <c r="I119" s="716"/>
      <c r="J119" s="716"/>
      <c r="K119" s="716"/>
      <c r="L119" s="716"/>
      <c r="M119" s="716"/>
      <c r="N119" s="716"/>
      <c r="O119" s="717"/>
      <c r="P119" s="464"/>
      <c r="Q119" s="464"/>
      <c r="R119" s="464"/>
      <c r="S119" s="464"/>
      <c r="T119" s="464"/>
      <c r="U119" s="464"/>
      <c r="V119" s="464"/>
      <c r="W119" s="464"/>
      <c r="X119" s="464"/>
      <c r="Y119" s="464"/>
      <c r="Z119" s="464"/>
      <c r="AA119" s="464"/>
      <c r="AB119" s="464"/>
      <c r="AC119" s="464"/>
      <c r="AD119" s="464"/>
      <c r="AE119" s="465"/>
    </row>
    <row r="120" spans="1:31" ht="12.75" customHeight="1" x14ac:dyDescent="0.2">
      <c r="A120" s="718"/>
      <c r="B120" s="716"/>
      <c r="C120" s="716"/>
      <c r="D120" s="716"/>
      <c r="E120" s="716"/>
      <c r="F120" s="716"/>
      <c r="G120" s="716"/>
      <c r="H120" s="716"/>
      <c r="I120" s="716"/>
      <c r="J120" s="716"/>
      <c r="K120" s="716"/>
      <c r="L120" s="716"/>
      <c r="M120" s="716"/>
      <c r="N120" s="716"/>
      <c r="O120" s="717"/>
      <c r="P120" s="464"/>
      <c r="Q120" s="464"/>
      <c r="R120" s="464"/>
      <c r="S120" s="464"/>
      <c r="T120" s="464"/>
      <c r="U120" s="464"/>
      <c r="V120" s="464"/>
      <c r="W120" s="464"/>
      <c r="X120" s="464"/>
      <c r="Y120" s="464"/>
      <c r="Z120" s="464"/>
      <c r="AA120" s="464"/>
      <c r="AB120" s="464"/>
      <c r="AC120" s="464"/>
      <c r="AD120" s="464"/>
      <c r="AE120" s="465"/>
    </row>
    <row r="121" spans="1:31" x14ac:dyDescent="0.2">
      <c r="A121" s="719"/>
      <c r="B121" s="720"/>
      <c r="C121" s="720"/>
      <c r="D121" s="720"/>
      <c r="E121" s="720"/>
      <c r="F121" s="720"/>
      <c r="G121" s="720"/>
      <c r="H121" s="720"/>
      <c r="I121" s="720"/>
      <c r="J121" s="720"/>
      <c r="K121" s="720"/>
      <c r="L121" s="720"/>
      <c r="M121" s="720"/>
      <c r="N121" s="720"/>
      <c r="O121" s="721"/>
      <c r="P121" s="438"/>
      <c r="Q121" s="438"/>
      <c r="R121" s="438"/>
      <c r="S121" s="438"/>
      <c r="T121" s="438"/>
      <c r="U121" s="438"/>
      <c r="V121" s="438"/>
      <c r="W121" s="438"/>
      <c r="X121" s="438"/>
      <c r="Y121" s="438"/>
      <c r="Z121" s="438"/>
      <c r="AA121" s="438"/>
      <c r="AB121" s="438"/>
      <c r="AC121" s="438"/>
      <c r="AD121" s="438"/>
      <c r="AE121" s="443"/>
    </row>
    <row r="122" spans="1:31" ht="13.5" thickBot="1" x14ac:dyDescent="0.25">
      <c r="A122" s="722"/>
      <c r="B122" s="723"/>
      <c r="C122" s="723"/>
      <c r="D122" s="723"/>
      <c r="E122" s="723"/>
      <c r="F122" s="723"/>
      <c r="G122" s="723"/>
      <c r="H122" s="723"/>
      <c r="I122" s="723"/>
      <c r="J122" s="723"/>
      <c r="K122" s="723"/>
      <c r="L122" s="723"/>
      <c r="M122" s="723"/>
      <c r="N122" s="723"/>
      <c r="O122" s="724"/>
      <c r="P122" s="484"/>
      <c r="Q122" s="484"/>
      <c r="R122" s="484"/>
      <c r="S122" s="484"/>
      <c r="T122" s="484"/>
      <c r="U122" s="484"/>
      <c r="V122" s="484"/>
      <c r="W122" s="484"/>
      <c r="X122" s="484"/>
      <c r="Y122" s="484"/>
      <c r="Z122" s="484"/>
      <c r="AA122" s="484"/>
      <c r="AB122" s="484"/>
      <c r="AC122" s="484"/>
      <c r="AD122" s="484"/>
      <c r="AE122" s="485"/>
    </row>
  </sheetData>
  <mergeCells count="11">
    <mergeCell ref="A81:O122"/>
    <mergeCell ref="Q84:AA84"/>
    <mergeCell ref="Q85:Z85"/>
    <mergeCell ref="Q86:AA86"/>
    <mergeCell ref="R101:T102"/>
    <mergeCell ref="A80:O80"/>
    <mergeCell ref="A1:K1"/>
    <mergeCell ref="C3:D3"/>
    <mergeCell ref="E23:K23"/>
    <mergeCell ref="F24:J24"/>
    <mergeCell ref="A36:AE36"/>
  </mergeCells>
  <hyperlinks>
    <hyperlink ref="Q89" r:id="rId1"/>
    <hyperlink ref="Q88" r:id="rId2"/>
  </hyperlinks>
  <pageMargins left="0.39370078740157483" right="0.39370078740157483" top="0.39370078740157483" bottom="0.19685039370078741" header="0.19685039370078741" footer="0"/>
  <pageSetup paperSize="9" scale="24" orientation="landscape" r:id="rId3"/>
  <headerFooter alignWithMargins="0">
    <oddHeader>&amp;L&amp;G&amp;C&amp;24Requirements, General Process Overview and Notes.</oddHeader>
    <oddFooter>&amp;L&amp;"Arial,Bold"&amp;24EIRGRID Confidential - &amp;F&amp;R&amp;24Page &amp;P
&amp;D</oddFooter>
  </headerFooter>
  <drawing r:id="rId4"/>
  <legacyDrawing r:id="rId5"/>
  <legacyDrawingHF r:id="rId6"/>
  <oleObjects>
    <mc:AlternateContent xmlns:mc="http://schemas.openxmlformats.org/markup-compatibility/2006">
      <mc:Choice Requires="x14">
        <oleObject progId="Visio.Drawing.11" shapeId="31745" r:id="rId7">
          <objectPr defaultSize="0" r:id="rId8">
            <anchor moveWithCells="1">
              <from>
                <xdr:col>0</xdr:col>
                <xdr:colOff>0</xdr:colOff>
                <xdr:row>36</xdr:row>
                <xdr:rowOff>0</xdr:rowOff>
              </from>
              <to>
                <xdr:col>20</xdr:col>
                <xdr:colOff>428625</xdr:colOff>
                <xdr:row>78</xdr:row>
                <xdr:rowOff>142875</xdr:rowOff>
              </to>
            </anchor>
          </objectPr>
        </oleObject>
      </mc:Choice>
      <mc:Fallback>
        <oleObject progId="Visio.Drawing.11" shapeId="31745" r:id="rId7"/>
      </mc:Fallback>
    </mc:AlternateContent>
    <mc:AlternateContent xmlns:mc="http://schemas.openxmlformats.org/markup-compatibility/2006">
      <mc:Choice Requires="x14">
        <oleObject progId="Visio.Drawing.11" shapeId="31746" r:id="rId9">
          <objectPr defaultSize="0" autoPict="0" r:id="rId10">
            <anchor moveWithCells="1">
              <from>
                <xdr:col>11</xdr:col>
                <xdr:colOff>552450</xdr:colOff>
                <xdr:row>0</xdr:row>
                <xdr:rowOff>0</xdr:rowOff>
              </from>
              <to>
                <xdr:col>29</xdr:col>
                <xdr:colOff>104775</xdr:colOff>
                <xdr:row>34</xdr:row>
                <xdr:rowOff>66675</xdr:rowOff>
              </to>
            </anchor>
          </objectPr>
        </oleObject>
      </mc:Choice>
      <mc:Fallback>
        <oleObject progId="Visio.Drawing.11" shapeId="31746" r:id="rId9"/>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rgb="FFFFFF00"/>
    <pageSetUpPr fitToPage="1"/>
  </sheetPr>
  <dimension ref="A1:AE122"/>
  <sheetViews>
    <sheetView view="pageBreakPreview" zoomScale="55" zoomScaleSheetLayoutView="55" zoomScalePageLayoutView="40" workbookViewId="0">
      <selection activeCell="P90" sqref="P90"/>
    </sheetView>
  </sheetViews>
  <sheetFormatPr defaultRowHeight="12.75" x14ac:dyDescent="0.2"/>
  <cols>
    <col min="1" max="1" width="53" style="430" bestFit="1" customWidth="1"/>
    <col min="2" max="2" width="34.140625" style="430" bestFit="1" customWidth="1"/>
    <col min="3" max="3" width="53" style="430" bestFit="1" customWidth="1"/>
    <col min="4" max="4" width="69.42578125" style="430" bestFit="1" customWidth="1"/>
    <col min="5" max="5" width="17.85546875" style="430" customWidth="1"/>
    <col min="6" max="6" width="12.140625" style="430" bestFit="1" customWidth="1"/>
    <col min="7" max="7" width="9.140625" style="430"/>
    <col min="8" max="8" width="45.42578125" style="430" customWidth="1"/>
    <col min="9" max="11" width="9.140625" style="430"/>
    <col min="12" max="15" width="9.140625" style="430" customWidth="1"/>
    <col min="16" max="16" width="54.42578125" style="430" bestFit="1" customWidth="1"/>
    <col min="17" max="17" width="16.5703125" style="430" customWidth="1"/>
    <col min="18" max="16384" width="9.140625" style="430"/>
  </cols>
  <sheetData>
    <row r="1" spans="1:11" ht="27.75" customHeight="1" thickBot="1" x14ac:dyDescent="0.25">
      <c r="A1" s="732" t="s">
        <v>327</v>
      </c>
      <c r="B1" s="769"/>
      <c r="C1" s="769"/>
      <c r="D1" s="769"/>
      <c r="E1" s="769"/>
      <c r="F1" s="769"/>
      <c r="G1" s="769"/>
      <c r="H1" s="769"/>
      <c r="I1" s="769"/>
      <c r="J1" s="734"/>
      <c r="K1" s="735"/>
    </row>
    <row r="2" spans="1:11" ht="13.5" thickBot="1" x14ac:dyDescent="0.25">
      <c r="A2" s="442"/>
      <c r="B2" s="438"/>
      <c r="C2" s="438"/>
      <c r="D2" s="438"/>
      <c r="E2" s="438"/>
      <c r="F2" s="438"/>
      <c r="G2" s="438"/>
      <c r="H2" s="438"/>
      <c r="I2" s="438"/>
      <c r="J2" s="438"/>
      <c r="K2" s="443"/>
    </row>
    <row r="3" spans="1:11" ht="65.25" customHeight="1" thickBot="1" x14ac:dyDescent="0.3">
      <c r="A3" s="444" t="s">
        <v>230</v>
      </c>
      <c r="B3" s="445" t="s">
        <v>456</v>
      </c>
      <c r="C3" s="736" t="s">
        <v>448</v>
      </c>
      <c r="D3" s="737"/>
      <c r="E3" s="438"/>
      <c r="F3" s="438"/>
      <c r="G3" s="438"/>
      <c r="H3" s="438"/>
      <c r="I3" s="438"/>
      <c r="J3" s="438"/>
      <c r="K3" s="443"/>
    </row>
    <row r="4" spans="1:11" x14ac:dyDescent="0.2">
      <c r="A4" s="442"/>
      <c r="B4" s="438"/>
      <c r="C4" s="438"/>
      <c r="D4" s="438"/>
      <c r="E4" s="438"/>
      <c r="F4" s="438"/>
      <c r="G4" s="438"/>
      <c r="H4" s="438"/>
      <c r="I4" s="438"/>
      <c r="J4" s="438"/>
      <c r="K4" s="443"/>
    </row>
    <row r="5" spans="1:11" ht="13.5" thickBot="1" x14ac:dyDescent="0.25">
      <c r="A5" s="442"/>
      <c r="B5" s="438"/>
      <c r="C5" s="438"/>
      <c r="D5" s="438"/>
      <c r="E5" s="438"/>
      <c r="F5" s="438"/>
      <c r="G5" s="438"/>
      <c r="H5" s="438"/>
      <c r="I5" s="438"/>
      <c r="J5" s="438"/>
      <c r="K5" s="443"/>
    </row>
    <row r="6" spans="1:11" ht="18.75" thickBot="1" x14ac:dyDescent="0.25">
      <c r="A6" s="446" t="s">
        <v>449</v>
      </c>
      <c r="B6" s="447" t="s">
        <v>109</v>
      </c>
      <c r="C6" s="447" t="s">
        <v>110</v>
      </c>
      <c r="D6" s="447" t="s">
        <v>111</v>
      </c>
      <c r="E6" s="438"/>
      <c r="F6" s="438"/>
      <c r="G6" s="438"/>
      <c r="H6" s="438"/>
      <c r="I6" s="438"/>
      <c r="J6" s="438"/>
      <c r="K6" s="443"/>
    </row>
    <row r="7" spans="1:11" ht="18" x14ac:dyDescent="0.2">
      <c r="A7" s="448" t="s">
        <v>450</v>
      </c>
      <c r="B7" s="449"/>
      <c r="C7" s="449"/>
      <c r="D7" s="449"/>
      <c r="E7" s="438"/>
      <c r="F7" s="438"/>
      <c r="G7" s="438"/>
      <c r="H7" s="438"/>
      <c r="I7" s="438"/>
      <c r="J7" s="438"/>
      <c r="K7" s="443"/>
    </row>
    <row r="8" spans="1:11" ht="18" x14ac:dyDescent="0.2">
      <c r="A8" s="450"/>
      <c r="B8" s="449" t="s">
        <v>112</v>
      </c>
      <c r="C8" s="449" t="s">
        <v>113</v>
      </c>
      <c r="D8" s="449" t="s">
        <v>113</v>
      </c>
      <c r="E8" s="438"/>
      <c r="F8" s="438"/>
      <c r="G8" s="438"/>
      <c r="H8" s="438"/>
      <c r="I8" s="438"/>
      <c r="J8" s="438"/>
      <c r="K8" s="443"/>
    </row>
    <row r="9" spans="1:11" ht="18.75" thickBot="1" x14ac:dyDescent="0.25">
      <c r="A9" s="451"/>
      <c r="B9" s="449"/>
      <c r="C9" s="449"/>
      <c r="D9" s="449"/>
      <c r="E9" s="438"/>
      <c r="F9" s="438"/>
      <c r="G9" s="438"/>
      <c r="H9" s="438"/>
      <c r="I9" s="438"/>
      <c r="J9" s="438"/>
      <c r="K9" s="443"/>
    </row>
    <row r="10" spans="1:11" ht="18" x14ac:dyDescent="0.2">
      <c r="A10" s="448" t="s">
        <v>98</v>
      </c>
      <c r="B10" s="452"/>
      <c r="C10" s="452"/>
      <c r="D10" s="452"/>
      <c r="E10" s="438"/>
      <c r="F10" s="438"/>
      <c r="G10" s="438"/>
      <c r="H10" s="438"/>
      <c r="I10" s="438"/>
      <c r="J10" s="438"/>
      <c r="K10" s="443"/>
    </row>
    <row r="11" spans="1:11" ht="18" x14ac:dyDescent="0.2">
      <c r="A11" s="450"/>
      <c r="B11" s="449"/>
      <c r="C11" s="449" t="s">
        <v>451</v>
      </c>
      <c r="D11" s="449" t="s">
        <v>451</v>
      </c>
      <c r="E11" s="438"/>
      <c r="F11" s="438"/>
      <c r="G11" s="438"/>
      <c r="H11" s="438"/>
      <c r="I11" s="438"/>
      <c r="J11" s="438"/>
      <c r="K11" s="443"/>
    </row>
    <row r="12" spans="1:11" ht="18" x14ac:dyDescent="0.2">
      <c r="A12" s="450"/>
      <c r="B12" s="449"/>
      <c r="C12" s="453" t="s">
        <v>102</v>
      </c>
      <c r="D12" s="453" t="s">
        <v>102</v>
      </c>
      <c r="E12" s="438"/>
      <c r="F12" s="438"/>
      <c r="G12" s="438"/>
      <c r="H12" s="438"/>
      <c r="I12" s="438"/>
      <c r="J12" s="438"/>
      <c r="K12" s="443"/>
    </row>
    <row r="13" spans="1:11" ht="18.75" thickBot="1" x14ac:dyDescent="0.25">
      <c r="A13" s="451"/>
      <c r="B13" s="454"/>
      <c r="C13" s="454"/>
      <c r="D13" s="454"/>
      <c r="E13" s="438"/>
      <c r="F13" s="438"/>
      <c r="G13" s="438"/>
      <c r="H13" s="438"/>
      <c r="I13" s="438"/>
      <c r="J13" s="438"/>
      <c r="K13" s="443"/>
    </row>
    <row r="14" spans="1:11" ht="18" x14ac:dyDescent="0.2">
      <c r="A14" s="448" t="s">
        <v>97</v>
      </c>
      <c r="B14" s="452"/>
      <c r="C14" s="452"/>
      <c r="D14" s="452"/>
      <c r="E14" s="438"/>
      <c r="F14" s="438"/>
      <c r="G14" s="438"/>
      <c r="H14" s="438"/>
      <c r="I14" s="438"/>
      <c r="J14" s="438"/>
      <c r="K14" s="443"/>
    </row>
    <row r="15" spans="1:11" ht="18" x14ac:dyDescent="0.2">
      <c r="A15" s="450"/>
      <c r="B15" s="449"/>
      <c r="C15" s="453" t="s">
        <v>17</v>
      </c>
      <c r="D15" s="453" t="s">
        <v>17</v>
      </c>
      <c r="E15" s="438"/>
      <c r="F15" s="438"/>
      <c r="G15" s="438"/>
      <c r="H15" s="438"/>
      <c r="I15" s="438"/>
      <c r="J15" s="438"/>
      <c r="K15" s="443"/>
    </row>
    <row r="16" spans="1:11" ht="18" x14ac:dyDescent="0.2">
      <c r="A16" s="450"/>
      <c r="B16" s="449"/>
      <c r="C16" s="453" t="s">
        <v>68</v>
      </c>
      <c r="D16" s="453" t="s">
        <v>68</v>
      </c>
      <c r="E16" s="438"/>
      <c r="F16" s="438"/>
      <c r="G16" s="438"/>
      <c r="H16" s="438"/>
      <c r="I16" s="438"/>
      <c r="J16" s="438"/>
      <c r="K16" s="443"/>
    </row>
    <row r="17" spans="1:11" ht="18" x14ac:dyDescent="0.2">
      <c r="A17" s="450"/>
      <c r="B17" s="449"/>
      <c r="C17" s="453" t="s">
        <v>64</v>
      </c>
      <c r="D17" s="453" t="s">
        <v>64</v>
      </c>
      <c r="E17" s="438"/>
      <c r="F17" s="438"/>
      <c r="G17" s="438"/>
      <c r="H17" s="438"/>
      <c r="I17" s="438"/>
      <c r="J17" s="438"/>
      <c r="K17" s="443"/>
    </row>
    <row r="18" spans="1:11" ht="18" x14ac:dyDescent="0.2">
      <c r="A18" s="450"/>
      <c r="B18" s="449"/>
      <c r="C18" s="453" t="s">
        <v>66</v>
      </c>
      <c r="D18" s="453" t="s">
        <v>66</v>
      </c>
      <c r="E18" s="438"/>
      <c r="F18" s="438"/>
      <c r="G18" s="438"/>
      <c r="H18" s="438"/>
      <c r="I18" s="438"/>
      <c r="J18" s="438"/>
      <c r="K18" s="443"/>
    </row>
    <row r="19" spans="1:11" ht="18" x14ac:dyDescent="0.2">
      <c r="A19" s="450"/>
      <c r="B19" s="449"/>
      <c r="C19" s="449"/>
      <c r="D19" s="455" t="s">
        <v>70</v>
      </c>
      <c r="E19" s="438"/>
      <c r="F19" s="438"/>
      <c r="G19" s="438"/>
      <c r="H19" s="438"/>
      <c r="I19" s="438"/>
      <c r="J19" s="438"/>
      <c r="K19" s="443"/>
    </row>
    <row r="20" spans="1:11" ht="18" x14ac:dyDescent="0.2">
      <c r="A20" s="450"/>
      <c r="B20" s="449"/>
      <c r="C20" s="449"/>
      <c r="D20" s="455" t="s">
        <v>74</v>
      </c>
      <c r="E20" s="438"/>
      <c r="F20" s="438"/>
      <c r="G20" s="438"/>
      <c r="H20" s="438"/>
      <c r="I20" s="438"/>
      <c r="J20" s="438"/>
      <c r="K20" s="443"/>
    </row>
    <row r="21" spans="1:11" ht="18" x14ac:dyDescent="0.2">
      <c r="A21" s="450"/>
      <c r="B21" s="449"/>
      <c r="C21" s="449"/>
      <c r="D21" s="455" t="s">
        <v>78</v>
      </c>
      <c r="E21" s="438"/>
      <c r="F21" s="438"/>
      <c r="G21" s="438"/>
      <c r="H21" s="438"/>
      <c r="I21" s="438"/>
      <c r="J21" s="438"/>
      <c r="K21" s="443"/>
    </row>
    <row r="22" spans="1:11" ht="18" x14ac:dyDescent="0.2">
      <c r="A22" s="450"/>
      <c r="B22" s="449"/>
      <c r="C22" s="449"/>
      <c r="D22" s="455" t="s">
        <v>82</v>
      </c>
      <c r="E22" s="438"/>
      <c r="F22" s="438"/>
      <c r="G22" s="438"/>
      <c r="H22" s="438"/>
      <c r="I22" s="438"/>
      <c r="J22" s="438"/>
      <c r="K22" s="443"/>
    </row>
    <row r="23" spans="1:11" ht="13.5" customHeight="1" thickBot="1" x14ac:dyDescent="0.25">
      <c r="A23" s="451"/>
      <c r="B23" s="454"/>
      <c r="C23" s="454"/>
      <c r="D23" s="454"/>
      <c r="E23" s="738"/>
      <c r="F23" s="720"/>
      <c r="G23" s="720"/>
      <c r="H23" s="720"/>
      <c r="I23" s="720"/>
      <c r="J23" s="720"/>
      <c r="K23" s="721"/>
    </row>
    <row r="24" spans="1:11" ht="18.75" customHeight="1" thickBot="1" x14ac:dyDescent="0.25">
      <c r="A24" s="448" t="s">
        <v>98</v>
      </c>
      <c r="B24" s="452"/>
      <c r="C24" s="452"/>
      <c r="D24" s="452"/>
      <c r="E24" s="438"/>
      <c r="F24" s="739" t="s">
        <v>452</v>
      </c>
      <c r="G24" s="734"/>
      <c r="H24" s="734"/>
      <c r="I24" s="734"/>
      <c r="J24" s="735"/>
      <c r="K24" s="443"/>
    </row>
    <row r="25" spans="1:11" ht="18" x14ac:dyDescent="0.2">
      <c r="A25" s="450"/>
      <c r="B25" s="449"/>
      <c r="C25" s="453" t="s">
        <v>300</v>
      </c>
      <c r="D25" s="453" t="s">
        <v>255</v>
      </c>
      <c r="E25" s="438"/>
      <c r="F25" s="439"/>
      <c r="G25" s="439"/>
      <c r="H25" s="456"/>
      <c r="I25" s="456"/>
      <c r="J25" s="438"/>
      <c r="K25" s="443"/>
    </row>
    <row r="26" spans="1:11" ht="18" x14ac:dyDescent="0.2">
      <c r="A26" s="450"/>
      <c r="B26" s="449"/>
      <c r="C26" s="449" t="s">
        <v>102</v>
      </c>
      <c r="D26" s="449" t="s">
        <v>102</v>
      </c>
      <c r="E26" s="438"/>
      <c r="F26" s="438"/>
      <c r="G26" s="439"/>
      <c r="H26" s="456"/>
      <c r="I26" s="439"/>
      <c r="J26" s="438"/>
      <c r="K26" s="443"/>
    </row>
    <row r="27" spans="1:11" ht="18.75" thickBot="1" x14ac:dyDescent="0.25">
      <c r="A27" s="451"/>
      <c r="B27" s="454"/>
      <c r="C27" s="454"/>
      <c r="D27" s="454"/>
      <c r="E27" s="438"/>
      <c r="F27" s="438"/>
      <c r="G27" s="439"/>
      <c r="H27" s="439"/>
      <c r="I27" s="439"/>
      <c r="J27" s="438"/>
      <c r="K27" s="443"/>
    </row>
    <row r="28" spans="1:11" ht="18" x14ac:dyDescent="0.2">
      <c r="A28" s="452" t="s">
        <v>99</v>
      </c>
      <c r="B28" s="449"/>
      <c r="C28" s="449"/>
      <c r="D28" s="449"/>
      <c r="E28" s="438"/>
      <c r="F28" s="438"/>
      <c r="G28" s="439"/>
      <c r="H28" s="439"/>
      <c r="I28" s="438"/>
      <c r="J28" s="438"/>
      <c r="K28" s="443"/>
    </row>
    <row r="29" spans="1:11" ht="18" x14ac:dyDescent="0.2">
      <c r="A29" s="449"/>
      <c r="B29" s="449"/>
      <c r="C29" s="453" t="s">
        <v>103</v>
      </c>
      <c r="D29" s="453" t="s">
        <v>103</v>
      </c>
      <c r="E29" s="438"/>
      <c r="F29" s="438"/>
      <c r="G29" s="439"/>
      <c r="H29" s="456"/>
      <c r="I29" s="439"/>
      <c r="J29" s="438"/>
      <c r="K29" s="443"/>
    </row>
    <row r="30" spans="1:11" ht="18" x14ac:dyDescent="0.2">
      <c r="A30" s="449"/>
      <c r="B30" s="449"/>
      <c r="C30" s="453" t="s">
        <v>104</v>
      </c>
      <c r="D30" s="453" t="s">
        <v>104</v>
      </c>
      <c r="E30" s="438"/>
      <c r="K30" s="443"/>
    </row>
    <row r="31" spans="1:11" ht="18" x14ac:dyDescent="0.2">
      <c r="A31" s="449"/>
      <c r="B31" s="449"/>
      <c r="C31" s="453" t="s">
        <v>105</v>
      </c>
      <c r="D31" s="453" t="s">
        <v>105</v>
      </c>
      <c r="E31" s="438"/>
      <c r="F31" s="438"/>
      <c r="G31" s="439"/>
      <c r="H31" s="456"/>
      <c r="I31" s="438"/>
      <c r="J31" s="438"/>
      <c r="K31" s="443"/>
    </row>
    <row r="32" spans="1:11" ht="18" x14ac:dyDescent="0.2">
      <c r="A32" s="449"/>
      <c r="B32" s="449"/>
      <c r="C32" s="453" t="s">
        <v>106</v>
      </c>
      <c r="D32" s="453" t="s">
        <v>106</v>
      </c>
      <c r="E32" s="438"/>
      <c r="F32" s="438"/>
      <c r="G32" s="439"/>
      <c r="H32" s="456"/>
      <c r="I32" s="438"/>
      <c r="J32" s="438"/>
      <c r="K32" s="443"/>
    </row>
    <row r="33" spans="1:31" ht="18" x14ac:dyDescent="0.2">
      <c r="A33" s="449"/>
      <c r="B33" s="449"/>
      <c r="C33" s="453" t="s">
        <v>330</v>
      </c>
      <c r="D33" s="457" t="s">
        <v>330</v>
      </c>
      <c r="E33" s="458"/>
      <c r="F33" s="459"/>
      <c r="G33" s="459"/>
      <c r="H33" s="459"/>
      <c r="I33" s="459"/>
      <c r="J33" s="459"/>
      <c r="K33" s="460"/>
    </row>
    <row r="34" spans="1:31" ht="18" x14ac:dyDescent="0.2">
      <c r="A34" s="449"/>
      <c r="B34" s="449"/>
      <c r="C34" s="453" t="s">
        <v>400</v>
      </c>
      <c r="D34" s="461" t="s">
        <v>400</v>
      </c>
      <c r="E34" s="438"/>
      <c r="F34" s="438"/>
      <c r="G34" s="439"/>
      <c r="H34" s="456"/>
      <c r="I34" s="438"/>
      <c r="J34" s="438"/>
      <c r="K34" s="443"/>
    </row>
    <row r="35" spans="1:31" ht="18.75" thickBot="1" x14ac:dyDescent="0.25">
      <c r="A35" s="454"/>
      <c r="B35" s="449"/>
      <c r="C35" s="453" t="s">
        <v>107</v>
      </c>
      <c r="D35" s="453" t="s">
        <v>107</v>
      </c>
      <c r="E35" s="438"/>
      <c r="F35" s="438"/>
      <c r="G35" s="439"/>
      <c r="H35" s="462"/>
      <c r="I35" s="438"/>
      <c r="J35" s="438"/>
      <c r="K35" s="443"/>
    </row>
    <row r="36" spans="1:31" ht="42" customHeight="1" x14ac:dyDescent="0.2">
      <c r="A36" s="728" t="s">
        <v>410</v>
      </c>
      <c r="B36" s="729"/>
      <c r="C36" s="729"/>
      <c r="D36" s="729"/>
      <c r="E36" s="729"/>
      <c r="F36" s="729"/>
      <c r="G36" s="729"/>
      <c r="H36" s="729"/>
      <c r="I36" s="729"/>
      <c r="J36" s="740"/>
      <c r="K36" s="740"/>
      <c r="L36" s="740"/>
      <c r="M36" s="740"/>
      <c r="N36" s="740"/>
      <c r="O36" s="740"/>
      <c r="P36" s="740"/>
      <c r="Q36" s="740"/>
      <c r="R36" s="740"/>
      <c r="S36" s="740"/>
      <c r="T36" s="740"/>
      <c r="U36" s="740"/>
      <c r="V36" s="740"/>
      <c r="W36" s="740"/>
      <c r="X36" s="740"/>
      <c r="Y36" s="740"/>
      <c r="Z36" s="740"/>
      <c r="AA36" s="740"/>
      <c r="AB36" s="740"/>
      <c r="AC36" s="740"/>
      <c r="AD36" s="740"/>
      <c r="AE36" s="741"/>
    </row>
    <row r="37" spans="1:31" x14ac:dyDescent="0.2">
      <c r="A37" s="463"/>
      <c r="B37" s="464"/>
      <c r="C37" s="464"/>
      <c r="D37" s="464"/>
      <c r="E37" s="464"/>
      <c r="F37" s="464"/>
      <c r="G37" s="464"/>
      <c r="H37" s="464"/>
      <c r="I37" s="464"/>
      <c r="J37" s="464"/>
      <c r="K37" s="464"/>
      <c r="L37" s="464"/>
      <c r="M37" s="464"/>
      <c r="N37" s="464"/>
      <c r="O37" s="464"/>
      <c r="P37" s="464"/>
      <c r="Q37" s="464"/>
      <c r="R37" s="464"/>
      <c r="S37" s="464"/>
      <c r="T37" s="464"/>
      <c r="U37" s="464"/>
      <c r="V37" s="464"/>
      <c r="W37" s="464"/>
      <c r="X37" s="464"/>
      <c r="Y37" s="464"/>
      <c r="Z37" s="464"/>
      <c r="AA37" s="464"/>
      <c r="AB37" s="464"/>
      <c r="AC37" s="464"/>
      <c r="AD37" s="464"/>
      <c r="AE37" s="465"/>
    </row>
    <row r="38" spans="1:31" x14ac:dyDescent="0.2">
      <c r="A38" s="463"/>
      <c r="B38" s="464"/>
      <c r="C38" s="464"/>
      <c r="D38" s="464"/>
      <c r="E38" s="464"/>
      <c r="F38" s="464"/>
      <c r="G38" s="464"/>
      <c r="H38" s="464"/>
      <c r="I38" s="464"/>
      <c r="J38" s="464"/>
      <c r="K38" s="464"/>
      <c r="L38" s="464"/>
      <c r="M38" s="464"/>
      <c r="N38" s="464"/>
      <c r="O38" s="464"/>
      <c r="P38" s="464"/>
      <c r="Q38" s="464"/>
      <c r="R38" s="464"/>
      <c r="S38" s="464"/>
      <c r="T38" s="464"/>
      <c r="U38" s="464"/>
      <c r="V38" s="464"/>
      <c r="W38" s="464"/>
      <c r="X38" s="464"/>
      <c r="Y38" s="464"/>
      <c r="Z38" s="464"/>
      <c r="AA38" s="464"/>
      <c r="AB38" s="464"/>
      <c r="AC38" s="464"/>
      <c r="AD38" s="464"/>
      <c r="AE38" s="465"/>
    </row>
    <row r="39" spans="1:31" x14ac:dyDescent="0.2">
      <c r="A39" s="463"/>
      <c r="B39" s="464"/>
      <c r="C39" s="464"/>
      <c r="D39" s="464"/>
      <c r="E39" s="464"/>
      <c r="F39" s="464"/>
      <c r="G39" s="464"/>
      <c r="H39" s="464"/>
      <c r="I39" s="464"/>
      <c r="J39" s="464"/>
      <c r="K39" s="464"/>
      <c r="L39" s="464"/>
      <c r="M39" s="464"/>
      <c r="N39" s="464"/>
      <c r="O39" s="464"/>
      <c r="P39" s="464"/>
      <c r="Q39" s="464"/>
      <c r="R39" s="464"/>
      <c r="S39" s="464"/>
      <c r="T39" s="464"/>
      <c r="U39" s="464"/>
      <c r="V39" s="464"/>
      <c r="W39" s="464"/>
      <c r="X39" s="464"/>
      <c r="Y39" s="464"/>
      <c r="Z39" s="464"/>
      <c r="AA39" s="464"/>
      <c r="AB39" s="464"/>
      <c r="AC39" s="464"/>
      <c r="AD39" s="464"/>
      <c r="AE39" s="465"/>
    </row>
    <row r="40" spans="1:31" x14ac:dyDescent="0.2">
      <c r="A40" s="463"/>
      <c r="B40" s="464"/>
      <c r="C40" s="464"/>
      <c r="D40" s="464"/>
      <c r="E40" s="464"/>
      <c r="F40" s="464"/>
      <c r="G40" s="464"/>
      <c r="H40" s="464"/>
      <c r="I40" s="464"/>
      <c r="J40" s="464"/>
      <c r="K40" s="464"/>
      <c r="L40" s="464"/>
      <c r="M40" s="464"/>
      <c r="N40" s="464"/>
      <c r="O40" s="464"/>
      <c r="P40" s="464"/>
      <c r="Q40" s="464"/>
      <c r="R40" s="464"/>
      <c r="S40" s="464"/>
      <c r="T40" s="464"/>
      <c r="U40" s="464"/>
      <c r="V40" s="464"/>
      <c r="W40" s="464"/>
      <c r="X40" s="464"/>
      <c r="Y40" s="464"/>
      <c r="Z40" s="464"/>
      <c r="AA40" s="464"/>
      <c r="AB40" s="464"/>
      <c r="AC40" s="464"/>
      <c r="AD40" s="464"/>
      <c r="AE40" s="465"/>
    </row>
    <row r="41" spans="1:31" x14ac:dyDescent="0.2">
      <c r="A41" s="463"/>
      <c r="B41" s="464"/>
      <c r="C41" s="464"/>
      <c r="D41" s="464"/>
      <c r="E41" s="464"/>
      <c r="F41" s="464"/>
      <c r="G41" s="464"/>
      <c r="H41" s="464"/>
      <c r="I41" s="464"/>
      <c r="J41" s="464"/>
      <c r="K41" s="464"/>
      <c r="L41" s="464"/>
      <c r="M41" s="464"/>
      <c r="N41" s="464"/>
      <c r="O41" s="464"/>
      <c r="P41" s="464"/>
      <c r="Q41" s="464"/>
      <c r="R41" s="464"/>
      <c r="S41" s="464"/>
      <c r="T41" s="464"/>
      <c r="U41" s="464"/>
      <c r="V41" s="464"/>
      <c r="W41" s="464"/>
      <c r="X41" s="464"/>
      <c r="Y41" s="464"/>
      <c r="Z41" s="464"/>
      <c r="AA41" s="464"/>
      <c r="AB41" s="464"/>
      <c r="AC41" s="464"/>
      <c r="AD41" s="464"/>
      <c r="AE41" s="465"/>
    </row>
    <row r="42" spans="1:31" x14ac:dyDescent="0.2">
      <c r="A42" s="463"/>
      <c r="B42" s="464"/>
      <c r="C42" s="464"/>
      <c r="D42" s="464"/>
      <c r="E42" s="464"/>
      <c r="F42" s="464"/>
      <c r="G42" s="464"/>
      <c r="H42" s="464"/>
      <c r="I42" s="464"/>
      <c r="J42" s="464"/>
      <c r="K42" s="464"/>
      <c r="L42" s="464"/>
      <c r="M42" s="464"/>
      <c r="N42" s="464"/>
      <c r="O42" s="464"/>
      <c r="P42" s="464"/>
      <c r="Q42" s="464"/>
      <c r="R42" s="464"/>
      <c r="S42" s="464"/>
      <c r="T42" s="464"/>
      <c r="U42" s="464"/>
      <c r="V42" s="464"/>
      <c r="W42" s="464"/>
      <c r="X42" s="464"/>
      <c r="Y42" s="464"/>
      <c r="Z42" s="464"/>
      <c r="AA42" s="464"/>
      <c r="AB42" s="464"/>
      <c r="AC42" s="464"/>
      <c r="AD42" s="464"/>
      <c r="AE42" s="465"/>
    </row>
    <row r="43" spans="1:31" x14ac:dyDescent="0.2">
      <c r="A43" s="463"/>
      <c r="B43" s="464"/>
      <c r="C43" s="464"/>
      <c r="D43" s="464"/>
      <c r="E43" s="464"/>
      <c r="F43" s="464"/>
      <c r="G43" s="464"/>
      <c r="H43" s="464"/>
      <c r="I43" s="464"/>
      <c r="J43" s="464"/>
      <c r="K43" s="464"/>
      <c r="L43" s="464"/>
      <c r="M43" s="464"/>
      <c r="N43" s="464"/>
      <c r="O43" s="464"/>
      <c r="P43" s="464"/>
      <c r="Q43" s="464"/>
      <c r="R43" s="464"/>
      <c r="S43" s="464"/>
      <c r="T43" s="464"/>
      <c r="U43" s="464"/>
      <c r="V43" s="464"/>
      <c r="W43" s="464"/>
      <c r="X43" s="464"/>
      <c r="Y43" s="464"/>
      <c r="Z43" s="464"/>
      <c r="AA43" s="464"/>
      <c r="AB43" s="464"/>
      <c r="AC43" s="464"/>
      <c r="AD43" s="464"/>
      <c r="AE43" s="465"/>
    </row>
    <row r="44" spans="1:31" x14ac:dyDescent="0.2">
      <c r="A44" s="463"/>
      <c r="B44" s="464"/>
      <c r="C44" s="464"/>
      <c r="D44" s="464"/>
      <c r="E44" s="464"/>
      <c r="F44" s="464"/>
      <c r="G44" s="464"/>
      <c r="H44" s="464"/>
      <c r="I44" s="464"/>
      <c r="J44" s="464"/>
      <c r="K44" s="464"/>
      <c r="L44" s="464"/>
      <c r="M44" s="464"/>
      <c r="N44" s="464"/>
      <c r="O44" s="464"/>
      <c r="P44" s="464"/>
      <c r="Q44" s="464"/>
      <c r="R44" s="464"/>
      <c r="S44" s="464"/>
      <c r="T44" s="464"/>
      <c r="U44" s="464"/>
      <c r="V44" s="464"/>
      <c r="W44" s="464"/>
      <c r="X44" s="464"/>
      <c r="Y44" s="464"/>
      <c r="Z44" s="464"/>
      <c r="AA44" s="464"/>
      <c r="AB44" s="464"/>
      <c r="AC44" s="464"/>
      <c r="AD44" s="464"/>
      <c r="AE44" s="465"/>
    </row>
    <row r="45" spans="1:31" x14ac:dyDescent="0.2">
      <c r="A45" s="463"/>
      <c r="B45" s="464"/>
      <c r="C45" s="464"/>
      <c r="D45" s="464"/>
      <c r="E45" s="464"/>
      <c r="F45" s="464"/>
      <c r="G45" s="464"/>
      <c r="H45" s="464"/>
      <c r="I45" s="464"/>
      <c r="J45" s="464"/>
      <c r="K45" s="464"/>
      <c r="L45" s="464"/>
      <c r="M45" s="464"/>
      <c r="N45" s="464"/>
      <c r="O45" s="464"/>
      <c r="P45" s="464"/>
      <c r="Q45" s="464"/>
      <c r="R45" s="464"/>
      <c r="S45" s="464"/>
      <c r="T45" s="464"/>
      <c r="U45" s="464"/>
      <c r="V45" s="464"/>
      <c r="W45" s="464"/>
      <c r="X45" s="464"/>
      <c r="Y45" s="464"/>
      <c r="Z45" s="464"/>
      <c r="AA45" s="464"/>
      <c r="AB45" s="464"/>
      <c r="AC45" s="464"/>
      <c r="AD45" s="464"/>
      <c r="AE45" s="465"/>
    </row>
    <row r="46" spans="1:31" x14ac:dyDescent="0.2">
      <c r="A46" s="463"/>
      <c r="B46" s="464"/>
      <c r="C46" s="464"/>
      <c r="D46" s="464"/>
      <c r="E46" s="464"/>
      <c r="F46" s="464"/>
      <c r="G46" s="464"/>
      <c r="H46" s="464"/>
      <c r="I46" s="464"/>
      <c r="J46" s="464"/>
      <c r="K46" s="464"/>
      <c r="L46" s="464"/>
      <c r="M46" s="464"/>
      <c r="N46" s="464"/>
      <c r="O46" s="464"/>
      <c r="P46" s="464"/>
      <c r="Q46" s="464"/>
      <c r="R46" s="464"/>
      <c r="S46" s="464"/>
      <c r="T46" s="464"/>
      <c r="U46" s="464"/>
      <c r="V46" s="464"/>
      <c r="W46" s="464"/>
      <c r="X46" s="464"/>
      <c r="Y46" s="464"/>
      <c r="Z46" s="464"/>
      <c r="AA46" s="464"/>
      <c r="AB46" s="464"/>
      <c r="AC46" s="464"/>
      <c r="AD46" s="464"/>
      <c r="AE46" s="465"/>
    </row>
    <row r="47" spans="1:31" x14ac:dyDescent="0.2">
      <c r="A47" s="463"/>
      <c r="B47" s="464"/>
      <c r="C47" s="464"/>
      <c r="D47" s="464"/>
      <c r="E47" s="464"/>
      <c r="F47" s="464"/>
      <c r="G47" s="464"/>
      <c r="H47" s="464"/>
      <c r="I47" s="464"/>
      <c r="J47" s="464"/>
      <c r="K47" s="464"/>
      <c r="L47" s="464"/>
      <c r="M47" s="464"/>
      <c r="N47" s="464"/>
      <c r="O47" s="464"/>
      <c r="P47" s="464"/>
      <c r="Q47" s="464"/>
      <c r="R47" s="464"/>
      <c r="S47" s="464"/>
      <c r="T47" s="464"/>
      <c r="U47" s="464"/>
      <c r="V47" s="464"/>
      <c r="W47" s="464"/>
      <c r="X47" s="464"/>
      <c r="Y47" s="464"/>
      <c r="Z47" s="464"/>
      <c r="AA47" s="464"/>
      <c r="AB47" s="464"/>
      <c r="AC47" s="464"/>
      <c r="AD47" s="464"/>
      <c r="AE47" s="465"/>
    </row>
    <row r="48" spans="1:31" x14ac:dyDescent="0.2">
      <c r="A48" s="463"/>
      <c r="B48" s="464"/>
      <c r="C48" s="464"/>
      <c r="D48" s="464"/>
      <c r="E48" s="464"/>
      <c r="F48" s="464"/>
      <c r="G48" s="464"/>
      <c r="H48" s="464"/>
      <c r="I48" s="464"/>
      <c r="J48" s="464"/>
      <c r="K48" s="464"/>
      <c r="L48" s="464"/>
      <c r="M48" s="464"/>
      <c r="N48" s="464"/>
      <c r="O48" s="464"/>
      <c r="P48" s="464"/>
      <c r="Q48" s="464"/>
      <c r="R48" s="464"/>
      <c r="S48" s="464"/>
      <c r="T48" s="464"/>
      <c r="U48" s="464"/>
      <c r="V48" s="464"/>
      <c r="W48" s="464"/>
      <c r="X48" s="464"/>
      <c r="Y48" s="464"/>
      <c r="Z48" s="464"/>
      <c r="AA48" s="464"/>
      <c r="AB48" s="464"/>
      <c r="AC48" s="464"/>
      <c r="AD48" s="464"/>
      <c r="AE48" s="465"/>
    </row>
    <row r="49" spans="1:31" x14ac:dyDescent="0.2">
      <c r="A49" s="463"/>
      <c r="B49" s="464"/>
      <c r="C49" s="464"/>
      <c r="D49" s="464"/>
      <c r="E49" s="464"/>
      <c r="F49" s="464"/>
      <c r="G49" s="464"/>
      <c r="H49" s="464"/>
      <c r="I49" s="464"/>
      <c r="J49" s="464"/>
      <c r="K49" s="464"/>
      <c r="L49" s="464"/>
      <c r="M49" s="464"/>
      <c r="N49" s="464"/>
      <c r="O49" s="464"/>
      <c r="P49" s="464"/>
      <c r="Q49" s="464"/>
      <c r="R49" s="464"/>
      <c r="S49" s="464"/>
      <c r="T49" s="464"/>
      <c r="U49" s="464"/>
      <c r="V49" s="464"/>
      <c r="W49" s="464"/>
      <c r="X49" s="464"/>
      <c r="Y49" s="464"/>
      <c r="Z49" s="464"/>
      <c r="AA49" s="464"/>
      <c r="AB49" s="464"/>
      <c r="AC49" s="464"/>
      <c r="AD49" s="464"/>
      <c r="AE49" s="465"/>
    </row>
    <row r="50" spans="1:31" x14ac:dyDescent="0.2">
      <c r="A50" s="463"/>
      <c r="B50" s="464"/>
      <c r="C50" s="464"/>
      <c r="D50" s="464"/>
      <c r="E50" s="464"/>
      <c r="F50" s="464"/>
      <c r="G50" s="464"/>
      <c r="H50" s="464"/>
      <c r="I50" s="464"/>
      <c r="J50" s="464"/>
      <c r="K50" s="464"/>
      <c r="L50" s="464"/>
      <c r="M50" s="464"/>
      <c r="N50" s="464"/>
      <c r="O50" s="464"/>
      <c r="P50" s="464"/>
      <c r="Q50" s="464"/>
      <c r="R50" s="464"/>
      <c r="S50" s="464"/>
      <c r="T50" s="464"/>
      <c r="U50" s="464"/>
      <c r="V50" s="464"/>
      <c r="W50" s="464"/>
      <c r="X50" s="464"/>
      <c r="Y50" s="464"/>
      <c r="Z50" s="464"/>
      <c r="AA50" s="464"/>
      <c r="AB50" s="464"/>
      <c r="AC50" s="464"/>
      <c r="AD50" s="464"/>
      <c r="AE50" s="465"/>
    </row>
    <row r="51" spans="1:31" x14ac:dyDescent="0.2">
      <c r="A51" s="463"/>
      <c r="B51" s="464"/>
      <c r="C51" s="464"/>
      <c r="D51" s="464"/>
      <c r="E51" s="464"/>
      <c r="F51" s="464"/>
      <c r="G51" s="464"/>
      <c r="H51" s="464"/>
      <c r="I51" s="464"/>
      <c r="J51" s="464"/>
      <c r="K51" s="464"/>
      <c r="L51" s="464"/>
      <c r="M51" s="464"/>
      <c r="N51" s="464"/>
      <c r="O51" s="464"/>
      <c r="P51" s="464"/>
      <c r="Q51" s="464"/>
      <c r="R51" s="464"/>
      <c r="S51" s="464"/>
      <c r="T51" s="464"/>
      <c r="U51" s="464"/>
      <c r="V51" s="464"/>
      <c r="W51" s="464"/>
      <c r="X51" s="464"/>
      <c r="Y51" s="464"/>
      <c r="Z51" s="464"/>
      <c r="AA51" s="464"/>
      <c r="AB51" s="464"/>
      <c r="AC51" s="464"/>
      <c r="AD51" s="464"/>
      <c r="AE51" s="465"/>
    </row>
    <row r="52" spans="1:31" x14ac:dyDescent="0.2">
      <c r="A52" s="463"/>
      <c r="B52" s="464"/>
      <c r="C52" s="464"/>
      <c r="D52" s="464"/>
      <c r="E52" s="464"/>
      <c r="F52" s="464"/>
      <c r="G52" s="464"/>
      <c r="H52" s="464"/>
      <c r="I52" s="464"/>
      <c r="J52" s="464"/>
      <c r="K52" s="464"/>
      <c r="L52" s="464"/>
      <c r="M52" s="464"/>
      <c r="N52" s="464"/>
      <c r="O52" s="464"/>
      <c r="P52" s="464"/>
      <c r="Q52" s="464"/>
      <c r="R52" s="464"/>
      <c r="S52" s="464"/>
      <c r="T52" s="464"/>
      <c r="U52" s="464"/>
      <c r="V52" s="464"/>
      <c r="W52" s="464"/>
      <c r="X52" s="464"/>
      <c r="Y52" s="464"/>
      <c r="Z52" s="464"/>
      <c r="AA52" s="464"/>
      <c r="AB52" s="464"/>
      <c r="AC52" s="464"/>
      <c r="AD52" s="464"/>
      <c r="AE52" s="465"/>
    </row>
    <row r="53" spans="1:31" x14ac:dyDescent="0.2">
      <c r="A53" s="463"/>
      <c r="B53" s="464"/>
      <c r="C53" s="464"/>
      <c r="D53" s="464"/>
      <c r="E53" s="464"/>
      <c r="F53" s="464"/>
      <c r="G53" s="464"/>
      <c r="H53" s="464"/>
      <c r="I53" s="464"/>
      <c r="J53" s="464"/>
      <c r="K53" s="464"/>
      <c r="L53" s="464"/>
      <c r="M53" s="464"/>
      <c r="N53" s="464"/>
      <c r="O53" s="464"/>
      <c r="P53" s="464"/>
      <c r="Q53" s="464"/>
      <c r="R53" s="464"/>
      <c r="S53" s="464"/>
      <c r="T53" s="464"/>
      <c r="U53" s="464"/>
      <c r="V53" s="464"/>
      <c r="W53" s="464"/>
      <c r="X53" s="464"/>
      <c r="Y53" s="464"/>
      <c r="Z53" s="464"/>
      <c r="AA53" s="464"/>
      <c r="AB53" s="464"/>
      <c r="AC53" s="464"/>
      <c r="AD53" s="464"/>
      <c r="AE53" s="465"/>
    </row>
    <row r="54" spans="1:31" x14ac:dyDescent="0.2">
      <c r="A54" s="463"/>
      <c r="B54" s="464"/>
      <c r="C54" s="464"/>
      <c r="D54" s="464"/>
      <c r="E54" s="464"/>
      <c r="F54" s="464"/>
      <c r="G54" s="464"/>
      <c r="H54" s="464"/>
      <c r="I54" s="464"/>
      <c r="J54" s="464"/>
      <c r="K54" s="464"/>
      <c r="L54" s="464"/>
      <c r="M54" s="464"/>
      <c r="N54" s="464"/>
      <c r="O54" s="464"/>
      <c r="P54" s="464"/>
      <c r="Q54" s="464"/>
      <c r="R54" s="464"/>
      <c r="S54" s="464"/>
      <c r="T54" s="464"/>
      <c r="U54" s="464"/>
      <c r="V54" s="464"/>
      <c r="W54" s="464"/>
      <c r="X54" s="464"/>
      <c r="Y54" s="464"/>
      <c r="Z54" s="464"/>
      <c r="AA54" s="464"/>
      <c r="AB54" s="464"/>
      <c r="AC54" s="464"/>
      <c r="AD54" s="464"/>
      <c r="AE54" s="465"/>
    </row>
    <row r="55" spans="1:31" x14ac:dyDescent="0.2">
      <c r="A55" s="463"/>
      <c r="B55" s="464"/>
      <c r="C55" s="464"/>
      <c r="D55" s="464"/>
      <c r="E55" s="464"/>
      <c r="F55" s="464"/>
      <c r="G55" s="464"/>
      <c r="H55" s="464"/>
      <c r="I55" s="464"/>
      <c r="J55" s="464"/>
      <c r="K55" s="464"/>
      <c r="L55" s="464"/>
      <c r="M55" s="464"/>
      <c r="N55" s="464"/>
      <c r="O55" s="464"/>
      <c r="P55" s="464"/>
      <c r="Q55" s="464"/>
      <c r="R55" s="464"/>
      <c r="S55" s="464"/>
      <c r="T55" s="464"/>
      <c r="U55" s="464"/>
      <c r="V55" s="464"/>
      <c r="W55" s="464"/>
      <c r="X55" s="464"/>
      <c r="Y55" s="464"/>
      <c r="Z55" s="464"/>
      <c r="AA55" s="464"/>
      <c r="AB55" s="464"/>
      <c r="AC55" s="464"/>
      <c r="AD55" s="464"/>
      <c r="AE55" s="465"/>
    </row>
    <row r="56" spans="1:31" x14ac:dyDescent="0.2">
      <c r="A56" s="463"/>
      <c r="B56" s="464"/>
      <c r="C56" s="464"/>
      <c r="D56" s="464"/>
      <c r="E56" s="464"/>
      <c r="F56" s="464"/>
      <c r="G56" s="464"/>
      <c r="H56" s="464"/>
      <c r="I56" s="464"/>
      <c r="J56" s="464"/>
      <c r="K56" s="464"/>
      <c r="L56" s="464"/>
      <c r="M56" s="464"/>
      <c r="N56" s="464"/>
      <c r="O56" s="464"/>
      <c r="P56" s="464"/>
      <c r="Q56" s="464"/>
      <c r="R56" s="464"/>
      <c r="S56" s="464"/>
      <c r="T56" s="464"/>
      <c r="U56" s="464"/>
      <c r="V56" s="464"/>
      <c r="W56" s="464"/>
      <c r="X56" s="464"/>
      <c r="Y56" s="464"/>
      <c r="Z56" s="464"/>
      <c r="AA56" s="464"/>
      <c r="AB56" s="464"/>
      <c r="AC56" s="464"/>
      <c r="AD56" s="464"/>
      <c r="AE56" s="465"/>
    </row>
    <row r="57" spans="1:31" x14ac:dyDescent="0.2">
      <c r="A57" s="463"/>
      <c r="B57" s="464"/>
      <c r="C57" s="464"/>
      <c r="D57" s="464"/>
      <c r="E57" s="464"/>
      <c r="F57" s="464"/>
      <c r="G57" s="464"/>
      <c r="H57" s="464"/>
      <c r="I57" s="464"/>
      <c r="J57" s="464"/>
      <c r="K57" s="464"/>
      <c r="L57" s="464"/>
      <c r="M57" s="464"/>
      <c r="N57" s="464"/>
      <c r="O57" s="464"/>
      <c r="P57" s="464"/>
      <c r="Q57" s="464"/>
      <c r="R57" s="464"/>
      <c r="S57" s="464"/>
      <c r="T57" s="464"/>
      <c r="U57" s="464"/>
      <c r="V57" s="464"/>
      <c r="W57" s="464"/>
      <c r="X57" s="464"/>
      <c r="Y57" s="464"/>
      <c r="Z57" s="464"/>
      <c r="AA57" s="464"/>
      <c r="AB57" s="464"/>
      <c r="AC57" s="464"/>
      <c r="AD57" s="464"/>
      <c r="AE57" s="465"/>
    </row>
    <row r="58" spans="1:31" x14ac:dyDescent="0.2">
      <c r="A58" s="463"/>
      <c r="B58" s="464"/>
      <c r="C58" s="464"/>
      <c r="D58" s="464"/>
      <c r="E58" s="464"/>
      <c r="F58" s="464"/>
      <c r="G58" s="464"/>
      <c r="H58" s="464"/>
      <c r="I58" s="464"/>
      <c r="J58" s="464"/>
      <c r="K58" s="464"/>
      <c r="L58" s="464"/>
      <c r="M58" s="464"/>
      <c r="N58" s="464"/>
      <c r="O58" s="464"/>
      <c r="P58" s="464"/>
      <c r="Q58" s="464"/>
      <c r="R58" s="464"/>
      <c r="S58" s="464"/>
      <c r="T58" s="464"/>
      <c r="U58" s="464"/>
      <c r="V58" s="464"/>
      <c r="W58" s="464"/>
      <c r="X58" s="464"/>
      <c r="Y58" s="464"/>
      <c r="Z58" s="464"/>
      <c r="AA58" s="464"/>
      <c r="AB58" s="464"/>
      <c r="AC58" s="464"/>
      <c r="AD58" s="464"/>
      <c r="AE58" s="465"/>
    </row>
    <row r="59" spans="1:31" x14ac:dyDescent="0.2">
      <c r="A59" s="463"/>
      <c r="B59" s="464"/>
      <c r="C59" s="464"/>
      <c r="D59" s="464"/>
      <c r="E59" s="464"/>
      <c r="F59" s="464"/>
      <c r="G59" s="464"/>
      <c r="H59" s="464"/>
      <c r="I59" s="464"/>
      <c r="J59" s="464"/>
      <c r="K59" s="464"/>
      <c r="L59" s="464"/>
      <c r="M59" s="464"/>
      <c r="N59" s="464"/>
      <c r="O59" s="464"/>
      <c r="P59" s="464"/>
      <c r="Q59" s="464"/>
      <c r="R59" s="464"/>
      <c r="S59" s="464"/>
      <c r="T59" s="464"/>
      <c r="U59" s="464"/>
      <c r="V59" s="464"/>
      <c r="W59" s="464"/>
      <c r="X59" s="464"/>
      <c r="Y59" s="464"/>
      <c r="Z59" s="464"/>
      <c r="AA59" s="464"/>
      <c r="AB59" s="464"/>
      <c r="AC59" s="464"/>
      <c r="AD59" s="464"/>
      <c r="AE59" s="465"/>
    </row>
    <row r="60" spans="1:31" x14ac:dyDescent="0.2">
      <c r="A60" s="463"/>
      <c r="B60" s="464"/>
      <c r="C60" s="464"/>
      <c r="D60" s="464"/>
      <c r="E60" s="464"/>
      <c r="F60" s="464"/>
      <c r="G60" s="464"/>
      <c r="H60" s="464"/>
      <c r="I60" s="464"/>
      <c r="J60" s="464"/>
      <c r="K60" s="464"/>
      <c r="L60" s="464"/>
      <c r="M60" s="464"/>
      <c r="N60" s="464"/>
      <c r="O60" s="464"/>
      <c r="P60" s="464"/>
      <c r="Q60" s="464"/>
      <c r="R60" s="464"/>
      <c r="S60" s="464"/>
      <c r="T60" s="464"/>
      <c r="U60" s="464"/>
      <c r="V60" s="464"/>
      <c r="W60" s="464"/>
      <c r="X60" s="464"/>
      <c r="Y60" s="464"/>
      <c r="Z60" s="464"/>
      <c r="AA60" s="464"/>
      <c r="AB60" s="464"/>
      <c r="AC60" s="464"/>
      <c r="AD60" s="464"/>
      <c r="AE60" s="465"/>
    </row>
    <row r="61" spans="1:31" x14ac:dyDescent="0.2">
      <c r="A61" s="463"/>
      <c r="B61" s="464"/>
      <c r="C61" s="464"/>
      <c r="D61" s="464"/>
      <c r="E61" s="464"/>
      <c r="F61" s="464"/>
      <c r="G61" s="464"/>
      <c r="H61" s="464"/>
      <c r="I61" s="464"/>
      <c r="J61" s="464"/>
      <c r="K61" s="464"/>
      <c r="L61" s="464"/>
      <c r="M61" s="464"/>
      <c r="N61" s="464"/>
      <c r="O61" s="464"/>
      <c r="P61" s="464"/>
      <c r="Q61" s="464"/>
      <c r="R61" s="464"/>
      <c r="S61" s="464"/>
      <c r="T61" s="464"/>
      <c r="U61" s="464"/>
      <c r="V61" s="464"/>
      <c r="W61" s="464"/>
      <c r="X61" s="464"/>
      <c r="Y61" s="464"/>
      <c r="Z61" s="464"/>
      <c r="AA61" s="464"/>
      <c r="AB61" s="464"/>
      <c r="AC61" s="464"/>
      <c r="AD61" s="464"/>
      <c r="AE61" s="465"/>
    </row>
    <row r="62" spans="1:31" x14ac:dyDescent="0.2">
      <c r="A62" s="463"/>
      <c r="B62" s="464"/>
      <c r="C62" s="464"/>
      <c r="D62" s="464"/>
      <c r="E62" s="464"/>
      <c r="F62" s="464"/>
      <c r="G62" s="464"/>
      <c r="H62" s="464"/>
      <c r="I62" s="464"/>
      <c r="J62" s="464"/>
      <c r="K62" s="464"/>
      <c r="L62" s="464"/>
      <c r="M62" s="464"/>
      <c r="N62" s="464"/>
      <c r="O62" s="464"/>
      <c r="P62" s="464"/>
      <c r="Q62" s="464"/>
      <c r="R62" s="464"/>
      <c r="S62" s="464"/>
      <c r="T62" s="464"/>
      <c r="U62" s="464"/>
      <c r="V62" s="464"/>
      <c r="W62" s="464"/>
      <c r="X62" s="464"/>
      <c r="Y62" s="464"/>
      <c r="Z62" s="464"/>
      <c r="AA62" s="464"/>
      <c r="AB62" s="464"/>
      <c r="AC62" s="464"/>
      <c r="AD62" s="464"/>
      <c r="AE62" s="465"/>
    </row>
    <row r="63" spans="1:31" x14ac:dyDescent="0.2">
      <c r="A63" s="463"/>
      <c r="B63" s="464"/>
      <c r="C63" s="464"/>
      <c r="D63" s="464"/>
      <c r="E63" s="464"/>
      <c r="F63" s="464"/>
      <c r="G63" s="464"/>
      <c r="H63" s="464"/>
      <c r="I63" s="464"/>
      <c r="J63" s="464"/>
      <c r="K63" s="464"/>
      <c r="L63" s="464"/>
      <c r="M63" s="464"/>
      <c r="N63" s="464"/>
      <c r="O63" s="464"/>
      <c r="P63" s="464"/>
      <c r="Q63" s="464"/>
      <c r="R63" s="464"/>
      <c r="S63" s="464"/>
      <c r="T63" s="464"/>
      <c r="U63" s="464"/>
      <c r="V63" s="464"/>
      <c r="W63" s="464"/>
      <c r="X63" s="464"/>
      <c r="Y63" s="464"/>
      <c r="Z63" s="464"/>
      <c r="AA63" s="464"/>
      <c r="AB63" s="464"/>
      <c r="AC63" s="464"/>
      <c r="AD63" s="464"/>
      <c r="AE63" s="465"/>
    </row>
    <row r="64" spans="1:31" x14ac:dyDescent="0.2">
      <c r="A64" s="463"/>
      <c r="B64" s="464"/>
      <c r="C64" s="464"/>
      <c r="D64" s="464"/>
      <c r="E64" s="464"/>
      <c r="F64" s="464"/>
      <c r="G64" s="464"/>
      <c r="H64" s="464"/>
      <c r="I64" s="464"/>
      <c r="J64" s="464"/>
      <c r="K64" s="464"/>
      <c r="L64" s="464"/>
      <c r="M64" s="464"/>
      <c r="N64" s="464"/>
      <c r="O64" s="464"/>
      <c r="P64" s="464"/>
      <c r="Q64" s="464"/>
      <c r="R64" s="464"/>
      <c r="S64" s="464"/>
      <c r="T64" s="464"/>
      <c r="U64" s="464"/>
      <c r="V64" s="464"/>
      <c r="W64" s="464"/>
      <c r="X64" s="464"/>
      <c r="Y64" s="464"/>
      <c r="Z64" s="464"/>
      <c r="AA64" s="464"/>
      <c r="AB64" s="464"/>
      <c r="AC64" s="464"/>
      <c r="AD64" s="464"/>
      <c r="AE64" s="465"/>
    </row>
    <row r="65" spans="1:31" x14ac:dyDescent="0.2">
      <c r="A65" s="463"/>
      <c r="B65" s="464"/>
      <c r="C65" s="464"/>
      <c r="D65" s="464"/>
      <c r="E65" s="464"/>
      <c r="F65" s="464"/>
      <c r="G65" s="464"/>
      <c r="H65" s="464"/>
      <c r="I65" s="464"/>
      <c r="J65" s="464"/>
      <c r="K65" s="464"/>
      <c r="L65" s="464"/>
      <c r="M65" s="464"/>
      <c r="N65" s="464"/>
      <c r="O65" s="464"/>
      <c r="P65" s="464"/>
      <c r="Q65" s="464"/>
      <c r="R65" s="464"/>
      <c r="S65" s="464"/>
      <c r="T65" s="464"/>
      <c r="U65" s="464"/>
      <c r="V65" s="464"/>
      <c r="W65" s="464"/>
      <c r="X65" s="464"/>
      <c r="Y65" s="464"/>
      <c r="Z65" s="464"/>
      <c r="AA65" s="464"/>
      <c r="AB65" s="464"/>
      <c r="AC65" s="464"/>
      <c r="AD65" s="464"/>
      <c r="AE65" s="465"/>
    </row>
    <row r="66" spans="1:31" x14ac:dyDescent="0.2">
      <c r="A66" s="463"/>
      <c r="B66" s="464"/>
      <c r="C66" s="464"/>
      <c r="D66" s="464"/>
      <c r="E66" s="464"/>
      <c r="F66" s="464"/>
      <c r="G66" s="464"/>
      <c r="H66" s="464"/>
      <c r="I66" s="464"/>
      <c r="J66" s="464"/>
      <c r="K66" s="464"/>
      <c r="L66" s="464"/>
      <c r="M66" s="464"/>
      <c r="N66" s="464"/>
      <c r="O66" s="464"/>
      <c r="P66" s="464"/>
      <c r="Q66" s="464"/>
      <c r="R66" s="464"/>
      <c r="S66" s="464"/>
      <c r="T66" s="464"/>
      <c r="U66" s="464"/>
      <c r="V66" s="464"/>
      <c r="W66" s="464"/>
      <c r="X66" s="464"/>
      <c r="Y66" s="464"/>
      <c r="Z66" s="464"/>
      <c r="AA66" s="464"/>
      <c r="AB66" s="464"/>
      <c r="AC66" s="464"/>
      <c r="AD66" s="464"/>
      <c r="AE66" s="465"/>
    </row>
    <row r="67" spans="1:31" x14ac:dyDescent="0.2">
      <c r="A67" s="463"/>
      <c r="B67" s="464"/>
      <c r="C67" s="464"/>
      <c r="D67" s="464"/>
      <c r="E67" s="464"/>
      <c r="F67" s="464"/>
      <c r="G67" s="464"/>
      <c r="H67" s="464"/>
      <c r="I67" s="464"/>
      <c r="J67" s="464"/>
      <c r="K67" s="464"/>
      <c r="L67" s="464"/>
      <c r="M67" s="464"/>
      <c r="N67" s="464"/>
      <c r="O67" s="464"/>
      <c r="P67" s="464"/>
      <c r="Q67" s="464"/>
      <c r="R67" s="464"/>
      <c r="S67" s="464"/>
      <c r="T67" s="464"/>
      <c r="U67" s="464"/>
      <c r="V67" s="464"/>
      <c r="W67" s="464"/>
      <c r="X67" s="464"/>
      <c r="Y67" s="464"/>
      <c r="Z67" s="464"/>
      <c r="AA67" s="464"/>
      <c r="AB67" s="464"/>
      <c r="AC67" s="464"/>
      <c r="AD67" s="464"/>
      <c r="AE67" s="465"/>
    </row>
    <row r="68" spans="1:31" x14ac:dyDescent="0.2">
      <c r="A68" s="463"/>
      <c r="B68" s="464"/>
      <c r="C68" s="464"/>
      <c r="D68" s="464"/>
      <c r="E68" s="464"/>
      <c r="F68" s="464"/>
      <c r="G68" s="464"/>
      <c r="H68" s="464"/>
      <c r="I68" s="464"/>
      <c r="J68" s="464"/>
      <c r="K68" s="464"/>
      <c r="L68" s="464"/>
      <c r="M68" s="464"/>
      <c r="N68" s="464"/>
      <c r="O68" s="464"/>
      <c r="P68" s="464"/>
      <c r="Q68" s="464"/>
      <c r="R68" s="464"/>
      <c r="S68" s="464"/>
      <c r="T68" s="464"/>
      <c r="U68" s="464"/>
      <c r="V68" s="464"/>
      <c r="W68" s="464"/>
      <c r="X68" s="464"/>
      <c r="Y68" s="464"/>
      <c r="Z68" s="464"/>
      <c r="AA68" s="464"/>
      <c r="AB68" s="464"/>
      <c r="AC68" s="464"/>
      <c r="AD68" s="464"/>
      <c r="AE68" s="465"/>
    </row>
    <row r="69" spans="1:31" x14ac:dyDescent="0.2">
      <c r="A69" s="463"/>
      <c r="B69" s="464"/>
      <c r="C69" s="464"/>
      <c r="D69" s="464"/>
      <c r="E69" s="464"/>
      <c r="F69" s="464"/>
      <c r="G69" s="464"/>
      <c r="H69" s="464"/>
      <c r="I69" s="464"/>
      <c r="J69" s="464"/>
      <c r="K69" s="464"/>
      <c r="L69" s="464"/>
      <c r="M69" s="464"/>
      <c r="N69" s="464"/>
      <c r="O69" s="464"/>
      <c r="P69" s="464"/>
      <c r="Q69" s="464"/>
      <c r="R69" s="464"/>
      <c r="S69" s="464"/>
      <c r="T69" s="464"/>
      <c r="U69" s="464"/>
      <c r="V69" s="464"/>
      <c r="W69" s="464"/>
      <c r="X69" s="464"/>
      <c r="Y69" s="464"/>
      <c r="Z69" s="464"/>
      <c r="AA69" s="464"/>
      <c r="AB69" s="464"/>
      <c r="AC69" s="464"/>
      <c r="AD69" s="464"/>
      <c r="AE69" s="465"/>
    </row>
    <row r="70" spans="1:31" x14ac:dyDescent="0.2">
      <c r="A70" s="463"/>
      <c r="B70" s="464"/>
      <c r="C70" s="464"/>
      <c r="D70" s="464"/>
      <c r="E70" s="464"/>
      <c r="F70" s="464"/>
      <c r="G70" s="464"/>
      <c r="H70" s="464"/>
      <c r="I70" s="464"/>
      <c r="J70" s="464"/>
      <c r="K70" s="464"/>
      <c r="L70" s="464"/>
      <c r="M70" s="464"/>
      <c r="N70" s="464"/>
      <c r="O70" s="464"/>
      <c r="P70" s="464"/>
      <c r="Q70" s="464"/>
      <c r="R70" s="464"/>
      <c r="S70" s="464"/>
      <c r="T70" s="464"/>
      <c r="U70" s="464"/>
      <c r="V70" s="464"/>
      <c r="W70" s="464"/>
      <c r="X70" s="464"/>
      <c r="Y70" s="464"/>
      <c r="Z70" s="464"/>
      <c r="AA70" s="464"/>
      <c r="AB70" s="464"/>
      <c r="AC70" s="464"/>
      <c r="AD70" s="464"/>
      <c r="AE70" s="465"/>
    </row>
    <row r="71" spans="1:31" x14ac:dyDescent="0.2">
      <c r="A71" s="463"/>
      <c r="B71" s="464"/>
      <c r="C71" s="464"/>
      <c r="D71" s="464"/>
      <c r="E71" s="464"/>
      <c r="F71" s="464"/>
      <c r="G71" s="464"/>
      <c r="H71" s="464"/>
      <c r="I71" s="464"/>
      <c r="J71" s="464"/>
      <c r="K71" s="464"/>
      <c r="L71" s="464"/>
      <c r="M71" s="464"/>
      <c r="N71" s="464"/>
      <c r="O71" s="464"/>
      <c r="P71" s="464"/>
      <c r="Q71" s="464"/>
      <c r="R71" s="464"/>
      <c r="S71" s="464"/>
      <c r="T71" s="464"/>
      <c r="U71" s="464"/>
      <c r="V71" s="464"/>
      <c r="W71" s="464"/>
      <c r="X71" s="464"/>
      <c r="Y71" s="464"/>
      <c r="Z71" s="464"/>
      <c r="AA71" s="464"/>
      <c r="AB71" s="464"/>
      <c r="AC71" s="464"/>
      <c r="AD71" s="464"/>
      <c r="AE71" s="465"/>
    </row>
    <row r="72" spans="1:31" x14ac:dyDescent="0.2">
      <c r="A72" s="463"/>
      <c r="B72" s="464"/>
      <c r="C72" s="464"/>
      <c r="D72" s="464"/>
      <c r="E72" s="464"/>
      <c r="F72" s="464"/>
      <c r="G72" s="464"/>
      <c r="H72" s="464"/>
      <c r="I72" s="464"/>
      <c r="J72" s="464"/>
      <c r="K72" s="464"/>
      <c r="L72" s="464"/>
      <c r="M72" s="464"/>
      <c r="N72" s="464"/>
      <c r="O72" s="464"/>
      <c r="P72" s="464"/>
      <c r="Q72" s="464"/>
      <c r="R72" s="464"/>
      <c r="S72" s="464"/>
      <c r="T72" s="464"/>
      <c r="U72" s="464"/>
      <c r="V72" s="464"/>
      <c r="W72" s="464"/>
      <c r="X72" s="464"/>
      <c r="Y72" s="464"/>
      <c r="Z72" s="464"/>
      <c r="AA72" s="464"/>
      <c r="AB72" s="464"/>
      <c r="AC72" s="464"/>
      <c r="AD72" s="464"/>
      <c r="AE72" s="465"/>
    </row>
    <row r="73" spans="1:31" x14ac:dyDescent="0.2">
      <c r="A73" s="463"/>
      <c r="B73" s="464"/>
      <c r="C73" s="464"/>
      <c r="D73" s="464"/>
      <c r="E73" s="464"/>
      <c r="F73" s="464"/>
      <c r="G73" s="464"/>
      <c r="H73" s="464"/>
      <c r="I73" s="464"/>
      <c r="J73" s="464"/>
      <c r="K73" s="464"/>
      <c r="L73" s="464"/>
      <c r="M73" s="464"/>
      <c r="N73" s="464"/>
      <c r="O73" s="464"/>
      <c r="P73" s="464"/>
      <c r="Q73" s="464"/>
      <c r="R73" s="464"/>
      <c r="S73" s="464"/>
      <c r="T73" s="464"/>
      <c r="U73" s="464"/>
      <c r="V73" s="464"/>
      <c r="W73" s="464"/>
      <c r="X73" s="464"/>
      <c r="Y73" s="464"/>
      <c r="Z73" s="464"/>
      <c r="AA73" s="464"/>
      <c r="AB73" s="464"/>
      <c r="AC73" s="464"/>
      <c r="AD73" s="464"/>
      <c r="AE73" s="465"/>
    </row>
    <row r="74" spans="1:31" x14ac:dyDescent="0.2">
      <c r="A74" s="463"/>
      <c r="B74" s="464"/>
      <c r="C74" s="464"/>
      <c r="D74" s="464"/>
      <c r="E74" s="464"/>
      <c r="F74" s="464"/>
      <c r="G74" s="464"/>
      <c r="H74" s="464"/>
      <c r="I74" s="464"/>
      <c r="J74" s="464"/>
      <c r="K74" s="464"/>
      <c r="L74" s="464"/>
      <c r="M74" s="464"/>
      <c r="N74" s="464"/>
      <c r="O74" s="464"/>
      <c r="P74" s="464"/>
      <c r="Q74" s="464"/>
      <c r="R74" s="464"/>
      <c r="S74" s="464"/>
      <c r="T74" s="464"/>
      <c r="U74" s="464"/>
      <c r="V74" s="464"/>
      <c r="W74" s="464"/>
      <c r="X74" s="464"/>
      <c r="Y74" s="464"/>
      <c r="Z74" s="464"/>
      <c r="AA74" s="464"/>
      <c r="AB74" s="464"/>
      <c r="AC74" s="464"/>
      <c r="AD74" s="464"/>
      <c r="AE74" s="465"/>
    </row>
    <row r="75" spans="1:31" x14ac:dyDescent="0.2">
      <c r="A75" s="463"/>
      <c r="B75" s="464"/>
      <c r="C75" s="464"/>
      <c r="D75" s="464"/>
      <c r="E75" s="464"/>
      <c r="F75" s="464"/>
      <c r="G75" s="464"/>
      <c r="H75" s="464"/>
      <c r="I75" s="464"/>
      <c r="J75" s="464"/>
      <c r="K75" s="464"/>
      <c r="L75" s="464"/>
      <c r="M75" s="464"/>
      <c r="N75" s="464"/>
      <c r="O75" s="464"/>
      <c r="P75" s="464"/>
      <c r="Q75" s="464"/>
      <c r="R75" s="464"/>
      <c r="S75" s="464"/>
      <c r="T75" s="464"/>
      <c r="U75" s="464"/>
      <c r="V75" s="464"/>
      <c r="W75" s="464"/>
      <c r="X75" s="464"/>
      <c r="Y75" s="464"/>
      <c r="Z75" s="464"/>
      <c r="AA75" s="464"/>
      <c r="AB75" s="464"/>
      <c r="AC75" s="464"/>
      <c r="AD75" s="464"/>
      <c r="AE75" s="465"/>
    </row>
    <row r="76" spans="1:31" x14ac:dyDescent="0.2">
      <c r="A76" s="463"/>
      <c r="B76" s="464"/>
      <c r="C76" s="464"/>
      <c r="D76" s="464"/>
      <c r="E76" s="464"/>
      <c r="F76" s="464"/>
      <c r="G76" s="464"/>
      <c r="H76" s="464"/>
      <c r="I76" s="464"/>
      <c r="J76" s="464"/>
      <c r="K76" s="464"/>
      <c r="L76" s="464"/>
      <c r="M76" s="464"/>
      <c r="N76" s="464"/>
      <c r="O76" s="464"/>
      <c r="P76" s="464"/>
      <c r="Q76" s="464"/>
      <c r="R76" s="464"/>
      <c r="S76" s="464"/>
      <c r="T76" s="464"/>
      <c r="U76" s="464"/>
      <c r="V76" s="464"/>
      <c r="W76" s="464"/>
      <c r="X76" s="464"/>
      <c r="Y76" s="464"/>
      <c r="Z76" s="464"/>
      <c r="AA76" s="464"/>
      <c r="AB76" s="464"/>
      <c r="AC76" s="464"/>
      <c r="AD76" s="464"/>
      <c r="AE76" s="465"/>
    </row>
    <row r="77" spans="1:31" x14ac:dyDescent="0.2">
      <c r="A77" s="463"/>
      <c r="B77" s="464"/>
      <c r="C77" s="464"/>
      <c r="D77" s="464"/>
      <c r="E77" s="464"/>
      <c r="F77" s="464"/>
      <c r="G77" s="464"/>
      <c r="H77" s="464"/>
      <c r="I77" s="464"/>
      <c r="J77" s="464"/>
      <c r="K77" s="464"/>
      <c r="L77" s="464"/>
      <c r="M77" s="464"/>
      <c r="N77" s="464"/>
      <c r="O77" s="464"/>
      <c r="P77" s="464"/>
      <c r="Q77" s="464"/>
      <c r="R77" s="464"/>
      <c r="S77" s="464"/>
      <c r="T77" s="464"/>
      <c r="U77" s="464"/>
      <c r="V77" s="464"/>
      <c r="W77" s="464"/>
      <c r="X77" s="464"/>
      <c r="Y77" s="464"/>
      <c r="Z77" s="464"/>
      <c r="AA77" s="464"/>
      <c r="AB77" s="464"/>
      <c r="AC77" s="464"/>
      <c r="AD77" s="464"/>
      <c r="AE77" s="465"/>
    </row>
    <row r="78" spans="1:31" ht="23.25" customHeight="1" x14ac:dyDescent="0.2">
      <c r="A78" s="463"/>
      <c r="B78" s="464"/>
      <c r="C78" s="464"/>
      <c r="D78" s="464"/>
      <c r="E78" s="464"/>
      <c r="F78" s="464"/>
      <c r="G78" s="464"/>
      <c r="H78" s="464"/>
      <c r="I78" s="464"/>
      <c r="J78" s="464"/>
      <c r="K78" s="464"/>
      <c r="L78" s="464"/>
      <c r="M78" s="464"/>
      <c r="N78" s="464"/>
      <c r="O78" s="464"/>
      <c r="P78" s="464"/>
      <c r="Q78" s="464"/>
      <c r="R78" s="464"/>
      <c r="S78" s="464"/>
      <c r="T78" s="464"/>
      <c r="U78" s="464"/>
      <c r="V78" s="464"/>
      <c r="W78" s="464"/>
      <c r="X78" s="464"/>
      <c r="Y78" s="464"/>
      <c r="Z78" s="464"/>
      <c r="AA78" s="464"/>
      <c r="AB78" s="464"/>
      <c r="AC78" s="464"/>
      <c r="AD78" s="464"/>
      <c r="AE78" s="465"/>
    </row>
    <row r="79" spans="1:31" ht="23.25" customHeight="1" thickBot="1" x14ac:dyDescent="0.25">
      <c r="A79" s="463"/>
      <c r="B79" s="464"/>
      <c r="C79" s="464"/>
      <c r="D79" s="464"/>
      <c r="E79" s="464"/>
      <c r="F79" s="464"/>
      <c r="G79" s="464"/>
      <c r="H79" s="464"/>
      <c r="I79" s="464"/>
      <c r="J79" s="464"/>
      <c r="K79" s="464"/>
      <c r="L79" s="464"/>
      <c r="M79" s="464"/>
      <c r="N79" s="464"/>
      <c r="O79" s="464"/>
      <c r="P79" s="464"/>
      <c r="Q79" s="464"/>
      <c r="R79" s="464"/>
      <c r="S79" s="464"/>
      <c r="T79" s="464"/>
      <c r="U79" s="464"/>
      <c r="V79" s="464"/>
      <c r="W79" s="464"/>
      <c r="X79" s="464"/>
      <c r="Y79" s="464"/>
      <c r="Z79" s="464"/>
      <c r="AA79" s="464"/>
      <c r="AB79" s="464"/>
      <c r="AC79" s="464"/>
      <c r="AD79" s="464"/>
      <c r="AE79" s="465"/>
    </row>
    <row r="80" spans="1:31" ht="28.5" thickBot="1" x14ac:dyDescent="0.25">
      <c r="A80" s="728" t="s">
        <v>319</v>
      </c>
      <c r="B80" s="729"/>
      <c r="C80" s="729"/>
      <c r="D80" s="729"/>
      <c r="E80" s="729"/>
      <c r="F80" s="729"/>
      <c r="G80" s="729"/>
      <c r="H80" s="729"/>
      <c r="I80" s="730"/>
      <c r="J80" s="730"/>
      <c r="K80" s="730"/>
      <c r="L80" s="730"/>
      <c r="M80" s="730"/>
      <c r="N80" s="730"/>
      <c r="O80" s="731"/>
      <c r="P80" s="464"/>
      <c r="Q80" s="464"/>
      <c r="R80" s="464"/>
      <c r="S80" s="464"/>
      <c r="T80" s="464"/>
      <c r="U80" s="464"/>
      <c r="V80" s="464"/>
      <c r="W80" s="464"/>
      <c r="X80" s="464"/>
      <c r="Y80" s="464"/>
      <c r="Z80" s="464"/>
      <c r="AA80" s="464"/>
      <c r="AB80" s="464"/>
      <c r="AC80" s="464"/>
      <c r="AD80" s="464"/>
      <c r="AE80" s="465"/>
    </row>
    <row r="81" spans="1:31" ht="21" thickBot="1" x14ac:dyDescent="0.35">
      <c r="A81" s="715" t="s">
        <v>580</v>
      </c>
      <c r="B81" s="716"/>
      <c r="C81" s="716"/>
      <c r="D81" s="716"/>
      <c r="E81" s="716"/>
      <c r="F81" s="716"/>
      <c r="G81" s="716"/>
      <c r="H81" s="716"/>
      <c r="I81" s="716"/>
      <c r="J81" s="716"/>
      <c r="K81" s="716"/>
      <c r="L81" s="716"/>
      <c r="M81" s="716"/>
      <c r="N81" s="716"/>
      <c r="O81" s="717"/>
      <c r="P81" s="466" t="s">
        <v>125</v>
      </c>
      <c r="Q81" s="467"/>
      <c r="R81" s="468"/>
      <c r="S81" s="468"/>
      <c r="T81" s="468"/>
      <c r="U81" s="468"/>
      <c r="V81" s="468"/>
      <c r="W81" s="468"/>
      <c r="X81" s="468"/>
      <c r="Y81" s="469"/>
      <c r="Z81" s="469"/>
      <c r="AA81" s="469"/>
      <c r="AB81" s="469"/>
      <c r="AC81" s="469"/>
      <c r="AD81" s="469"/>
      <c r="AE81" s="470"/>
    </row>
    <row r="82" spans="1:31" ht="20.25" customHeight="1" x14ac:dyDescent="0.3">
      <c r="A82" s="718"/>
      <c r="B82" s="716"/>
      <c r="C82" s="716"/>
      <c r="D82" s="716"/>
      <c r="E82" s="716"/>
      <c r="F82" s="716"/>
      <c r="G82" s="716"/>
      <c r="H82" s="716"/>
      <c r="I82" s="716"/>
      <c r="J82" s="716"/>
      <c r="K82" s="716"/>
      <c r="L82" s="716"/>
      <c r="M82" s="716"/>
      <c r="N82" s="716"/>
      <c r="O82" s="717"/>
      <c r="P82" s="471"/>
      <c r="Q82" s="472"/>
      <c r="R82" s="473"/>
      <c r="S82" s="473"/>
      <c r="T82" s="473"/>
      <c r="U82" s="473"/>
      <c r="V82" s="473"/>
      <c r="W82" s="473"/>
      <c r="X82" s="473"/>
      <c r="Y82" s="464"/>
      <c r="Z82" s="464"/>
      <c r="AA82" s="464"/>
      <c r="AB82" s="464"/>
      <c r="AC82" s="464"/>
      <c r="AD82" s="464"/>
      <c r="AE82" s="465"/>
    </row>
    <row r="83" spans="1:31" ht="20.25" customHeight="1" x14ac:dyDescent="0.3">
      <c r="A83" s="718"/>
      <c r="B83" s="716"/>
      <c r="C83" s="716"/>
      <c r="D83" s="716"/>
      <c r="E83" s="716"/>
      <c r="F83" s="716"/>
      <c r="G83" s="716"/>
      <c r="H83" s="716"/>
      <c r="I83" s="716"/>
      <c r="J83" s="716"/>
      <c r="K83" s="716"/>
      <c r="L83" s="716"/>
      <c r="M83" s="716"/>
      <c r="N83" s="716"/>
      <c r="O83" s="717"/>
      <c r="P83" s="474"/>
      <c r="Q83" s="475" t="s">
        <v>126</v>
      </c>
      <c r="R83" s="472"/>
      <c r="S83" s="473"/>
      <c r="T83" s="473"/>
      <c r="U83" s="473"/>
      <c r="V83" s="473"/>
      <c r="W83" s="473"/>
      <c r="X83" s="473"/>
      <c r="Y83" s="464"/>
      <c r="Z83" s="464"/>
      <c r="AA83" s="464"/>
      <c r="AB83" s="464"/>
      <c r="AC83" s="464"/>
      <c r="AD83" s="464"/>
      <c r="AE83" s="465"/>
    </row>
    <row r="84" spans="1:31" ht="20.25" customHeight="1" x14ac:dyDescent="0.3">
      <c r="A84" s="718"/>
      <c r="B84" s="716"/>
      <c r="C84" s="716"/>
      <c r="D84" s="716"/>
      <c r="E84" s="716"/>
      <c r="F84" s="716"/>
      <c r="G84" s="716"/>
      <c r="H84" s="716"/>
      <c r="I84" s="716"/>
      <c r="J84" s="716"/>
      <c r="K84" s="716"/>
      <c r="L84" s="716"/>
      <c r="M84" s="716"/>
      <c r="N84" s="716"/>
      <c r="O84" s="717"/>
      <c r="P84" s="474"/>
      <c r="Q84" s="725" t="s">
        <v>127</v>
      </c>
      <c r="R84" s="725"/>
      <c r="S84" s="725"/>
      <c r="T84" s="725"/>
      <c r="U84" s="726"/>
      <c r="V84" s="726"/>
      <c r="W84" s="726"/>
      <c r="X84" s="726"/>
      <c r="Y84" s="726"/>
      <c r="Z84" s="726"/>
      <c r="AA84" s="726"/>
      <c r="AB84" s="464"/>
      <c r="AC84" s="464"/>
      <c r="AD84" s="464"/>
      <c r="AE84" s="465"/>
    </row>
    <row r="85" spans="1:31" ht="20.25" customHeight="1" x14ac:dyDescent="0.3">
      <c r="A85" s="718"/>
      <c r="B85" s="716"/>
      <c r="C85" s="716"/>
      <c r="D85" s="716"/>
      <c r="E85" s="716"/>
      <c r="F85" s="716"/>
      <c r="G85" s="716"/>
      <c r="H85" s="716"/>
      <c r="I85" s="716"/>
      <c r="J85" s="716"/>
      <c r="K85" s="716"/>
      <c r="L85" s="716"/>
      <c r="M85" s="716"/>
      <c r="N85" s="716"/>
      <c r="O85" s="717"/>
      <c r="P85" s="474"/>
      <c r="Q85" s="725" t="s">
        <v>128</v>
      </c>
      <c r="R85" s="725"/>
      <c r="S85" s="725"/>
      <c r="T85" s="725"/>
      <c r="U85" s="726"/>
      <c r="V85" s="726"/>
      <c r="W85" s="726"/>
      <c r="X85" s="726"/>
      <c r="Y85" s="726"/>
      <c r="Z85" s="726"/>
      <c r="AA85" s="464"/>
      <c r="AB85" s="464"/>
      <c r="AC85" s="464"/>
      <c r="AD85" s="464"/>
      <c r="AE85" s="465"/>
    </row>
    <row r="86" spans="1:31" ht="20.25" customHeight="1" x14ac:dyDescent="0.3">
      <c r="A86" s="718"/>
      <c r="B86" s="716"/>
      <c r="C86" s="716"/>
      <c r="D86" s="716"/>
      <c r="E86" s="716"/>
      <c r="F86" s="716"/>
      <c r="G86" s="716"/>
      <c r="H86" s="716"/>
      <c r="I86" s="716"/>
      <c r="J86" s="716"/>
      <c r="K86" s="716"/>
      <c r="L86" s="716"/>
      <c r="M86" s="716"/>
      <c r="N86" s="716"/>
      <c r="O86" s="717"/>
      <c r="P86" s="474"/>
      <c r="Q86" s="725" t="s">
        <v>129</v>
      </c>
      <c r="R86" s="725"/>
      <c r="S86" s="725"/>
      <c r="T86" s="725"/>
      <c r="U86" s="726"/>
      <c r="V86" s="726"/>
      <c r="W86" s="726"/>
      <c r="X86" s="726"/>
      <c r="Y86" s="726"/>
      <c r="Z86" s="726"/>
      <c r="AA86" s="726"/>
      <c r="AB86" s="464"/>
      <c r="AC86" s="464"/>
      <c r="AD86" s="464"/>
      <c r="AE86" s="465"/>
    </row>
    <row r="87" spans="1:31" ht="20.25" customHeight="1" x14ac:dyDescent="0.3">
      <c r="A87" s="718"/>
      <c r="B87" s="716"/>
      <c r="C87" s="716"/>
      <c r="D87" s="716"/>
      <c r="E87" s="716"/>
      <c r="F87" s="716"/>
      <c r="G87" s="716"/>
      <c r="H87" s="716"/>
      <c r="I87" s="716"/>
      <c r="J87" s="716"/>
      <c r="K87" s="716"/>
      <c r="L87" s="716"/>
      <c r="M87" s="716"/>
      <c r="N87" s="716"/>
      <c r="O87" s="717"/>
      <c r="P87" s="474" t="s">
        <v>273</v>
      </c>
      <c r="Q87" s="476" t="s">
        <v>274</v>
      </c>
      <c r="R87" s="473"/>
      <c r="S87" s="473"/>
      <c r="T87" s="473"/>
      <c r="U87" s="473"/>
      <c r="V87" s="473"/>
      <c r="W87" s="473"/>
      <c r="X87" s="473"/>
      <c r="Y87" s="464"/>
      <c r="Z87" s="464"/>
      <c r="AA87" s="464"/>
      <c r="AB87" s="464"/>
      <c r="AC87" s="464"/>
      <c r="AD87" s="464"/>
      <c r="AE87" s="465"/>
    </row>
    <row r="88" spans="1:31" ht="20.25" customHeight="1" x14ac:dyDescent="0.3">
      <c r="A88" s="718"/>
      <c r="B88" s="716"/>
      <c r="C88" s="716"/>
      <c r="D88" s="716"/>
      <c r="E88" s="716"/>
      <c r="F88" s="716"/>
      <c r="G88" s="716"/>
      <c r="H88" s="716"/>
      <c r="I88" s="716"/>
      <c r="J88" s="716"/>
      <c r="K88" s="716"/>
      <c r="L88" s="716"/>
      <c r="M88" s="716"/>
      <c r="N88" s="716"/>
      <c r="O88" s="717"/>
      <c r="P88" s="474" t="s">
        <v>248</v>
      </c>
      <c r="Q88" s="476" t="s">
        <v>275</v>
      </c>
      <c r="R88" s="473"/>
      <c r="S88" s="473"/>
      <c r="T88" s="473"/>
      <c r="U88" s="473"/>
      <c r="V88" s="473"/>
      <c r="W88" s="473"/>
      <c r="X88" s="473"/>
      <c r="Y88" s="464"/>
      <c r="Z88" s="464"/>
      <c r="AA88" s="464"/>
      <c r="AB88" s="464"/>
      <c r="AC88" s="464"/>
      <c r="AD88" s="464"/>
      <c r="AE88" s="465"/>
    </row>
    <row r="89" spans="1:31" ht="20.25" customHeight="1" thickBot="1" x14ac:dyDescent="0.35">
      <c r="A89" s="718"/>
      <c r="B89" s="716"/>
      <c r="C89" s="716"/>
      <c r="D89" s="716"/>
      <c r="E89" s="716"/>
      <c r="F89" s="716"/>
      <c r="G89" s="716"/>
      <c r="H89" s="716"/>
      <c r="I89" s="716"/>
      <c r="J89" s="716"/>
      <c r="K89" s="716"/>
      <c r="L89" s="716"/>
      <c r="M89" s="716"/>
      <c r="N89" s="716"/>
      <c r="O89" s="717"/>
      <c r="P89" s="474" t="s">
        <v>338</v>
      </c>
      <c r="Q89" s="476" t="s">
        <v>339</v>
      </c>
      <c r="R89" s="473"/>
      <c r="S89" s="473"/>
      <c r="T89" s="473"/>
      <c r="U89" s="473"/>
      <c r="V89" s="473"/>
      <c r="W89" s="473"/>
      <c r="X89" s="473"/>
      <c r="Y89" s="464"/>
      <c r="Z89" s="464"/>
      <c r="AA89" s="464"/>
      <c r="AB89" s="464"/>
      <c r="AC89" s="464"/>
      <c r="AD89" s="464"/>
      <c r="AE89" s="465"/>
    </row>
    <row r="90" spans="1:31" ht="20.25" customHeight="1" thickBot="1" x14ac:dyDescent="0.35">
      <c r="A90" s="718"/>
      <c r="B90" s="716"/>
      <c r="C90" s="716"/>
      <c r="D90" s="716"/>
      <c r="E90" s="716"/>
      <c r="F90" s="716"/>
      <c r="G90" s="716"/>
      <c r="H90" s="716"/>
      <c r="I90" s="716"/>
      <c r="J90" s="716"/>
      <c r="K90" s="716"/>
      <c r="L90" s="716"/>
      <c r="M90" s="716"/>
      <c r="N90" s="716"/>
      <c r="O90" s="717"/>
      <c r="P90" s="477" t="s">
        <v>581</v>
      </c>
      <c r="Q90" s="473"/>
      <c r="R90" s="473"/>
      <c r="S90" s="473"/>
      <c r="T90" s="473"/>
      <c r="U90" s="473"/>
      <c r="V90" s="473"/>
      <c r="W90" s="473"/>
      <c r="X90" s="473"/>
      <c r="Y90" s="464"/>
      <c r="Z90" s="464"/>
      <c r="AA90" s="464"/>
      <c r="AB90" s="464"/>
      <c r="AC90" s="464"/>
      <c r="AD90" s="464"/>
      <c r="AE90" s="465"/>
    </row>
    <row r="91" spans="1:31" ht="20.25" customHeight="1" x14ac:dyDescent="0.3">
      <c r="A91" s="718"/>
      <c r="B91" s="716"/>
      <c r="C91" s="716"/>
      <c r="D91" s="716"/>
      <c r="E91" s="716"/>
      <c r="F91" s="716"/>
      <c r="G91" s="716"/>
      <c r="H91" s="716"/>
      <c r="I91" s="716"/>
      <c r="J91" s="716"/>
      <c r="K91" s="716"/>
      <c r="L91" s="716"/>
      <c r="M91" s="716"/>
      <c r="N91" s="716"/>
      <c r="O91" s="717"/>
      <c r="P91" s="474"/>
      <c r="Q91" s="473" t="s">
        <v>252</v>
      </c>
      <c r="R91" s="473" t="s">
        <v>271</v>
      </c>
      <c r="S91" s="473"/>
      <c r="T91" s="473"/>
      <c r="U91" s="473"/>
      <c r="V91" s="473"/>
      <c r="W91" s="473"/>
      <c r="X91" s="473"/>
      <c r="Y91" s="464"/>
      <c r="Z91" s="464"/>
      <c r="AA91" s="464"/>
      <c r="AB91" s="464"/>
      <c r="AC91" s="464"/>
      <c r="AD91" s="464"/>
      <c r="AE91" s="465"/>
    </row>
    <row r="92" spans="1:31" ht="20.25" customHeight="1" x14ac:dyDescent="0.3">
      <c r="A92" s="718"/>
      <c r="B92" s="716"/>
      <c r="C92" s="716"/>
      <c r="D92" s="716"/>
      <c r="E92" s="716"/>
      <c r="F92" s="716"/>
      <c r="G92" s="716"/>
      <c r="H92" s="716"/>
      <c r="I92" s="716"/>
      <c r="J92" s="716"/>
      <c r="K92" s="716"/>
      <c r="L92" s="716"/>
      <c r="M92" s="716"/>
      <c r="N92" s="716"/>
      <c r="O92" s="717"/>
      <c r="P92" s="474"/>
      <c r="Q92" s="473" t="s">
        <v>260</v>
      </c>
      <c r="R92" s="473" t="s">
        <v>261</v>
      </c>
      <c r="S92" s="473"/>
      <c r="T92" s="473"/>
      <c r="U92" s="473"/>
      <c r="V92" s="473"/>
      <c r="W92" s="473"/>
      <c r="X92" s="473"/>
      <c r="Y92" s="464"/>
      <c r="Z92" s="464"/>
      <c r="AA92" s="464"/>
      <c r="AB92" s="464"/>
      <c r="AC92" s="464"/>
      <c r="AD92" s="464"/>
      <c r="AE92" s="465"/>
    </row>
    <row r="93" spans="1:31" ht="20.25" customHeight="1" x14ac:dyDescent="0.3">
      <c r="A93" s="718"/>
      <c r="B93" s="716"/>
      <c r="C93" s="716"/>
      <c r="D93" s="716"/>
      <c r="E93" s="716"/>
      <c r="F93" s="716"/>
      <c r="G93" s="716"/>
      <c r="H93" s="716"/>
      <c r="I93" s="716"/>
      <c r="J93" s="716"/>
      <c r="K93" s="716"/>
      <c r="L93" s="716"/>
      <c r="M93" s="716"/>
      <c r="N93" s="716"/>
      <c r="O93" s="717"/>
      <c r="P93" s="474"/>
      <c r="Q93" s="473" t="s">
        <v>254</v>
      </c>
      <c r="R93" s="473" t="s">
        <v>272</v>
      </c>
      <c r="S93" s="473"/>
      <c r="T93" s="473"/>
      <c r="U93" s="473"/>
      <c r="V93" s="473"/>
      <c r="W93" s="473"/>
      <c r="X93" s="473"/>
      <c r="Y93" s="464"/>
      <c r="Z93" s="464"/>
      <c r="AA93" s="464"/>
      <c r="AB93" s="464"/>
      <c r="AC93" s="464"/>
      <c r="AD93" s="464"/>
      <c r="AE93" s="465"/>
    </row>
    <row r="94" spans="1:31" ht="20.25" customHeight="1" x14ac:dyDescent="0.3">
      <c r="A94" s="718"/>
      <c r="B94" s="716"/>
      <c r="C94" s="716"/>
      <c r="D94" s="716"/>
      <c r="E94" s="716"/>
      <c r="F94" s="716"/>
      <c r="G94" s="716"/>
      <c r="H94" s="716"/>
      <c r="I94" s="716"/>
      <c r="J94" s="716"/>
      <c r="K94" s="716"/>
      <c r="L94" s="716"/>
      <c r="M94" s="716"/>
      <c r="N94" s="716"/>
      <c r="O94" s="717"/>
      <c r="P94" s="474"/>
      <c r="Q94" s="473" t="s">
        <v>172</v>
      </c>
      <c r="R94" s="473" t="s">
        <v>253</v>
      </c>
      <c r="S94" s="473"/>
      <c r="T94" s="473"/>
      <c r="U94" s="473"/>
      <c r="V94" s="473"/>
      <c r="W94" s="473"/>
      <c r="X94" s="473"/>
      <c r="Y94" s="464"/>
      <c r="Z94" s="464"/>
      <c r="AA94" s="464"/>
      <c r="AB94" s="464"/>
      <c r="AC94" s="464"/>
      <c r="AD94" s="464"/>
      <c r="AE94" s="465"/>
    </row>
    <row r="95" spans="1:31" ht="20.25" customHeight="1" x14ac:dyDescent="0.3">
      <c r="A95" s="718"/>
      <c r="B95" s="716"/>
      <c r="C95" s="716"/>
      <c r="D95" s="716"/>
      <c r="E95" s="716"/>
      <c r="F95" s="716"/>
      <c r="G95" s="716"/>
      <c r="H95" s="716"/>
      <c r="I95" s="716"/>
      <c r="J95" s="716"/>
      <c r="K95" s="716"/>
      <c r="L95" s="716"/>
      <c r="M95" s="716"/>
      <c r="N95" s="716"/>
      <c r="O95" s="717"/>
      <c r="P95" s="474"/>
      <c r="Q95" s="473" t="s">
        <v>250</v>
      </c>
      <c r="R95" s="473" t="s">
        <v>251</v>
      </c>
      <c r="S95" s="473"/>
      <c r="T95" s="473"/>
      <c r="U95" s="473"/>
      <c r="V95" s="473"/>
      <c r="W95" s="473"/>
      <c r="X95" s="473"/>
      <c r="Y95" s="464"/>
      <c r="Z95" s="464"/>
      <c r="AA95" s="464"/>
      <c r="AB95" s="464"/>
      <c r="AC95" s="464"/>
      <c r="AD95" s="464"/>
      <c r="AE95" s="465"/>
    </row>
    <row r="96" spans="1:31" ht="20.25" customHeight="1" x14ac:dyDescent="0.3">
      <c r="A96" s="718"/>
      <c r="B96" s="716"/>
      <c r="C96" s="716"/>
      <c r="D96" s="716"/>
      <c r="E96" s="716"/>
      <c r="F96" s="716"/>
      <c r="G96" s="716"/>
      <c r="H96" s="716"/>
      <c r="I96" s="716"/>
      <c r="J96" s="716"/>
      <c r="K96" s="716"/>
      <c r="L96" s="716"/>
      <c r="M96" s="716"/>
      <c r="N96" s="716"/>
      <c r="O96" s="717"/>
      <c r="P96" s="474"/>
      <c r="Q96" s="473" t="s">
        <v>256</v>
      </c>
      <c r="R96" s="473" t="s">
        <v>257</v>
      </c>
      <c r="S96" s="473"/>
      <c r="T96" s="473"/>
      <c r="U96" s="473"/>
      <c r="V96" s="473"/>
      <c r="W96" s="473"/>
      <c r="X96" s="473"/>
      <c r="Y96" s="464"/>
      <c r="Z96" s="464"/>
      <c r="AA96" s="464"/>
      <c r="AB96" s="464"/>
      <c r="AC96" s="464"/>
      <c r="AD96" s="464"/>
      <c r="AE96" s="465"/>
    </row>
    <row r="97" spans="1:31" ht="20.25" customHeight="1" x14ac:dyDescent="0.3">
      <c r="A97" s="718"/>
      <c r="B97" s="716"/>
      <c r="C97" s="716"/>
      <c r="D97" s="716"/>
      <c r="E97" s="716"/>
      <c r="F97" s="716"/>
      <c r="G97" s="716"/>
      <c r="H97" s="716"/>
      <c r="I97" s="716"/>
      <c r="J97" s="716"/>
      <c r="K97" s="716"/>
      <c r="L97" s="716"/>
      <c r="M97" s="716"/>
      <c r="N97" s="716"/>
      <c r="O97" s="717"/>
      <c r="P97" s="474"/>
      <c r="Q97" s="473" t="s">
        <v>258</v>
      </c>
      <c r="R97" s="473" t="s">
        <v>259</v>
      </c>
      <c r="S97" s="473"/>
      <c r="T97" s="473"/>
      <c r="U97" s="473"/>
      <c r="V97" s="473"/>
      <c r="W97" s="473"/>
      <c r="X97" s="473"/>
      <c r="Y97" s="464"/>
      <c r="Z97" s="464"/>
      <c r="AA97" s="464"/>
      <c r="AB97" s="464"/>
      <c r="AC97" s="464"/>
      <c r="AD97" s="464"/>
      <c r="AE97" s="465"/>
    </row>
    <row r="98" spans="1:31" ht="20.25" customHeight="1" x14ac:dyDescent="0.3">
      <c r="A98" s="718"/>
      <c r="B98" s="716"/>
      <c r="C98" s="716"/>
      <c r="D98" s="716"/>
      <c r="E98" s="716"/>
      <c r="F98" s="716"/>
      <c r="G98" s="716"/>
      <c r="H98" s="716"/>
      <c r="I98" s="716"/>
      <c r="J98" s="716"/>
      <c r="K98" s="716"/>
      <c r="L98" s="716"/>
      <c r="M98" s="716"/>
      <c r="N98" s="716"/>
      <c r="O98" s="717"/>
      <c r="P98" s="474"/>
      <c r="Q98" s="473" t="s">
        <v>262</v>
      </c>
      <c r="R98" s="473" t="s">
        <v>151</v>
      </c>
      <c r="S98" s="473"/>
      <c r="T98" s="473"/>
      <c r="U98" s="473"/>
      <c r="V98" s="473"/>
      <c r="W98" s="473"/>
      <c r="X98" s="473"/>
      <c r="Y98" s="464"/>
      <c r="Z98" s="464"/>
      <c r="AA98" s="464"/>
      <c r="AB98" s="464"/>
      <c r="AC98" s="464"/>
      <c r="AD98" s="464"/>
      <c r="AE98" s="465"/>
    </row>
    <row r="99" spans="1:31" ht="20.25" customHeight="1" x14ac:dyDescent="0.3">
      <c r="A99" s="718"/>
      <c r="B99" s="716"/>
      <c r="C99" s="716"/>
      <c r="D99" s="716"/>
      <c r="E99" s="716"/>
      <c r="F99" s="716"/>
      <c r="G99" s="716"/>
      <c r="H99" s="716"/>
      <c r="I99" s="716"/>
      <c r="J99" s="716"/>
      <c r="K99" s="716"/>
      <c r="L99" s="716"/>
      <c r="M99" s="716"/>
      <c r="N99" s="716"/>
      <c r="O99" s="717"/>
      <c r="P99" s="474"/>
      <c r="Q99" s="473" t="s">
        <v>263</v>
      </c>
      <c r="R99" s="473" t="s">
        <v>264</v>
      </c>
      <c r="S99" s="473"/>
      <c r="T99" s="473"/>
      <c r="U99" s="473"/>
      <c r="V99" s="473"/>
      <c r="W99" s="473"/>
      <c r="X99" s="473"/>
      <c r="Y99" s="464"/>
      <c r="Z99" s="464"/>
      <c r="AA99" s="464"/>
      <c r="AB99" s="464"/>
      <c r="AC99" s="464"/>
      <c r="AD99" s="464"/>
      <c r="AE99" s="465"/>
    </row>
    <row r="100" spans="1:31" ht="20.25" customHeight="1" x14ac:dyDescent="0.3">
      <c r="A100" s="718"/>
      <c r="B100" s="716"/>
      <c r="C100" s="716"/>
      <c r="D100" s="716"/>
      <c r="E100" s="716"/>
      <c r="F100" s="716"/>
      <c r="G100" s="716"/>
      <c r="H100" s="716"/>
      <c r="I100" s="716"/>
      <c r="J100" s="716"/>
      <c r="K100" s="716"/>
      <c r="L100" s="716"/>
      <c r="M100" s="716"/>
      <c r="N100" s="716"/>
      <c r="O100" s="717"/>
      <c r="P100" s="474"/>
      <c r="Q100" s="473" t="s">
        <v>265</v>
      </c>
      <c r="R100" s="473" t="s">
        <v>266</v>
      </c>
      <c r="S100" s="473"/>
      <c r="T100" s="473"/>
      <c r="U100" s="473"/>
      <c r="V100" s="473"/>
      <c r="W100" s="473"/>
      <c r="X100" s="473"/>
      <c r="Y100" s="464"/>
      <c r="Z100" s="464"/>
      <c r="AA100" s="464"/>
      <c r="AB100" s="464"/>
      <c r="AC100" s="464"/>
      <c r="AD100" s="464"/>
      <c r="AE100" s="465"/>
    </row>
    <row r="101" spans="1:31" ht="20.25" customHeight="1" x14ac:dyDescent="0.3">
      <c r="A101" s="718"/>
      <c r="B101" s="716"/>
      <c r="C101" s="716"/>
      <c r="D101" s="716"/>
      <c r="E101" s="716"/>
      <c r="F101" s="716"/>
      <c r="G101" s="716"/>
      <c r="H101" s="716"/>
      <c r="I101" s="716"/>
      <c r="J101" s="716"/>
      <c r="K101" s="716"/>
      <c r="L101" s="716"/>
      <c r="M101" s="716"/>
      <c r="N101" s="716"/>
      <c r="O101" s="717"/>
      <c r="P101" s="474"/>
      <c r="Q101" s="473" t="s">
        <v>269</v>
      </c>
      <c r="R101" s="727" t="s">
        <v>270</v>
      </c>
      <c r="S101" s="727"/>
      <c r="T101" s="727"/>
      <c r="U101" s="473"/>
      <c r="V101" s="473"/>
      <c r="W101" s="473"/>
      <c r="X101" s="473"/>
      <c r="Y101" s="464"/>
      <c r="Z101" s="464"/>
      <c r="AA101" s="464"/>
      <c r="AB101" s="464"/>
      <c r="AC101" s="464"/>
      <c r="AD101" s="464"/>
      <c r="AE101" s="465"/>
    </row>
    <row r="102" spans="1:31" ht="20.25" customHeight="1" x14ac:dyDescent="0.3">
      <c r="A102" s="718"/>
      <c r="B102" s="716"/>
      <c r="C102" s="716"/>
      <c r="D102" s="716"/>
      <c r="E102" s="716"/>
      <c r="F102" s="716"/>
      <c r="G102" s="716"/>
      <c r="H102" s="716"/>
      <c r="I102" s="716"/>
      <c r="J102" s="716"/>
      <c r="K102" s="716"/>
      <c r="L102" s="716"/>
      <c r="M102" s="716"/>
      <c r="N102" s="716"/>
      <c r="O102" s="717"/>
      <c r="P102" s="474"/>
      <c r="Q102" s="473"/>
      <c r="R102" s="727"/>
      <c r="S102" s="727"/>
      <c r="T102" s="727"/>
      <c r="U102" s="473"/>
      <c r="V102" s="473"/>
      <c r="W102" s="473"/>
      <c r="X102" s="473"/>
      <c r="Y102" s="464"/>
      <c r="Z102" s="464"/>
      <c r="AA102" s="464"/>
      <c r="AB102" s="464"/>
      <c r="AC102" s="464"/>
      <c r="AD102" s="464"/>
      <c r="AE102" s="465"/>
    </row>
    <row r="103" spans="1:31" ht="12.75" customHeight="1" x14ac:dyDescent="0.3">
      <c r="A103" s="718"/>
      <c r="B103" s="716"/>
      <c r="C103" s="716"/>
      <c r="D103" s="716"/>
      <c r="E103" s="716"/>
      <c r="F103" s="716"/>
      <c r="G103" s="716"/>
      <c r="H103" s="716"/>
      <c r="I103" s="716"/>
      <c r="J103" s="716"/>
      <c r="K103" s="716"/>
      <c r="L103" s="716"/>
      <c r="M103" s="716"/>
      <c r="N103" s="716"/>
      <c r="O103" s="717"/>
      <c r="P103" s="474"/>
      <c r="Q103" s="473" t="s">
        <v>312</v>
      </c>
      <c r="R103" s="473" t="s">
        <v>313</v>
      </c>
      <c r="S103" s="473"/>
      <c r="T103" s="473"/>
      <c r="U103" s="473"/>
      <c r="V103" s="473"/>
      <c r="W103" s="473"/>
      <c r="X103" s="473"/>
      <c r="Y103" s="464"/>
      <c r="Z103" s="464"/>
      <c r="AA103" s="464"/>
      <c r="AB103" s="464"/>
      <c r="AC103" s="464"/>
      <c r="AD103" s="464"/>
      <c r="AE103" s="465"/>
    </row>
    <row r="104" spans="1:31" ht="20.25" customHeight="1" x14ac:dyDescent="0.3">
      <c r="A104" s="718"/>
      <c r="B104" s="716"/>
      <c r="C104" s="716"/>
      <c r="D104" s="716"/>
      <c r="E104" s="716"/>
      <c r="F104" s="716"/>
      <c r="G104" s="716"/>
      <c r="H104" s="716"/>
      <c r="I104" s="716"/>
      <c r="J104" s="716"/>
      <c r="K104" s="716"/>
      <c r="L104" s="716"/>
      <c r="M104" s="716"/>
      <c r="N104" s="716"/>
      <c r="O104" s="717"/>
      <c r="P104" s="474"/>
      <c r="Q104" s="473" t="s">
        <v>324</v>
      </c>
      <c r="R104" s="473" t="s">
        <v>325</v>
      </c>
      <c r="S104" s="473"/>
      <c r="T104" s="473"/>
      <c r="U104" s="473"/>
      <c r="V104" s="473"/>
      <c r="W104" s="473"/>
      <c r="X104" s="473"/>
      <c r="Y104" s="464"/>
      <c r="Z104" s="464"/>
      <c r="AA104" s="464"/>
      <c r="AB104" s="464"/>
      <c r="AC104" s="464"/>
      <c r="AD104" s="464"/>
      <c r="AE104" s="465"/>
    </row>
    <row r="105" spans="1:31" ht="20.25" customHeight="1" x14ac:dyDescent="0.3">
      <c r="A105" s="718"/>
      <c r="B105" s="716"/>
      <c r="C105" s="716"/>
      <c r="D105" s="716"/>
      <c r="E105" s="716"/>
      <c r="F105" s="716"/>
      <c r="G105" s="716"/>
      <c r="H105" s="716"/>
      <c r="I105" s="716"/>
      <c r="J105" s="716"/>
      <c r="K105" s="716"/>
      <c r="L105" s="716"/>
      <c r="M105" s="716"/>
      <c r="N105" s="716"/>
      <c r="O105" s="717"/>
      <c r="P105" s="474"/>
      <c r="Q105" s="473" t="s">
        <v>401</v>
      </c>
      <c r="R105" s="473" t="s">
        <v>331</v>
      </c>
      <c r="S105" s="473"/>
      <c r="T105" s="473"/>
      <c r="U105" s="473"/>
      <c r="V105" s="473"/>
      <c r="W105" s="473"/>
      <c r="X105" s="473"/>
      <c r="Y105" s="464"/>
      <c r="Z105" s="464"/>
      <c r="AA105" s="464"/>
      <c r="AB105" s="464"/>
      <c r="AC105" s="464"/>
      <c r="AD105" s="464"/>
      <c r="AE105" s="465"/>
    </row>
    <row r="106" spans="1:31" ht="20.25" customHeight="1" x14ac:dyDescent="0.3">
      <c r="A106" s="718"/>
      <c r="B106" s="716"/>
      <c r="C106" s="716"/>
      <c r="D106" s="716"/>
      <c r="E106" s="716"/>
      <c r="F106" s="716"/>
      <c r="G106" s="716"/>
      <c r="H106" s="716"/>
      <c r="I106" s="716"/>
      <c r="J106" s="716"/>
      <c r="K106" s="716"/>
      <c r="L106" s="716"/>
      <c r="M106" s="716"/>
      <c r="N106" s="716"/>
      <c r="O106" s="717"/>
      <c r="P106" s="474"/>
      <c r="Q106" s="473" t="s">
        <v>332</v>
      </c>
      <c r="R106" s="473" t="s">
        <v>333</v>
      </c>
      <c r="S106" s="473"/>
      <c r="T106" s="473"/>
      <c r="U106" s="473"/>
      <c r="V106" s="473"/>
      <c r="W106" s="473"/>
      <c r="X106" s="473"/>
      <c r="Y106" s="464"/>
      <c r="Z106" s="464"/>
      <c r="AA106" s="464"/>
      <c r="AB106" s="464"/>
      <c r="AC106" s="464"/>
      <c r="AD106" s="464"/>
      <c r="AE106" s="465"/>
    </row>
    <row r="107" spans="1:31" ht="20.25" customHeight="1" x14ac:dyDescent="0.3">
      <c r="A107" s="718"/>
      <c r="B107" s="716"/>
      <c r="C107" s="716"/>
      <c r="D107" s="716"/>
      <c r="E107" s="716"/>
      <c r="F107" s="716"/>
      <c r="G107" s="716"/>
      <c r="H107" s="716"/>
      <c r="I107" s="716"/>
      <c r="J107" s="716"/>
      <c r="K107" s="716"/>
      <c r="L107" s="716"/>
      <c r="M107" s="716"/>
      <c r="N107" s="716"/>
      <c r="O107" s="717"/>
      <c r="P107" s="474"/>
      <c r="Q107" s="473" t="s">
        <v>334</v>
      </c>
      <c r="R107" s="473" t="s">
        <v>335</v>
      </c>
      <c r="S107" s="473"/>
      <c r="T107" s="473"/>
      <c r="U107" s="473"/>
      <c r="V107" s="473"/>
      <c r="W107" s="473"/>
      <c r="X107" s="473"/>
      <c r="Y107" s="464"/>
      <c r="Z107" s="464"/>
      <c r="AA107" s="464"/>
      <c r="AB107" s="464"/>
      <c r="AC107" s="464"/>
      <c r="AD107" s="464"/>
      <c r="AE107" s="465"/>
    </row>
    <row r="108" spans="1:31" ht="20.25" customHeight="1" x14ac:dyDescent="0.3">
      <c r="A108" s="718"/>
      <c r="B108" s="716"/>
      <c r="C108" s="716"/>
      <c r="D108" s="716"/>
      <c r="E108" s="716"/>
      <c r="F108" s="716"/>
      <c r="G108" s="716"/>
      <c r="H108" s="716"/>
      <c r="I108" s="716"/>
      <c r="J108" s="716"/>
      <c r="K108" s="716"/>
      <c r="L108" s="716"/>
      <c r="M108" s="716"/>
      <c r="N108" s="716"/>
      <c r="O108" s="717"/>
      <c r="P108" s="474"/>
      <c r="Q108" s="473" t="s">
        <v>336</v>
      </c>
      <c r="R108" s="473" t="s">
        <v>344</v>
      </c>
      <c r="S108" s="473"/>
      <c r="T108" s="473"/>
      <c r="U108" s="473"/>
      <c r="V108" s="473"/>
      <c r="W108" s="473"/>
      <c r="X108" s="473"/>
      <c r="Y108" s="464"/>
      <c r="Z108" s="464"/>
      <c r="AA108" s="464"/>
      <c r="AB108" s="464"/>
      <c r="AC108" s="464"/>
      <c r="AD108" s="464"/>
      <c r="AE108" s="465"/>
    </row>
    <row r="109" spans="1:31" ht="20.25" customHeight="1" x14ac:dyDescent="0.3">
      <c r="A109" s="718"/>
      <c r="B109" s="716"/>
      <c r="C109" s="716"/>
      <c r="D109" s="716"/>
      <c r="E109" s="716"/>
      <c r="F109" s="716"/>
      <c r="G109" s="716"/>
      <c r="H109" s="716"/>
      <c r="I109" s="716"/>
      <c r="J109" s="716"/>
      <c r="K109" s="716"/>
      <c r="L109" s="716"/>
      <c r="M109" s="716"/>
      <c r="N109" s="716"/>
      <c r="O109" s="717"/>
      <c r="P109" s="474"/>
      <c r="Q109" s="473" t="s">
        <v>337</v>
      </c>
      <c r="R109" s="473" t="s">
        <v>343</v>
      </c>
      <c r="S109" s="473"/>
      <c r="T109" s="473"/>
      <c r="U109" s="473"/>
      <c r="V109" s="473"/>
      <c r="W109" s="473"/>
      <c r="X109" s="473"/>
      <c r="Y109" s="464"/>
      <c r="Z109" s="464"/>
      <c r="AA109" s="464"/>
      <c r="AB109" s="464"/>
      <c r="AC109" s="464"/>
      <c r="AD109" s="464"/>
      <c r="AE109" s="465"/>
    </row>
    <row r="110" spans="1:31" ht="20.25" customHeight="1" thickBot="1" x14ac:dyDescent="0.35">
      <c r="A110" s="718"/>
      <c r="B110" s="716"/>
      <c r="C110" s="716"/>
      <c r="D110" s="716"/>
      <c r="E110" s="716"/>
      <c r="F110" s="716"/>
      <c r="G110" s="716"/>
      <c r="H110" s="716"/>
      <c r="I110" s="716"/>
      <c r="J110" s="716"/>
      <c r="K110" s="716"/>
      <c r="L110" s="716"/>
      <c r="M110" s="716"/>
      <c r="N110" s="716"/>
      <c r="O110" s="717"/>
      <c r="P110" s="478"/>
      <c r="Q110" s="479" t="s">
        <v>341</v>
      </c>
      <c r="R110" s="479" t="s">
        <v>342</v>
      </c>
      <c r="S110" s="479"/>
      <c r="T110" s="479"/>
      <c r="U110" s="479"/>
      <c r="V110" s="479"/>
      <c r="W110" s="479"/>
      <c r="X110" s="479"/>
      <c r="Y110" s="480"/>
      <c r="Z110" s="480"/>
      <c r="AA110" s="480"/>
      <c r="AB110" s="480"/>
      <c r="AC110" s="480"/>
      <c r="AD110" s="480"/>
      <c r="AE110" s="481"/>
    </row>
    <row r="111" spans="1:31" ht="12.75" customHeight="1" x14ac:dyDescent="0.2">
      <c r="A111" s="718"/>
      <c r="B111" s="716"/>
      <c r="C111" s="716"/>
      <c r="D111" s="716"/>
      <c r="E111" s="716"/>
      <c r="F111" s="716"/>
      <c r="G111" s="716"/>
      <c r="H111" s="716"/>
      <c r="I111" s="716"/>
      <c r="J111" s="716"/>
      <c r="K111" s="716"/>
      <c r="L111" s="716"/>
      <c r="M111" s="716"/>
      <c r="N111" s="716"/>
      <c r="O111" s="717"/>
      <c r="P111" s="464"/>
      <c r="Q111" s="464"/>
      <c r="R111" s="464"/>
      <c r="S111" s="464"/>
      <c r="T111" s="464"/>
      <c r="U111" s="464"/>
      <c r="V111" s="464"/>
      <c r="W111" s="464"/>
      <c r="X111" s="464"/>
      <c r="Y111" s="464"/>
      <c r="Z111" s="464"/>
      <c r="AA111" s="464"/>
      <c r="AB111" s="464"/>
      <c r="AC111" s="464"/>
      <c r="AD111" s="464"/>
      <c r="AE111" s="465"/>
    </row>
    <row r="112" spans="1:31" ht="12.75" customHeight="1" x14ac:dyDescent="0.2">
      <c r="A112" s="718"/>
      <c r="B112" s="716"/>
      <c r="C112" s="716"/>
      <c r="D112" s="716"/>
      <c r="E112" s="716"/>
      <c r="F112" s="716"/>
      <c r="G112" s="716"/>
      <c r="H112" s="716"/>
      <c r="I112" s="716"/>
      <c r="J112" s="716"/>
      <c r="K112" s="716"/>
      <c r="L112" s="716"/>
      <c r="M112" s="716"/>
      <c r="N112" s="716"/>
      <c r="O112" s="717"/>
      <c r="P112" s="464"/>
      <c r="Q112" s="464"/>
      <c r="R112" s="464"/>
      <c r="S112" s="464"/>
      <c r="T112" s="464"/>
      <c r="U112" s="464"/>
      <c r="V112" s="464"/>
      <c r="W112" s="464"/>
      <c r="X112" s="464"/>
      <c r="Y112" s="464"/>
      <c r="Z112" s="464"/>
      <c r="AA112" s="464"/>
      <c r="AB112" s="464"/>
      <c r="AC112" s="464"/>
      <c r="AD112" s="464"/>
      <c r="AE112" s="465"/>
    </row>
    <row r="113" spans="1:31" ht="12.75" customHeight="1" x14ac:dyDescent="0.2">
      <c r="A113" s="718"/>
      <c r="B113" s="716"/>
      <c r="C113" s="716"/>
      <c r="D113" s="716"/>
      <c r="E113" s="716"/>
      <c r="F113" s="716"/>
      <c r="G113" s="716"/>
      <c r="H113" s="716"/>
      <c r="I113" s="716"/>
      <c r="J113" s="716"/>
      <c r="K113" s="716"/>
      <c r="L113" s="716"/>
      <c r="M113" s="716"/>
      <c r="N113" s="716"/>
      <c r="O113" s="717"/>
      <c r="P113" s="464"/>
      <c r="Q113" s="464"/>
      <c r="R113" s="464"/>
      <c r="S113" s="464"/>
      <c r="T113" s="464"/>
      <c r="U113" s="464"/>
      <c r="V113" s="464"/>
      <c r="W113" s="464"/>
      <c r="X113" s="464"/>
      <c r="Y113" s="464"/>
      <c r="Z113" s="464"/>
      <c r="AA113" s="464"/>
      <c r="AB113" s="464"/>
      <c r="AC113" s="464"/>
      <c r="AD113" s="464"/>
      <c r="AE113" s="465"/>
    </row>
    <row r="114" spans="1:31" ht="12.75" customHeight="1" x14ac:dyDescent="0.2">
      <c r="A114" s="718"/>
      <c r="B114" s="716"/>
      <c r="C114" s="716"/>
      <c r="D114" s="716"/>
      <c r="E114" s="716"/>
      <c r="F114" s="716"/>
      <c r="G114" s="716"/>
      <c r="H114" s="716"/>
      <c r="I114" s="716"/>
      <c r="J114" s="716"/>
      <c r="K114" s="716"/>
      <c r="L114" s="716"/>
      <c r="M114" s="716"/>
      <c r="N114" s="716"/>
      <c r="O114" s="717"/>
      <c r="P114" s="464"/>
      <c r="Q114" s="464"/>
      <c r="R114" s="464"/>
      <c r="S114" s="464"/>
      <c r="T114" s="464"/>
      <c r="U114" s="464"/>
      <c r="V114" s="464"/>
      <c r="W114" s="464"/>
      <c r="X114" s="464"/>
      <c r="Y114" s="464"/>
      <c r="Z114" s="464"/>
      <c r="AA114" s="464"/>
      <c r="AB114" s="464"/>
      <c r="AC114" s="464"/>
      <c r="AD114" s="464"/>
      <c r="AE114" s="465"/>
    </row>
    <row r="115" spans="1:31" ht="12.75" customHeight="1" x14ac:dyDescent="0.2">
      <c r="A115" s="718"/>
      <c r="B115" s="716"/>
      <c r="C115" s="716"/>
      <c r="D115" s="716"/>
      <c r="E115" s="716"/>
      <c r="F115" s="716"/>
      <c r="G115" s="716"/>
      <c r="H115" s="716"/>
      <c r="I115" s="716"/>
      <c r="J115" s="716"/>
      <c r="K115" s="716"/>
      <c r="L115" s="716"/>
      <c r="M115" s="716"/>
      <c r="N115" s="716"/>
      <c r="O115" s="717"/>
      <c r="P115" s="464"/>
      <c r="Q115" s="464"/>
      <c r="R115" s="464"/>
      <c r="S115" s="464"/>
      <c r="T115" s="464"/>
      <c r="U115" s="464"/>
      <c r="V115" s="464"/>
      <c r="W115" s="464"/>
      <c r="X115" s="464"/>
      <c r="Y115" s="464"/>
      <c r="Z115" s="464"/>
      <c r="AA115" s="464"/>
      <c r="AB115" s="464"/>
      <c r="AC115" s="464"/>
      <c r="AD115" s="464"/>
      <c r="AE115" s="465"/>
    </row>
    <row r="116" spans="1:31" ht="12.75" customHeight="1" x14ac:dyDescent="0.2">
      <c r="A116" s="718"/>
      <c r="B116" s="716"/>
      <c r="C116" s="716"/>
      <c r="D116" s="716"/>
      <c r="E116" s="716"/>
      <c r="F116" s="716"/>
      <c r="G116" s="716"/>
      <c r="H116" s="716"/>
      <c r="I116" s="716"/>
      <c r="J116" s="716"/>
      <c r="K116" s="716"/>
      <c r="L116" s="716"/>
      <c r="M116" s="716"/>
      <c r="N116" s="716"/>
      <c r="O116" s="717"/>
      <c r="P116" s="464"/>
      <c r="Q116" s="464"/>
      <c r="R116" s="464"/>
      <c r="S116" s="464"/>
      <c r="T116" s="464"/>
      <c r="U116" s="464"/>
      <c r="V116" s="464"/>
      <c r="W116" s="464"/>
      <c r="X116" s="464"/>
      <c r="Y116" s="464"/>
      <c r="Z116" s="464"/>
      <c r="AA116" s="464"/>
      <c r="AB116" s="464"/>
      <c r="AC116" s="464"/>
      <c r="AD116" s="464"/>
      <c r="AE116" s="465"/>
    </row>
    <row r="117" spans="1:31" ht="12.75" customHeight="1" x14ac:dyDescent="0.2">
      <c r="A117" s="718"/>
      <c r="B117" s="716"/>
      <c r="C117" s="716"/>
      <c r="D117" s="716"/>
      <c r="E117" s="716"/>
      <c r="F117" s="716"/>
      <c r="G117" s="716"/>
      <c r="H117" s="716"/>
      <c r="I117" s="716"/>
      <c r="J117" s="716"/>
      <c r="K117" s="716"/>
      <c r="L117" s="716"/>
      <c r="M117" s="716"/>
      <c r="N117" s="716"/>
      <c r="O117" s="717"/>
      <c r="P117" s="464"/>
      <c r="Q117" s="464"/>
      <c r="R117" s="464"/>
      <c r="S117" s="464"/>
      <c r="T117" s="464"/>
      <c r="U117" s="464"/>
      <c r="V117" s="464"/>
      <c r="W117" s="464"/>
      <c r="X117" s="464"/>
      <c r="Y117" s="464"/>
      <c r="Z117" s="464"/>
      <c r="AA117" s="464"/>
      <c r="AB117" s="464"/>
      <c r="AC117" s="464"/>
      <c r="AD117" s="464"/>
      <c r="AE117" s="465"/>
    </row>
    <row r="118" spans="1:31" ht="12.75" customHeight="1" x14ac:dyDescent="0.2">
      <c r="A118" s="718"/>
      <c r="B118" s="716"/>
      <c r="C118" s="716"/>
      <c r="D118" s="716"/>
      <c r="E118" s="716"/>
      <c r="F118" s="716"/>
      <c r="G118" s="716"/>
      <c r="H118" s="716"/>
      <c r="I118" s="716"/>
      <c r="J118" s="716"/>
      <c r="K118" s="716"/>
      <c r="L118" s="716"/>
      <c r="M118" s="716"/>
      <c r="N118" s="716"/>
      <c r="O118" s="717"/>
      <c r="P118" s="464"/>
      <c r="Q118" s="464"/>
      <c r="R118" s="464"/>
      <c r="S118" s="464"/>
      <c r="T118" s="464"/>
      <c r="U118" s="464"/>
      <c r="V118" s="464"/>
      <c r="W118" s="464"/>
      <c r="X118" s="464"/>
      <c r="Y118" s="464"/>
      <c r="Z118" s="464"/>
      <c r="AA118" s="464"/>
      <c r="AB118" s="464"/>
      <c r="AC118" s="464"/>
      <c r="AD118" s="464"/>
      <c r="AE118" s="465"/>
    </row>
    <row r="119" spans="1:31" ht="12.75" customHeight="1" x14ac:dyDescent="0.2">
      <c r="A119" s="718"/>
      <c r="B119" s="716"/>
      <c r="C119" s="716"/>
      <c r="D119" s="716"/>
      <c r="E119" s="716"/>
      <c r="F119" s="716"/>
      <c r="G119" s="716"/>
      <c r="H119" s="716"/>
      <c r="I119" s="716"/>
      <c r="J119" s="716"/>
      <c r="K119" s="716"/>
      <c r="L119" s="716"/>
      <c r="M119" s="716"/>
      <c r="N119" s="716"/>
      <c r="O119" s="717"/>
      <c r="P119" s="464"/>
      <c r="Q119" s="464"/>
      <c r="R119" s="464"/>
      <c r="S119" s="464"/>
      <c r="T119" s="464"/>
      <c r="U119" s="464"/>
      <c r="V119" s="464"/>
      <c r="W119" s="464"/>
      <c r="X119" s="464"/>
      <c r="Y119" s="464"/>
      <c r="Z119" s="464"/>
      <c r="AA119" s="464"/>
      <c r="AB119" s="464"/>
      <c r="AC119" s="464"/>
      <c r="AD119" s="464"/>
      <c r="AE119" s="465"/>
    </row>
    <row r="120" spans="1:31" ht="12.75" customHeight="1" x14ac:dyDescent="0.2">
      <c r="A120" s="718"/>
      <c r="B120" s="716"/>
      <c r="C120" s="716"/>
      <c r="D120" s="716"/>
      <c r="E120" s="716"/>
      <c r="F120" s="716"/>
      <c r="G120" s="716"/>
      <c r="H120" s="716"/>
      <c r="I120" s="716"/>
      <c r="J120" s="716"/>
      <c r="K120" s="716"/>
      <c r="L120" s="716"/>
      <c r="M120" s="716"/>
      <c r="N120" s="716"/>
      <c r="O120" s="717"/>
      <c r="P120" s="464"/>
      <c r="Q120" s="464"/>
      <c r="R120" s="464"/>
      <c r="S120" s="464"/>
      <c r="T120" s="464"/>
      <c r="U120" s="464"/>
      <c r="V120" s="464"/>
      <c r="W120" s="464"/>
      <c r="X120" s="464"/>
      <c r="Y120" s="464"/>
      <c r="Z120" s="464"/>
      <c r="AA120" s="464"/>
      <c r="AB120" s="464"/>
      <c r="AC120" s="464"/>
      <c r="AD120" s="464"/>
      <c r="AE120" s="465"/>
    </row>
    <row r="121" spans="1:31" x14ac:dyDescent="0.2">
      <c r="A121" s="719"/>
      <c r="B121" s="720"/>
      <c r="C121" s="720"/>
      <c r="D121" s="720"/>
      <c r="E121" s="720"/>
      <c r="F121" s="720"/>
      <c r="G121" s="720"/>
      <c r="H121" s="720"/>
      <c r="I121" s="720"/>
      <c r="J121" s="720"/>
      <c r="K121" s="720"/>
      <c r="L121" s="720"/>
      <c r="M121" s="720"/>
      <c r="N121" s="720"/>
      <c r="O121" s="721"/>
      <c r="P121" s="438"/>
      <c r="Q121" s="438"/>
      <c r="R121" s="438"/>
      <c r="S121" s="438"/>
      <c r="T121" s="438"/>
      <c r="U121" s="438"/>
      <c r="V121" s="438"/>
      <c r="W121" s="438"/>
      <c r="X121" s="438"/>
      <c r="Y121" s="438"/>
      <c r="Z121" s="438"/>
      <c r="AA121" s="438"/>
      <c r="AB121" s="438"/>
      <c r="AC121" s="438"/>
      <c r="AD121" s="438"/>
      <c r="AE121" s="443"/>
    </row>
    <row r="122" spans="1:31" ht="13.5" thickBot="1" x14ac:dyDescent="0.25">
      <c r="A122" s="722"/>
      <c r="B122" s="723"/>
      <c r="C122" s="723"/>
      <c r="D122" s="723"/>
      <c r="E122" s="723"/>
      <c r="F122" s="723"/>
      <c r="G122" s="723"/>
      <c r="H122" s="723"/>
      <c r="I122" s="723"/>
      <c r="J122" s="723"/>
      <c r="K122" s="723"/>
      <c r="L122" s="723"/>
      <c r="M122" s="723"/>
      <c r="N122" s="723"/>
      <c r="O122" s="724"/>
      <c r="P122" s="484"/>
      <c r="Q122" s="484"/>
      <c r="R122" s="484"/>
      <c r="S122" s="484"/>
      <c r="T122" s="484"/>
      <c r="U122" s="484"/>
      <c r="V122" s="484"/>
      <c r="W122" s="484"/>
      <c r="X122" s="484"/>
      <c r="Y122" s="484"/>
      <c r="Z122" s="484"/>
      <c r="AA122" s="484"/>
      <c r="AB122" s="484"/>
      <c r="AC122" s="484"/>
      <c r="AD122" s="484"/>
      <c r="AE122" s="485"/>
    </row>
  </sheetData>
  <mergeCells count="11">
    <mergeCell ref="A80:O80"/>
    <mergeCell ref="A1:K1"/>
    <mergeCell ref="C3:D3"/>
    <mergeCell ref="E23:K23"/>
    <mergeCell ref="F24:J24"/>
    <mergeCell ref="A36:AE36"/>
    <mergeCell ref="A81:O122"/>
    <mergeCell ref="Q84:AA84"/>
    <mergeCell ref="Q85:Z85"/>
    <mergeCell ref="Q86:AA86"/>
    <mergeCell ref="R101:T102"/>
  </mergeCells>
  <hyperlinks>
    <hyperlink ref="Q89" r:id="rId1"/>
    <hyperlink ref="Q88" r:id="rId2"/>
  </hyperlinks>
  <pageMargins left="0.39370078740157483" right="0.39370078740157483" top="0.39370078740157483" bottom="0.19685039370078741" header="0.19685039370078741" footer="0"/>
  <pageSetup paperSize="9" scale="24" orientation="landscape" r:id="rId3"/>
  <headerFooter alignWithMargins="0">
    <oddHeader>&amp;L&amp;G&amp;C&amp;24Requirements, General Process Overview and Notes.</oddHeader>
    <oddFooter>&amp;L&amp;"Arial,Bold"&amp;24EIRGRID Confidential - &amp;F&amp;R&amp;24Page &amp;P
&amp;D</oddFooter>
  </headerFooter>
  <drawing r:id="rId4"/>
  <legacyDrawing r:id="rId5"/>
  <legacyDrawingHF r:id="rId6"/>
  <oleObjects>
    <mc:AlternateContent xmlns:mc="http://schemas.openxmlformats.org/markup-compatibility/2006">
      <mc:Choice Requires="x14">
        <oleObject progId="Visio.Drawing.11" shapeId="23553" r:id="rId7">
          <objectPr defaultSize="0" r:id="rId8">
            <anchor moveWithCells="1">
              <from>
                <xdr:col>0</xdr:col>
                <xdr:colOff>0</xdr:colOff>
                <xdr:row>36</xdr:row>
                <xdr:rowOff>0</xdr:rowOff>
              </from>
              <to>
                <xdr:col>19</xdr:col>
                <xdr:colOff>476250</xdr:colOff>
                <xdr:row>78</xdr:row>
                <xdr:rowOff>152400</xdr:rowOff>
              </to>
            </anchor>
          </objectPr>
        </oleObject>
      </mc:Choice>
      <mc:Fallback>
        <oleObject progId="Visio.Drawing.11" shapeId="23553" r:id="rId7"/>
      </mc:Fallback>
    </mc:AlternateContent>
    <mc:AlternateContent xmlns:mc="http://schemas.openxmlformats.org/markup-compatibility/2006">
      <mc:Choice Requires="x14">
        <oleObject progId="Visio.Drawing.11" shapeId="23554" r:id="rId9">
          <objectPr defaultSize="0" autoPict="0" r:id="rId10">
            <anchor moveWithCells="1">
              <from>
                <xdr:col>11</xdr:col>
                <xdr:colOff>552450</xdr:colOff>
                <xdr:row>0</xdr:row>
                <xdr:rowOff>0</xdr:rowOff>
              </from>
              <to>
                <xdr:col>29</xdr:col>
                <xdr:colOff>104775</xdr:colOff>
                <xdr:row>34</xdr:row>
                <xdr:rowOff>66675</xdr:rowOff>
              </to>
            </anchor>
          </objectPr>
        </oleObject>
      </mc:Choice>
      <mc:Fallback>
        <oleObject progId="Visio.Drawing.11" shapeId="23554" r:id="rId9"/>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E50"/>
  <sheetViews>
    <sheetView view="pageBreakPreview" zoomScale="115" zoomScaleSheetLayoutView="115" workbookViewId="0">
      <selection activeCell="A2" sqref="A2:C17"/>
    </sheetView>
  </sheetViews>
  <sheetFormatPr defaultRowHeight="12.75" x14ac:dyDescent="0.2"/>
  <cols>
    <col min="1" max="1" width="9.140625" style="487"/>
    <col min="2" max="2" width="80.42578125" style="487" bestFit="1" customWidth="1"/>
    <col min="3" max="3" width="35" style="487" bestFit="1" customWidth="1"/>
    <col min="4" max="4" width="9.140625" style="487"/>
    <col min="5" max="5" width="9.140625" style="622"/>
    <col min="6" max="6" width="16.85546875" style="487" customWidth="1"/>
    <col min="7" max="16384" width="9.140625" style="487"/>
  </cols>
  <sheetData>
    <row r="1" spans="1:5" ht="26.25" x14ac:dyDescent="0.4">
      <c r="A1" s="770" t="s">
        <v>604</v>
      </c>
      <c r="B1" s="771"/>
      <c r="C1" s="771"/>
      <c r="D1" s="771"/>
      <c r="E1" s="771"/>
    </row>
    <row r="2" spans="1:5" ht="29.25" customHeight="1" x14ac:dyDescent="0.2">
      <c r="A2" s="622">
        <v>1</v>
      </c>
      <c r="B2" s="623" t="s">
        <v>605</v>
      </c>
      <c r="C2" s="624" t="s">
        <v>606</v>
      </c>
      <c r="E2" s="487"/>
    </row>
    <row r="3" spans="1:5" ht="24" customHeight="1" x14ac:dyDescent="0.2">
      <c r="A3" s="622">
        <v>2</v>
      </c>
      <c r="B3" s="623" t="s">
        <v>607</v>
      </c>
      <c r="C3" s="624" t="s">
        <v>606</v>
      </c>
      <c r="E3" s="487"/>
    </row>
    <row r="4" spans="1:5" ht="24" customHeight="1" x14ac:dyDescent="0.2">
      <c r="A4" s="622">
        <v>3</v>
      </c>
      <c r="B4" s="623" t="s">
        <v>608</v>
      </c>
      <c r="C4" s="624" t="s">
        <v>606</v>
      </c>
      <c r="E4" s="487"/>
    </row>
    <row r="5" spans="1:5" ht="25.5" x14ac:dyDescent="0.2">
      <c r="A5" s="622">
        <v>4</v>
      </c>
      <c r="B5" s="625" t="s">
        <v>609</v>
      </c>
      <c r="C5" s="624" t="s">
        <v>606</v>
      </c>
      <c r="E5" s="487"/>
    </row>
    <row r="6" spans="1:5" ht="38.25" x14ac:dyDescent="0.2">
      <c r="A6" s="622">
        <v>5</v>
      </c>
      <c r="B6" s="625" t="s">
        <v>610</v>
      </c>
      <c r="C6" s="624" t="s">
        <v>606</v>
      </c>
      <c r="E6" s="487"/>
    </row>
    <row r="7" spans="1:5" ht="33.75" customHeight="1" x14ac:dyDescent="0.2">
      <c r="A7" s="622">
        <v>6</v>
      </c>
      <c r="B7" s="623" t="s">
        <v>611</v>
      </c>
      <c r="C7" s="624" t="s">
        <v>606</v>
      </c>
      <c r="E7" s="487"/>
    </row>
    <row r="8" spans="1:5" ht="21.75" customHeight="1" x14ac:dyDescent="0.2">
      <c r="A8" s="622">
        <v>7</v>
      </c>
      <c r="B8" s="623" t="s">
        <v>612</v>
      </c>
      <c r="C8" s="624" t="s">
        <v>606</v>
      </c>
      <c r="E8" s="487"/>
    </row>
    <row r="9" spans="1:5" ht="21" customHeight="1" x14ac:dyDescent="0.2">
      <c r="A9" s="622"/>
      <c r="B9" s="626" t="s">
        <v>613</v>
      </c>
      <c r="C9" s="624" t="s">
        <v>606</v>
      </c>
      <c r="E9" s="487"/>
    </row>
    <row r="10" spans="1:5" x14ac:dyDescent="0.2">
      <c r="A10" s="622"/>
      <c r="B10" s="626" t="s">
        <v>614</v>
      </c>
      <c r="C10" s="624" t="s">
        <v>606</v>
      </c>
      <c r="E10" s="487"/>
    </row>
    <row r="11" spans="1:5" x14ac:dyDescent="0.2">
      <c r="A11" s="622"/>
      <c r="B11" s="626" t="s">
        <v>615</v>
      </c>
      <c r="C11" s="624" t="s">
        <v>606</v>
      </c>
      <c r="E11" s="487"/>
    </row>
    <row r="12" spans="1:5" x14ac:dyDescent="0.2">
      <c r="A12" s="622"/>
      <c r="B12" s="626" t="s">
        <v>616</v>
      </c>
      <c r="C12" s="624" t="s">
        <v>606</v>
      </c>
      <c r="E12" s="487"/>
    </row>
    <row r="13" spans="1:5" x14ac:dyDescent="0.2">
      <c r="A13" s="622"/>
      <c r="B13" s="626" t="s">
        <v>617</v>
      </c>
      <c r="C13" s="624" t="s">
        <v>606</v>
      </c>
      <c r="E13" s="487"/>
    </row>
    <row r="14" spans="1:5" ht="24" customHeight="1" x14ac:dyDescent="0.2">
      <c r="A14" s="622">
        <v>8</v>
      </c>
      <c r="B14" s="623" t="s">
        <v>618</v>
      </c>
      <c r="C14" s="624" t="s">
        <v>606</v>
      </c>
      <c r="E14" s="487"/>
    </row>
    <row r="15" spans="1:5" ht="21.75" customHeight="1" x14ac:dyDescent="0.2">
      <c r="A15" s="622">
        <v>9</v>
      </c>
      <c r="B15" s="623" t="s">
        <v>619</v>
      </c>
      <c r="C15" s="624" t="s">
        <v>606</v>
      </c>
      <c r="E15" s="487"/>
    </row>
    <row r="16" spans="1:5" ht="21.75" customHeight="1" x14ac:dyDescent="0.2">
      <c r="A16" s="518">
        <v>10</v>
      </c>
      <c r="B16" s="623" t="s">
        <v>620</v>
      </c>
      <c r="C16" s="624" t="s">
        <v>606</v>
      </c>
      <c r="E16" s="487"/>
    </row>
    <row r="17" spans="1:5" ht="21.75" customHeight="1" x14ac:dyDescent="0.2">
      <c r="A17" s="518">
        <v>11</v>
      </c>
      <c r="B17" s="623" t="s">
        <v>621</v>
      </c>
      <c r="C17" s="624" t="s">
        <v>606</v>
      </c>
      <c r="E17" s="487"/>
    </row>
    <row r="18" spans="1:5" x14ac:dyDescent="0.2">
      <c r="A18" s="518"/>
      <c r="B18" s="441"/>
      <c r="E18" s="487"/>
    </row>
    <row r="19" spans="1:5" x14ac:dyDescent="0.2">
      <c r="A19" s="772" t="s">
        <v>622</v>
      </c>
      <c r="B19" s="772"/>
      <c r="C19" s="772"/>
      <c r="E19" s="487"/>
    </row>
    <row r="20" spans="1:5" x14ac:dyDescent="0.2">
      <c r="A20" s="518"/>
      <c r="E20" s="487"/>
    </row>
    <row r="21" spans="1:5" x14ac:dyDescent="0.2">
      <c r="A21" s="518"/>
      <c r="B21" s="441"/>
      <c r="E21" s="487"/>
    </row>
    <row r="22" spans="1:5" x14ac:dyDescent="0.2">
      <c r="A22" s="518"/>
      <c r="B22" s="441"/>
      <c r="E22" s="487"/>
    </row>
    <row r="23" spans="1:5" x14ac:dyDescent="0.2">
      <c r="A23" s="518"/>
      <c r="E23" s="487"/>
    </row>
    <row r="24" spans="1:5" x14ac:dyDescent="0.2">
      <c r="E24" s="487"/>
    </row>
    <row r="25" spans="1:5" x14ac:dyDescent="0.2">
      <c r="E25" s="487"/>
    </row>
    <row r="26" spans="1:5" x14ac:dyDescent="0.2">
      <c r="E26" s="487"/>
    </row>
    <row r="27" spans="1:5" x14ac:dyDescent="0.2">
      <c r="E27" s="487"/>
    </row>
    <row r="28" spans="1:5" x14ac:dyDescent="0.2">
      <c r="E28" s="487"/>
    </row>
    <row r="29" spans="1:5" x14ac:dyDescent="0.2">
      <c r="E29" s="487"/>
    </row>
    <row r="30" spans="1:5" x14ac:dyDescent="0.2">
      <c r="E30" s="487"/>
    </row>
    <row r="31" spans="1:5" x14ac:dyDescent="0.2">
      <c r="E31" s="487"/>
    </row>
    <row r="32" spans="1:5" x14ac:dyDescent="0.2">
      <c r="E32" s="487"/>
    </row>
    <row r="33" spans="5:5" x14ac:dyDescent="0.2">
      <c r="E33" s="487"/>
    </row>
    <row r="34" spans="5:5" x14ac:dyDescent="0.2">
      <c r="E34" s="487"/>
    </row>
    <row r="35" spans="5:5" x14ac:dyDescent="0.2">
      <c r="E35" s="487"/>
    </row>
    <row r="36" spans="5:5" x14ac:dyDescent="0.2">
      <c r="E36" s="487"/>
    </row>
    <row r="37" spans="5:5" x14ac:dyDescent="0.2">
      <c r="E37" s="487"/>
    </row>
    <row r="38" spans="5:5" x14ac:dyDescent="0.2">
      <c r="E38" s="487"/>
    </row>
    <row r="39" spans="5:5" x14ac:dyDescent="0.2">
      <c r="E39" s="487"/>
    </row>
    <row r="40" spans="5:5" x14ac:dyDescent="0.2">
      <c r="E40" s="487"/>
    </row>
    <row r="41" spans="5:5" x14ac:dyDescent="0.2">
      <c r="E41" s="487"/>
    </row>
    <row r="42" spans="5:5" x14ac:dyDescent="0.2">
      <c r="E42" s="487"/>
    </row>
    <row r="43" spans="5:5" x14ac:dyDescent="0.2">
      <c r="E43" s="487"/>
    </row>
    <row r="44" spans="5:5" x14ac:dyDescent="0.2">
      <c r="E44" s="487"/>
    </row>
    <row r="45" spans="5:5" x14ac:dyDescent="0.2">
      <c r="E45" s="487"/>
    </row>
    <row r="46" spans="5:5" x14ac:dyDescent="0.2">
      <c r="E46" s="487"/>
    </row>
    <row r="47" spans="5:5" x14ac:dyDescent="0.2">
      <c r="E47" s="487"/>
    </row>
    <row r="48" spans="5:5" x14ac:dyDescent="0.2">
      <c r="E48" s="487"/>
    </row>
    <row r="49" spans="5:5" x14ac:dyDescent="0.2">
      <c r="E49" s="487"/>
    </row>
    <row r="50" spans="5:5" x14ac:dyDescent="0.2">
      <c r="E50" s="487"/>
    </row>
  </sheetData>
  <mergeCells count="2">
    <mergeCell ref="A1:E1"/>
    <mergeCell ref="A19:C19"/>
  </mergeCells>
  <hyperlinks>
    <hyperlink ref="A19:C19" r:id="rId1" display="Information to be sent to generator_testing@eirgrid.com"/>
  </hyperlinks>
  <pageMargins left="0.70866141732283472" right="0.70866141732283472" top="0.74803149606299213" bottom="0.74803149606299213" header="0.31496062992125984" footer="0.31496062992125984"/>
  <pageSetup paperSize="9" scale="94" orientation="landscape" r:id="rId2"/>
  <headerFooter>
    <oddHeader>&amp;L&amp;G&amp;CInputs for Signal List Development</oddHeader>
    <oddFooter>&amp;LEirGrid Confidential - &amp;F&amp;RPage &amp;P
&amp;D</oddFooter>
  </headerFooter>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39"/>
  <sheetViews>
    <sheetView view="pageBreakPreview" zoomScale="85" zoomScaleNormal="85" zoomScaleSheetLayoutView="85" workbookViewId="0">
      <selection activeCell="G2" sqref="G2"/>
    </sheetView>
  </sheetViews>
  <sheetFormatPr defaultRowHeight="12.75" x14ac:dyDescent="0.2"/>
  <cols>
    <col min="1" max="1" width="16.28515625" style="4" customWidth="1"/>
    <col min="2" max="2" width="51" style="35" customWidth="1"/>
    <col min="3" max="3" width="12.42578125" style="35" customWidth="1"/>
    <col min="4" max="4" width="9.140625" style="35"/>
    <col min="5" max="5" width="10.42578125" style="28" bestFit="1" customWidth="1"/>
    <col min="6" max="6" width="16.42578125" style="35" customWidth="1"/>
    <col min="7" max="7" width="13.28515625" style="15" bestFit="1" customWidth="1"/>
    <col min="8" max="8" width="20.7109375" style="15" bestFit="1" customWidth="1"/>
    <col min="9" max="9" width="104.42578125" style="24" customWidth="1"/>
    <col min="10" max="10" width="27.85546875" style="23" customWidth="1"/>
    <col min="11" max="16384" width="9.140625" style="23"/>
  </cols>
  <sheetData>
    <row r="1" spans="1:13" s="11" customFormat="1" ht="26.25" x14ac:dyDescent="0.4">
      <c r="A1" s="94" t="s">
        <v>244</v>
      </c>
      <c r="B1" s="95"/>
      <c r="C1" s="10" t="s">
        <v>230</v>
      </c>
      <c r="D1" s="194" t="s">
        <v>429</v>
      </c>
      <c r="E1" s="95" t="s">
        <v>590</v>
      </c>
      <c r="F1" s="10" t="s">
        <v>1</v>
      </c>
      <c r="G1" s="9" t="s">
        <v>672</v>
      </c>
      <c r="H1" s="9"/>
      <c r="I1" s="191" t="s">
        <v>320</v>
      </c>
    </row>
    <row r="2" spans="1:13" ht="33.75" x14ac:dyDescent="0.5">
      <c r="A2" s="6" t="s">
        <v>232</v>
      </c>
      <c r="B2" s="23"/>
      <c r="C2" s="1"/>
      <c r="D2" s="2"/>
      <c r="E2" s="12"/>
      <c r="F2" s="2"/>
      <c r="G2" s="82"/>
      <c r="H2" s="82"/>
      <c r="I2" s="96"/>
    </row>
    <row r="3" spans="1:13" ht="33.75" x14ac:dyDescent="0.5">
      <c r="A3" s="80" t="s">
        <v>242</v>
      </c>
      <c r="B3" s="97"/>
      <c r="C3" s="86" t="str">
        <f>CONCATENATE("Registered Capacity: ",E1," MW")</f>
        <v>Registered Capacity: XX MW</v>
      </c>
      <c r="D3" s="86"/>
      <c r="E3" s="87"/>
      <c r="F3" s="86"/>
      <c r="G3" s="86" t="str">
        <f>CONCATENATE("Installed Plant: XXX MW")</f>
        <v>Installed Plant: XXX MW</v>
      </c>
      <c r="H3" s="82"/>
      <c r="I3" s="14"/>
    </row>
    <row r="4" spans="1:13" x14ac:dyDescent="0.2">
      <c r="A4" s="7"/>
      <c r="B4" s="23"/>
      <c r="C4" s="23"/>
      <c r="D4" s="23"/>
      <c r="E4" s="3"/>
      <c r="F4" s="23"/>
      <c r="I4" s="16"/>
    </row>
    <row r="5" spans="1:13" ht="15.75" thickBot="1" x14ac:dyDescent="0.3">
      <c r="A5" s="99" t="s">
        <v>85</v>
      </c>
      <c r="B5" s="100" t="s">
        <v>583</v>
      </c>
      <c r="C5" s="101"/>
      <c r="D5" s="101"/>
      <c r="E5" s="102"/>
      <c r="F5" s="101"/>
      <c r="G5" s="103" t="s">
        <v>18</v>
      </c>
      <c r="H5" s="103" t="s">
        <v>198</v>
      </c>
      <c r="I5" s="124" t="s">
        <v>245</v>
      </c>
    </row>
    <row r="6" spans="1:13" ht="15.75" thickTop="1" x14ac:dyDescent="0.25">
      <c r="A6" s="104"/>
      <c r="B6" s="105"/>
      <c r="C6" s="105"/>
      <c r="D6" s="105"/>
      <c r="E6" s="106"/>
      <c r="F6" s="105"/>
      <c r="G6" s="107"/>
      <c r="H6" s="107"/>
      <c r="I6" s="108"/>
    </row>
    <row r="7" spans="1:13" ht="15" x14ac:dyDescent="0.25">
      <c r="A7" s="104"/>
      <c r="B7" s="109" t="s">
        <v>4</v>
      </c>
      <c r="C7" s="105" t="s">
        <v>16</v>
      </c>
      <c r="D7" s="105"/>
      <c r="E7" s="106"/>
      <c r="F7" s="105"/>
      <c r="G7" s="110"/>
      <c r="H7" s="110"/>
      <c r="I7" s="108" t="s">
        <v>229</v>
      </c>
    </row>
    <row r="8" spans="1:13" ht="15" x14ac:dyDescent="0.25">
      <c r="A8" s="104"/>
      <c r="B8" s="366" t="s">
        <v>46</v>
      </c>
      <c r="C8" s="105"/>
      <c r="D8" s="105"/>
      <c r="E8" s="106"/>
      <c r="F8" s="105"/>
      <c r="G8" s="110"/>
      <c r="H8" s="111"/>
      <c r="I8" s="108"/>
    </row>
    <row r="9" spans="1:13" ht="14.25" x14ac:dyDescent="0.2">
      <c r="A9" s="104" t="s">
        <v>20</v>
      </c>
      <c r="B9" s="105" t="s">
        <v>500</v>
      </c>
      <c r="C9" s="105"/>
      <c r="D9" s="105" t="s">
        <v>5</v>
      </c>
      <c r="E9" s="106"/>
      <c r="F9" s="105"/>
      <c r="G9" s="111" t="s">
        <v>172</v>
      </c>
      <c r="H9" s="111" t="s">
        <v>172</v>
      </c>
      <c r="I9" s="108" t="s">
        <v>233</v>
      </c>
    </row>
    <row r="10" spans="1:13" ht="14.25" x14ac:dyDescent="0.2">
      <c r="A10" s="104" t="s">
        <v>21</v>
      </c>
      <c r="B10" s="105" t="s">
        <v>500</v>
      </c>
      <c r="C10" s="105"/>
      <c r="D10" s="105" t="s">
        <v>6</v>
      </c>
      <c r="E10" s="106"/>
      <c r="F10" s="105"/>
      <c r="G10" s="111" t="s">
        <v>172</v>
      </c>
      <c r="H10" s="111" t="s">
        <v>172</v>
      </c>
      <c r="I10" s="108" t="s">
        <v>233</v>
      </c>
    </row>
    <row r="11" spans="1:13" ht="14.25" x14ac:dyDescent="0.2">
      <c r="A11" s="104" t="s">
        <v>22</v>
      </c>
      <c r="B11" s="105" t="str">
        <f>CONCATENATE($A$1," T421 IPP 20 kV CB")</f>
        <v>WINDFARM NAME  T421 IPP 20 kV CB</v>
      </c>
      <c r="C11" s="105"/>
      <c r="D11" s="105" t="s">
        <v>5</v>
      </c>
      <c r="E11" s="106"/>
      <c r="F11" s="105"/>
      <c r="G11" s="111" t="s">
        <v>173</v>
      </c>
      <c r="H11" s="111" t="s">
        <v>172</v>
      </c>
      <c r="I11" s="108" t="s">
        <v>233</v>
      </c>
    </row>
    <row r="12" spans="1:13" ht="14.25" x14ac:dyDescent="0.2">
      <c r="A12" s="104" t="s">
        <v>23</v>
      </c>
      <c r="B12" s="105" t="str">
        <f>CONCATENATE($A$1," T421 IPP 20 kV CB")</f>
        <v>WINDFARM NAME  T421 IPP 20 kV CB</v>
      </c>
      <c r="C12" s="105"/>
      <c r="D12" s="105" t="s">
        <v>6</v>
      </c>
      <c r="E12" s="106"/>
      <c r="F12" s="105"/>
      <c r="G12" s="111" t="s">
        <v>173</v>
      </c>
      <c r="H12" s="111" t="s">
        <v>172</v>
      </c>
      <c r="I12" s="108" t="s">
        <v>233</v>
      </c>
      <c r="J12" s="773" t="s">
        <v>241</v>
      </c>
      <c r="K12" s="774"/>
      <c r="L12" s="774"/>
      <c r="M12" s="774"/>
    </row>
    <row r="13" spans="1:13" ht="14.25" x14ac:dyDescent="0.2">
      <c r="A13" s="104" t="s">
        <v>24</v>
      </c>
      <c r="B13" s="105" t="str">
        <f>CONCATENATE($A$1," Feeder 1 20 kV CB")</f>
        <v>WINDFARM NAME  Feeder 1 20 kV CB</v>
      </c>
      <c r="C13" s="105"/>
      <c r="D13" s="105" t="s">
        <v>5</v>
      </c>
      <c r="E13" s="106"/>
      <c r="F13" s="105"/>
      <c r="G13" s="111" t="s">
        <v>173</v>
      </c>
      <c r="H13" s="111" t="s">
        <v>172</v>
      </c>
      <c r="I13" s="108" t="s">
        <v>233</v>
      </c>
      <c r="J13" s="764"/>
      <c r="K13" s="756"/>
      <c r="L13" s="756"/>
      <c r="M13" s="756"/>
    </row>
    <row r="14" spans="1:13" ht="14.25" x14ac:dyDescent="0.2">
      <c r="A14" s="104" t="s">
        <v>25</v>
      </c>
      <c r="B14" s="105" t="str">
        <f>CONCATENATE($A$1," Feeder 1 20 kV CB")</f>
        <v>WINDFARM NAME  Feeder 1 20 kV CB</v>
      </c>
      <c r="C14" s="105"/>
      <c r="D14" s="105" t="s">
        <v>6</v>
      </c>
      <c r="E14" s="106"/>
      <c r="F14" s="105"/>
      <c r="G14" s="111" t="s">
        <v>173</v>
      </c>
      <c r="H14" s="111" t="s">
        <v>172</v>
      </c>
      <c r="I14" s="108" t="s">
        <v>233</v>
      </c>
    </row>
    <row r="15" spans="1:13" ht="14.25" x14ac:dyDescent="0.2">
      <c r="A15" s="104" t="s">
        <v>56</v>
      </c>
      <c r="B15" s="105" t="str">
        <f>CONCATENATE($A$1," Feeder 2 20 kV CB")</f>
        <v>WINDFARM NAME  Feeder 2 20 kV CB</v>
      </c>
      <c r="C15" s="105"/>
      <c r="D15" s="105" t="s">
        <v>5</v>
      </c>
      <c r="E15" s="106"/>
      <c r="F15" s="105"/>
      <c r="G15" s="111" t="s">
        <v>173</v>
      </c>
      <c r="H15" s="111" t="s">
        <v>172</v>
      </c>
      <c r="I15" s="108" t="s">
        <v>233</v>
      </c>
    </row>
    <row r="16" spans="1:13" ht="14.25" x14ac:dyDescent="0.2">
      <c r="A16" s="104" t="s">
        <v>57</v>
      </c>
      <c r="B16" s="105" t="str">
        <f>CONCATENATE($A$1," Feeder 2 20 kV CB")</f>
        <v>WINDFARM NAME  Feeder 2 20 kV CB</v>
      </c>
      <c r="C16" s="105"/>
      <c r="D16" s="105" t="s">
        <v>6</v>
      </c>
      <c r="E16" s="106"/>
      <c r="F16" s="105"/>
      <c r="G16" s="111" t="s">
        <v>173</v>
      </c>
      <c r="H16" s="111" t="s">
        <v>172</v>
      </c>
      <c r="I16" s="108" t="s">
        <v>233</v>
      </c>
      <c r="J16" s="83"/>
      <c r="K16" s="83"/>
    </row>
    <row r="17" spans="1:11" ht="14.25" x14ac:dyDescent="0.2">
      <c r="A17" s="104" t="s">
        <v>58</v>
      </c>
      <c r="B17" s="105" t="str">
        <f>CONCATENATE($A$1," Feeder 3 20 kV CB")</f>
        <v>WINDFARM NAME  Feeder 3 20 kV CB</v>
      </c>
      <c r="C17" s="105"/>
      <c r="D17" s="105" t="s">
        <v>5</v>
      </c>
      <c r="E17" s="106"/>
      <c r="F17" s="105"/>
      <c r="G17" s="111" t="s">
        <v>173</v>
      </c>
      <c r="H17" s="111" t="s">
        <v>172</v>
      </c>
      <c r="I17" s="108" t="s">
        <v>233</v>
      </c>
      <c r="K17" s="83"/>
    </row>
    <row r="18" spans="1:11" ht="14.25" x14ac:dyDescent="0.2">
      <c r="A18" s="104" t="s">
        <v>59</v>
      </c>
      <c r="B18" s="105" t="str">
        <f>CONCATENATE($A$1," Feeder 3 20 kV CB")</f>
        <v>WINDFARM NAME  Feeder 3 20 kV CB</v>
      </c>
      <c r="C18" s="105"/>
      <c r="D18" s="105" t="s">
        <v>6</v>
      </c>
      <c r="E18" s="106"/>
      <c r="F18" s="105"/>
      <c r="G18" s="111" t="s">
        <v>173</v>
      </c>
      <c r="H18" s="111" t="s">
        <v>172</v>
      </c>
      <c r="I18" s="108" t="s">
        <v>233</v>
      </c>
      <c r="K18" s="83"/>
    </row>
    <row r="19" spans="1:11" ht="14.25" x14ac:dyDescent="0.2">
      <c r="A19" s="104" t="s">
        <v>86</v>
      </c>
      <c r="B19" s="105" t="str">
        <f>CONCATENATE($A$1," Feeder 4 20 kV CB")</f>
        <v>WINDFARM NAME  Feeder 4 20 kV CB</v>
      </c>
      <c r="C19" s="105"/>
      <c r="D19" s="105" t="s">
        <v>5</v>
      </c>
      <c r="E19" s="106"/>
      <c r="F19" s="105"/>
      <c r="G19" s="111" t="s">
        <v>173</v>
      </c>
      <c r="H19" s="111" t="s">
        <v>172</v>
      </c>
      <c r="I19" s="108" t="s">
        <v>233</v>
      </c>
      <c r="K19" s="83"/>
    </row>
    <row r="20" spans="1:11" ht="14.25" x14ac:dyDescent="0.2">
      <c r="A20" s="104" t="s">
        <v>87</v>
      </c>
      <c r="B20" s="105" t="str">
        <f>CONCATENATE($A$1," Feeder 4 20 kV CB")</f>
        <v>WINDFARM NAME  Feeder 4 20 kV CB</v>
      </c>
      <c r="C20" s="105"/>
      <c r="D20" s="105" t="s">
        <v>6</v>
      </c>
      <c r="E20" s="106"/>
      <c r="F20" s="105"/>
      <c r="G20" s="111" t="s">
        <v>173</v>
      </c>
      <c r="H20" s="111" t="s">
        <v>172</v>
      </c>
      <c r="I20" s="108" t="s">
        <v>233</v>
      </c>
      <c r="K20" s="83"/>
    </row>
    <row r="21" spans="1:11" ht="14.25" customHeight="1" x14ac:dyDescent="0.2">
      <c r="A21" s="104" t="s">
        <v>166</v>
      </c>
      <c r="B21" s="105" t="s">
        <v>499</v>
      </c>
      <c r="C21" s="105"/>
      <c r="D21" s="105" t="s">
        <v>7</v>
      </c>
      <c r="E21" s="106"/>
      <c r="F21" s="105"/>
      <c r="G21" s="111" t="s">
        <v>173</v>
      </c>
      <c r="H21" s="111" t="s">
        <v>315</v>
      </c>
      <c r="I21" s="117" t="s">
        <v>462</v>
      </c>
    </row>
    <row r="22" spans="1:11" ht="14.25" customHeight="1" x14ac:dyDescent="0.2">
      <c r="A22" s="104" t="s">
        <v>167</v>
      </c>
      <c r="B22" s="105" t="s">
        <v>499</v>
      </c>
      <c r="C22" s="105"/>
      <c r="D22" s="105" t="s">
        <v>8</v>
      </c>
      <c r="E22" s="106"/>
      <c r="F22" s="105"/>
      <c r="G22" s="111" t="s">
        <v>173</v>
      </c>
      <c r="H22" s="111" t="s">
        <v>315</v>
      </c>
      <c r="I22" s="117" t="s">
        <v>462</v>
      </c>
    </row>
    <row r="23" spans="1:11" ht="14.25" x14ac:dyDescent="0.2">
      <c r="A23" s="104" t="s">
        <v>168</v>
      </c>
      <c r="B23" s="105" t="s">
        <v>457</v>
      </c>
      <c r="C23" s="112"/>
      <c r="D23" s="113" t="s">
        <v>7</v>
      </c>
      <c r="E23" s="114"/>
      <c r="F23" s="105"/>
      <c r="G23" s="111" t="s">
        <v>173</v>
      </c>
      <c r="H23" s="111" t="s">
        <v>172</v>
      </c>
      <c r="I23" s="108"/>
    </row>
    <row r="24" spans="1:11" ht="14.25" x14ac:dyDescent="0.2">
      <c r="A24" s="104" t="s">
        <v>169</v>
      </c>
      <c r="B24" s="105" t="s">
        <v>457</v>
      </c>
      <c r="C24" s="112"/>
      <c r="D24" s="113" t="s">
        <v>8</v>
      </c>
      <c r="E24" s="114"/>
      <c r="F24" s="105"/>
      <c r="G24" s="111" t="s">
        <v>173</v>
      </c>
      <c r="H24" s="111" t="s">
        <v>172</v>
      </c>
      <c r="I24" s="108"/>
    </row>
    <row r="25" spans="1:11" ht="14.25" x14ac:dyDescent="0.2">
      <c r="A25" s="104" t="s">
        <v>194</v>
      </c>
      <c r="B25" s="105" t="s">
        <v>458</v>
      </c>
      <c r="C25" s="112"/>
      <c r="D25" s="422" t="s">
        <v>7</v>
      </c>
      <c r="E25" s="114"/>
      <c r="F25" s="105"/>
      <c r="G25" s="111" t="s">
        <v>173</v>
      </c>
      <c r="H25" s="111" t="s">
        <v>172</v>
      </c>
      <c r="I25" s="108"/>
    </row>
    <row r="26" spans="1:11" ht="14.25" x14ac:dyDescent="0.2">
      <c r="A26" s="104" t="s">
        <v>195</v>
      </c>
      <c r="B26" s="105" t="s">
        <v>458</v>
      </c>
      <c r="C26" s="112"/>
      <c r="D26" s="422" t="s">
        <v>8</v>
      </c>
      <c r="E26" s="114"/>
      <c r="F26" s="105"/>
      <c r="G26" s="111" t="s">
        <v>173</v>
      </c>
      <c r="H26" s="111" t="s">
        <v>172</v>
      </c>
      <c r="I26" s="108"/>
    </row>
    <row r="27" spans="1:11" ht="14.25" x14ac:dyDescent="0.2">
      <c r="A27" s="104" t="s">
        <v>196</v>
      </c>
      <c r="B27" s="105" t="s">
        <v>459</v>
      </c>
      <c r="C27" s="105"/>
      <c r="D27" s="105" t="s">
        <v>7</v>
      </c>
      <c r="E27" s="106"/>
      <c r="F27" s="105"/>
      <c r="G27" s="111" t="s">
        <v>172</v>
      </c>
      <c r="H27" s="111" t="s">
        <v>172</v>
      </c>
      <c r="I27" s="108"/>
    </row>
    <row r="28" spans="1:11" ht="14.25" x14ac:dyDescent="0.2">
      <c r="A28" s="104" t="s">
        <v>197</v>
      </c>
      <c r="B28" s="105" t="s">
        <v>459</v>
      </c>
      <c r="C28" s="105"/>
      <c r="D28" s="105" t="s">
        <v>8</v>
      </c>
      <c r="E28" s="106"/>
      <c r="F28" s="105"/>
      <c r="G28" s="111" t="s">
        <v>172</v>
      </c>
      <c r="H28" s="111" t="s">
        <v>172</v>
      </c>
      <c r="I28" s="108"/>
    </row>
    <row r="29" spans="1:11" ht="14.25" x14ac:dyDescent="0.2">
      <c r="A29" s="104" t="s">
        <v>440</v>
      </c>
      <c r="B29" s="105" t="s">
        <v>584</v>
      </c>
      <c r="C29" s="105"/>
      <c r="D29" s="105" t="s">
        <v>7</v>
      </c>
      <c r="E29" s="106"/>
      <c r="F29" s="105"/>
      <c r="G29" s="111" t="s">
        <v>173</v>
      </c>
      <c r="H29" s="111" t="s">
        <v>172</v>
      </c>
      <c r="I29" s="108" t="s">
        <v>233</v>
      </c>
    </row>
    <row r="30" spans="1:11" ht="14.25" x14ac:dyDescent="0.2">
      <c r="A30" s="104" t="s">
        <v>441</v>
      </c>
      <c r="B30" s="105" t="s">
        <v>584</v>
      </c>
      <c r="C30" s="105"/>
      <c r="D30" s="105" t="s">
        <v>8</v>
      </c>
      <c r="E30" s="106"/>
      <c r="F30" s="105"/>
      <c r="G30" s="111" t="s">
        <v>173</v>
      </c>
      <c r="H30" s="111" t="s">
        <v>172</v>
      </c>
      <c r="I30" s="108" t="s">
        <v>233</v>
      </c>
    </row>
    <row r="31" spans="1:11" ht="14.25" x14ac:dyDescent="0.2">
      <c r="A31" s="104" t="s">
        <v>460</v>
      </c>
      <c r="B31" s="105" t="s">
        <v>585</v>
      </c>
      <c r="C31" s="105"/>
      <c r="D31" s="105" t="s">
        <v>7</v>
      </c>
      <c r="E31" s="106"/>
      <c r="F31" s="105"/>
      <c r="G31" s="111" t="s">
        <v>173</v>
      </c>
      <c r="H31" s="111" t="s">
        <v>172</v>
      </c>
      <c r="I31" s="108" t="s">
        <v>233</v>
      </c>
    </row>
    <row r="32" spans="1:11" ht="14.25" x14ac:dyDescent="0.2">
      <c r="A32" s="104" t="s">
        <v>461</v>
      </c>
      <c r="B32" s="105" t="s">
        <v>585</v>
      </c>
      <c r="C32" s="105"/>
      <c r="D32" s="105" t="s">
        <v>8</v>
      </c>
      <c r="E32" s="106"/>
      <c r="F32" s="105"/>
      <c r="G32" s="111" t="s">
        <v>173</v>
      </c>
      <c r="H32" s="111" t="s">
        <v>172</v>
      </c>
      <c r="I32" s="108" t="s">
        <v>233</v>
      </c>
    </row>
    <row r="33" spans="1:9" ht="15" x14ac:dyDescent="0.25">
      <c r="A33" s="104"/>
      <c r="B33" s="105"/>
      <c r="C33" s="112"/>
      <c r="D33" s="113"/>
      <c r="E33" s="114"/>
      <c r="F33" s="105"/>
      <c r="G33" s="110"/>
      <c r="H33" s="110"/>
      <c r="I33" s="108"/>
    </row>
    <row r="34" spans="1:9" ht="15" x14ac:dyDescent="0.25">
      <c r="A34" s="104"/>
      <c r="B34" s="366" t="s">
        <v>47</v>
      </c>
      <c r="C34" s="105"/>
      <c r="D34" s="105"/>
      <c r="E34" s="106"/>
      <c r="F34" s="105"/>
      <c r="G34" s="110"/>
      <c r="H34" s="110"/>
      <c r="I34" s="108"/>
    </row>
    <row r="35" spans="1:9" ht="14.25" x14ac:dyDescent="0.2">
      <c r="A35" s="104" t="s">
        <v>26</v>
      </c>
      <c r="B35" s="161" t="s">
        <v>433</v>
      </c>
      <c r="C35" s="105"/>
      <c r="D35" s="105" t="s">
        <v>7</v>
      </c>
      <c r="E35" s="106"/>
      <c r="F35" s="105"/>
      <c r="G35" s="111" t="s">
        <v>173</v>
      </c>
      <c r="H35" s="111" t="s">
        <v>315</v>
      </c>
      <c r="I35" s="108" t="s">
        <v>234</v>
      </c>
    </row>
    <row r="36" spans="1:9" ht="14.25" x14ac:dyDescent="0.2">
      <c r="A36" s="104" t="s">
        <v>27</v>
      </c>
      <c r="B36" s="161" t="s">
        <v>433</v>
      </c>
      <c r="C36" s="105"/>
      <c r="D36" s="105" t="s">
        <v>8</v>
      </c>
      <c r="E36" s="106"/>
      <c r="F36" s="105"/>
      <c r="G36" s="111" t="s">
        <v>173</v>
      </c>
      <c r="H36" s="111" t="s">
        <v>315</v>
      </c>
      <c r="I36" s="108" t="s">
        <v>234</v>
      </c>
    </row>
    <row r="37" spans="1:9" ht="14.25" x14ac:dyDescent="0.2">
      <c r="A37" s="104" t="s">
        <v>28</v>
      </c>
      <c r="B37" s="105" t="s">
        <v>434</v>
      </c>
      <c r="C37" s="105"/>
      <c r="D37" s="105" t="s">
        <v>7</v>
      </c>
      <c r="E37" s="106"/>
      <c r="F37" s="105"/>
      <c r="G37" s="111" t="s">
        <v>173</v>
      </c>
      <c r="H37" s="111" t="s">
        <v>315</v>
      </c>
      <c r="I37" s="108" t="s">
        <v>235</v>
      </c>
    </row>
    <row r="38" spans="1:9" ht="14.25" x14ac:dyDescent="0.2">
      <c r="A38" s="104" t="s">
        <v>29</v>
      </c>
      <c r="B38" s="105" t="s">
        <v>434</v>
      </c>
      <c r="C38" s="105"/>
      <c r="D38" s="105" t="s">
        <v>8</v>
      </c>
      <c r="E38" s="106"/>
      <c r="F38" s="105"/>
      <c r="G38" s="111" t="s">
        <v>173</v>
      </c>
      <c r="H38" s="111" t="s">
        <v>315</v>
      </c>
      <c r="I38" s="108" t="s">
        <v>235</v>
      </c>
    </row>
    <row r="39" spans="1:9" ht="14.25" x14ac:dyDescent="0.2">
      <c r="A39" s="104" t="s">
        <v>30</v>
      </c>
      <c r="B39" s="105" t="s">
        <v>432</v>
      </c>
      <c r="C39" s="105"/>
      <c r="D39" s="105" t="s">
        <v>10</v>
      </c>
      <c r="E39" s="106"/>
      <c r="F39" s="105"/>
      <c r="G39" s="111" t="s">
        <v>173</v>
      </c>
      <c r="H39" s="111" t="s">
        <v>315</v>
      </c>
      <c r="I39" s="108" t="s">
        <v>235</v>
      </c>
    </row>
    <row r="40" spans="1:9" ht="14.25" x14ac:dyDescent="0.2">
      <c r="A40" s="104" t="s">
        <v>31</v>
      </c>
      <c r="B40" s="105" t="s">
        <v>432</v>
      </c>
      <c r="C40" s="105"/>
      <c r="D40" s="105" t="s">
        <v>11</v>
      </c>
      <c r="E40" s="106"/>
      <c r="F40" s="105"/>
      <c r="G40" s="111" t="s">
        <v>173</v>
      </c>
      <c r="H40" s="111" t="s">
        <v>315</v>
      </c>
      <c r="I40" s="108" t="s">
        <v>235</v>
      </c>
    </row>
    <row r="41" spans="1:9" ht="15" x14ac:dyDescent="0.25">
      <c r="A41" s="104"/>
      <c r="B41" s="105"/>
      <c r="C41" s="105"/>
      <c r="D41" s="105"/>
      <c r="E41" s="106"/>
      <c r="F41" s="105"/>
      <c r="G41" s="110"/>
      <c r="H41" s="110"/>
      <c r="I41" s="108"/>
    </row>
    <row r="42" spans="1:9" ht="15" x14ac:dyDescent="0.25">
      <c r="A42" s="104"/>
      <c r="B42" s="105" t="s">
        <v>199</v>
      </c>
      <c r="C42" s="105"/>
      <c r="D42" s="105"/>
      <c r="E42" s="106"/>
      <c r="F42" s="105"/>
      <c r="G42" s="110"/>
      <c r="H42" s="110"/>
      <c r="I42" s="108"/>
    </row>
    <row r="43" spans="1:9" ht="15" x14ac:dyDescent="0.25">
      <c r="A43" s="104"/>
      <c r="B43" s="105"/>
      <c r="C43" s="105"/>
      <c r="D43" s="105"/>
      <c r="E43" s="106"/>
      <c r="F43" s="105"/>
      <c r="G43" s="110"/>
      <c r="H43" s="110"/>
      <c r="I43" s="115"/>
    </row>
    <row r="44" spans="1:9" ht="15.75" thickBot="1" x14ac:dyDescent="0.3">
      <c r="A44" s="99" t="s">
        <v>85</v>
      </c>
      <c r="B44" s="100" t="s">
        <v>50</v>
      </c>
      <c r="C44" s="101"/>
      <c r="D44" s="101"/>
      <c r="E44" s="102"/>
      <c r="F44" s="101"/>
      <c r="G44" s="103" t="s">
        <v>18</v>
      </c>
      <c r="H44" s="103" t="s">
        <v>198</v>
      </c>
      <c r="I44" s="124" t="s">
        <v>245</v>
      </c>
    </row>
    <row r="45" spans="1:9" ht="12" customHeight="1" thickTop="1" x14ac:dyDescent="0.25">
      <c r="A45" s="116"/>
      <c r="B45" s="105"/>
      <c r="C45" s="105"/>
      <c r="D45" s="105"/>
      <c r="E45" s="106"/>
      <c r="F45" s="105"/>
      <c r="G45" s="107"/>
      <c r="H45" s="107"/>
      <c r="I45" s="108"/>
    </row>
    <row r="46" spans="1:9" ht="15" x14ac:dyDescent="0.25">
      <c r="A46" s="116"/>
      <c r="B46" s="366" t="s">
        <v>48</v>
      </c>
      <c r="C46" s="105"/>
      <c r="D46" s="105"/>
      <c r="E46" s="106"/>
      <c r="F46" s="105"/>
      <c r="G46" s="110"/>
      <c r="H46" s="110"/>
      <c r="I46" s="108"/>
    </row>
    <row r="47" spans="1:9" ht="15" x14ac:dyDescent="0.25">
      <c r="A47" s="104" t="s">
        <v>32</v>
      </c>
      <c r="B47" s="105" t="s">
        <v>431</v>
      </c>
      <c r="C47" s="121" t="s">
        <v>340</v>
      </c>
      <c r="D47" s="105" t="s">
        <v>3</v>
      </c>
      <c r="E47" s="106" t="e">
        <f>CONCATENATE("+/- ", ROUNDUP($E$1*1.25,0))</f>
        <v>#VALUE!</v>
      </c>
      <c r="F47" s="105" t="s">
        <v>1</v>
      </c>
      <c r="G47" s="111" t="s">
        <v>173</v>
      </c>
      <c r="H47" s="111" t="s">
        <v>172</v>
      </c>
      <c r="I47" s="108" t="s">
        <v>659</v>
      </c>
    </row>
    <row r="48" spans="1:9" ht="15" x14ac:dyDescent="0.25">
      <c r="A48" s="104" t="s">
        <v>33</v>
      </c>
      <c r="B48" s="105" t="s">
        <v>223</v>
      </c>
      <c r="C48" s="121" t="s">
        <v>340</v>
      </c>
      <c r="D48" s="105" t="s">
        <v>3</v>
      </c>
      <c r="E48" s="106" t="e">
        <f>CONCATENATE("+/- ",ROUNDUP(1.5*E1*TAN((ACOS(0.835))),0))</f>
        <v>#VALUE!</v>
      </c>
      <c r="F48" s="105" t="s">
        <v>586</v>
      </c>
      <c r="G48" s="111" t="s">
        <v>173</v>
      </c>
      <c r="H48" s="111" t="s">
        <v>172</v>
      </c>
      <c r="I48" s="108" t="s">
        <v>430</v>
      </c>
    </row>
    <row r="49" spans="1:9" ht="15" x14ac:dyDescent="0.25">
      <c r="A49" s="104" t="s">
        <v>60</v>
      </c>
      <c r="B49" s="105" t="s">
        <v>224</v>
      </c>
      <c r="C49" s="105" t="s">
        <v>2</v>
      </c>
      <c r="D49" s="105" t="s">
        <v>3</v>
      </c>
      <c r="E49" s="491" t="s">
        <v>656</v>
      </c>
      <c r="F49" s="105" t="s">
        <v>61</v>
      </c>
      <c r="G49" s="111" t="s">
        <v>173</v>
      </c>
      <c r="H49" s="111" t="s">
        <v>172</v>
      </c>
      <c r="I49" s="108" t="s">
        <v>660</v>
      </c>
    </row>
    <row r="50" spans="1:9" ht="14.25" x14ac:dyDescent="0.2">
      <c r="A50" s="104"/>
      <c r="B50" s="105"/>
      <c r="C50" s="105"/>
      <c r="D50" s="105"/>
      <c r="E50" s="106"/>
      <c r="F50" s="105"/>
      <c r="G50" s="111"/>
      <c r="H50" s="111"/>
      <c r="I50" s="108"/>
    </row>
    <row r="51" spans="1:9" ht="14.25" x14ac:dyDescent="0.2">
      <c r="A51" s="118"/>
      <c r="B51" s="366" t="s">
        <v>49</v>
      </c>
      <c r="C51" s="105"/>
      <c r="D51" s="105"/>
      <c r="E51" s="106"/>
      <c r="F51" s="105"/>
      <c r="G51" s="111"/>
      <c r="H51" s="111"/>
      <c r="I51" s="108"/>
    </row>
    <row r="52" spans="1:9" ht="15" x14ac:dyDescent="0.25">
      <c r="A52" s="104" t="s">
        <v>34</v>
      </c>
      <c r="B52" s="105" t="s">
        <v>17</v>
      </c>
      <c r="C52" s="105" t="s">
        <v>2</v>
      </c>
      <c r="D52" s="105" t="s">
        <v>3</v>
      </c>
      <c r="E52" s="106" t="e">
        <f>CONCATENATE("0 - ", ROUNDUP($E$1*1.25,0))</f>
        <v>#VALUE!</v>
      </c>
      <c r="F52" s="105" t="s">
        <v>1</v>
      </c>
      <c r="G52" s="111" t="s">
        <v>173</v>
      </c>
      <c r="H52" s="111" t="s">
        <v>172</v>
      </c>
      <c r="I52" s="108" t="s">
        <v>657</v>
      </c>
    </row>
    <row r="53" spans="1:9" ht="15" x14ac:dyDescent="0.25">
      <c r="A53" s="104" t="s">
        <v>35</v>
      </c>
      <c r="B53" s="105" t="s">
        <v>100</v>
      </c>
      <c r="C53" s="105" t="s">
        <v>2</v>
      </c>
      <c r="D53" s="105" t="s">
        <v>3</v>
      </c>
      <c r="E53" s="106" t="e">
        <f>CONCATENATE("0 - ", ROUNDUP($E$1*1.25,0))</f>
        <v>#VALUE!</v>
      </c>
      <c r="F53" s="105" t="s">
        <v>1</v>
      </c>
      <c r="G53" s="111" t="s">
        <v>173</v>
      </c>
      <c r="H53" s="111" t="s">
        <v>315</v>
      </c>
      <c r="I53" s="108" t="s">
        <v>658</v>
      </c>
    </row>
    <row r="54" spans="1:9" ht="14.25" x14ac:dyDescent="0.2">
      <c r="A54" s="611" t="s">
        <v>62</v>
      </c>
      <c r="B54" s="612" t="s">
        <v>591</v>
      </c>
      <c r="C54" s="612" t="s">
        <v>2</v>
      </c>
      <c r="D54" s="612" t="s">
        <v>3</v>
      </c>
      <c r="E54" s="613" t="s">
        <v>592</v>
      </c>
      <c r="F54" s="612" t="s">
        <v>65</v>
      </c>
      <c r="G54" s="614" t="s">
        <v>173</v>
      </c>
      <c r="H54" s="614" t="s">
        <v>315</v>
      </c>
      <c r="I54" s="615" t="s">
        <v>593</v>
      </c>
    </row>
    <row r="55" spans="1:9" ht="14.25" x14ac:dyDescent="0.2">
      <c r="A55" s="104"/>
      <c r="B55" s="366" t="s">
        <v>498</v>
      </c>
      <c r="C55" s="105"/>
      <c r="D55" s="105"/>
      <c r="E55" s="106"/>
      <c r="F55" s="105"/>
      <c r="G55" s="111"/>
      <c r="H55" s="111"/>
      <c r="I55" s="108"/>
    </row>
    <row r="56" spans="1:9" ht="14.25" x14ac:dyDescent="0.2">
      <c r="A56" s="104" t="s">
        <v>63</v>
      </c>
      <c r="B56" s="105" t="s">
        <v>64</v>
      </c>
      <c r="C56" s="105" t="s">
        <v>2</v>
      </c>
      <c r="D56" s="105" t="s">
        <v>3</v>
      </c>
      <c r="E56" s="106" t="s">
        <v>171</v>
      </c>
      <c r="F56" s="105" t="s">
        <v>65</v>
      </c>
      <c r="G56" s="111" t="s">
        <v>173</v>
      </c>
      <c r="H56" s="111" t="s">
        <v>172</v>
      </c>
      <c r="I56" s="108" t="s">
        <v>236</v>
      </c>
    </row>
    <row r="57" spans="1:9" ht="14.25" x14ac:dyDescent="0.2">
      <c r="A57" s="104" t="s">
        <v>67</v>
      </c>
      <c r="B57" s="105" t="s">
        <v>66</v>
      </c>
      <c r="C57" s="105" t="s">
        <v>2</v>
      </c>
      <c r="D57" s="105" t="s">
        <v>3</v>
      </c>
      <c r="E57" s="106" t="s">
        <v>171</v>
      </c>
      <c r="F57" s="105" t="s">
        <v>65</v>
      </c>
      <c r="G57" s="111" t="s">
        <v>173</v>
      </c>
      <c r="H57" s="111" t="s">
        <v>172</v>
      </c>
      <c r="I57" s="108" t="s">
        <v>236</v>
      </c>
    </row>
    <row r="58" spans="1:9" ht="14.25" x14ac:dyDescent="0.2">
      <c r="A58" s="104" t="s">
        <v>69</v>
      </c>
      <c r="B58" s="105" t="s">
        <v>68</v>
      </c>
      <c r="C58" s="105" t="s">
        <v>2</v>
      </c>
      <c r="D58" s="105" t="s">
        <v>3</v>
      </c>
      <c r="E58" s="106" t="s">
        <v>171</v>
      </c>
      <c r="F58" s="105" t="s">
        <v>65</v>
      </c>
      <c r="G58" s="111" t="s">
        <v>173</v>
      </c>
      <c r="H58" s="111" t="s">
        <v>315</v>
      </c>
      <c r="I58" s="108" t="s">
        <v>236</v>
      </c>
    </row>
    <row r="59" spans="1:9" ht="15" x14ac:dyDescent="0.25">
      <c r="A59" s="104"/>
      <c r="B59" s="105"/>
      <c r="C59" s="105"/>
      <c r="D59" s="105"/>
      <c r="E59" s="106"/>
      <c r="F59" s="105"/>
      <c r="G59" s="110"/>
      <c r="H59" s="110"/>
      <c r="I59" s="108"/>
    </row>
    <row r="60" spans="1:9" ht="15" x14ac:dyDescent="0.25">
      <c r="A60" s="104"/>
      <c r="B60" s="366" t="s">
        <v>227</v>
      </c>
      <c r="C60" s="105"/>
      <c r="D60" s="105"/>
      <c r="E60" s="106"/>
      <c r="F60" s="105"/>
      <c r="G60" s="110"/>
      <c r="H60" s="110"/>
      <c r="I60" s="108"/>
    </row>
    <row r="61" spans="1:9" ht="14.25" x14ac:dyDescent="0.2">
      <c r="A61" s="104" t="s">
        <v>73</v>
      </c>
      <c r="B61" s="105" t="s">
        <v>130</v>
      </c>
      <c r="C61" s="105" t="s">
        <v>2</v>
      </c>
      <c r="D61" s="105" t="s">
        <v>3</v>
      </c>
      <c r="E61" s="106" t="s">
        <v>71</v>
      </c>
      <c r="F61" s="105" t="s">
        <v>72</v>
      </c>
      <c r="G61" s="111" t="s">
        <v>173</v>
      </c>
      <c r="H61" s="111" t="s">
        <v>315</v>
      </c>
      <c r="I61" s="108" t="s">
        <v>237</v>
      </c>
    </row>
    <row r="62" spans="1:9" ht="28.5" x14ac:dyDescent="0.2">
      <c r="A62" s="104" t="s">
        <v>77</v>
      </c>
      <c r="B62" s="105" t="s">
        <v>131</v>
      </c>
      <c r="C62" s="105" t="s">
        <v>2</v>
      </c>
      <c r="D62" s="105" t="s">
        <v>3</v>
      </c>
      <c r="E62" s="106" t="s">
        <v>75</v>
      </c>
      <c r="F62" s="105" t="s">
        <v>76</v>
      </c>
      <c r="G62" s="111" t="s">
        <v>173</v>
      </c>
      <c r="H62" s="111" t="s">
        <v>315</v>
      </c>
      <c r="I62" s="117" t="s">
        <v>512</v>
      </c>
    </row>
    <row r="63" spans="1:9" ht="14.25" x14ac:dyDescent="0.2">
      <c r="A63" s="104" t="s">
        <v>81</v>
      </c>
      <c r="B63" s="105" t="s">
        <v>152</v>
      </c>
      <c r="C63" s="105" t="s">
        <v>2</v>
      </c>
      <c r="D63" s="105" t="s">
        <v>3</v>
      </c>
      <c r="E63" s="119" t="s">
        <v>79</v>
      </c>
      <c r="F63" s="105" t="s">
        <v>80</v>
      </c>
      <c r="G63" s="111" t="s">
        <v>173</v>
      </c>
      <c r="H63" s="111" t="s">
        <v>315</v>
      </c>
      <c r="I63" s="108" t="s">
        <v>237</v>
      </c>
    </row>
    <row r="64" spans="1:9" ht="14.25" x14ac:dyDescent="0.2">
      <c r="A64" s="104" t="s">
        <v>132</v>
      </c>
      <c r="B64" s="105" t="s">
        <v>134</v>
      </c>
      <c r="C64" s="105" t="s">
        <v>2</v>
      </c>
      <c r="D64" s="105" t="s">
        <v>3</v>
      </c>
      <c r="E64" s="106" t="s">
        <v>83</v>
      </c>
      <c r="F64" s="105" t="s">
        <v>84</v>
      </c>
      <c r="G64" s="111" t="s">
        <v>173</v>
      </c>
      <c r="H64" s="111" t="s">
        <v>315</v>
      </c>
      <c r="I64" s="108" t="s">
        <v>237</v>
      </c>
    </row>
    <row r="65" spans="1:9" ht="15" x14ac:dyDescent="0.25">
      <c r="A65" s="104"/>
      <c r="B65" s="105"/>
      <c r="C65" s="105"/>
      <c r="D65" s="105"/>
      <c r="E65" s="106"/>
      <c r="F65" s="105"/>
      <c r="G65" s="110"/>
      <c r="H65" s="110"/>
      <c r="I65" s="108"/>
    </row>
    <row r="66" spans="1:9" ht="15" x14ac:dyDescent="0.25">
      <c r="A66" s="525" t="s">
        <v>133</v>
      </c>
      <c r="B66" s="526" t="s">
        <v>228</v>
      </c>
      <c r="C66" s="423"/>
      <c r="D66" s="423"/>
      <c r="E66" s="491"/>
      <c r="F66" s="423"/>
      <c r="G66" s="527"/>
      <c r="H66" s="527"/>
      <c r="I66" s="528"/>
    </row>
    <row r="67" spans="1:9" ht="14.25" x14ac:dyDescent="0.2">
      <c r="A67" s="525" t="s">
        <v>135</v>
      </c>
      <c r="B67" s="423" t="s">
        <v>114</v>
      </c>
      <c r="C67" s="423" t="s">
        <v>2</v>
      </c>
      <c r="D67" s="423" t="s">
        <v>3</v>
      </c>
      <c r="E67" s="491" t="s">
        <v>71</v>
      </c>
      <c r="F67" s="423" t="s">
        <v>72</v>
      </c>
      <c r="G67" s="529" t="s">
        <v>173</v>
      </c>
      <c r="H67" s="529" t="s">
        <v>315</v>
      </c>
      <c r="I67" s="528" t="s">
        <v>237</v>
      </c>
    </row>
    <row r="68" spans="1:9" ht="28.5" x14ac:dyDescent="0.2">
      <c r="A68" s="525" t="s">
        <v>136</v>
      </c>
      <c r="B68" s="423" t="s">
        <v>115</v>
      </c>
      <c r="C68" s="423" t="s">
        <v>2</v>
      </c>
      <c r="D68" s="423" t="s">
        <v>3</v>
      </c>
      <c r="E68" s="491" t="s">
        <v>75</v>
      </c>
      <c r="F68" s="423" t="s">
        <v>76</v>
      </c>
      <c r="G68" s="529" t="s">
        <v>173</v>
      </c>
      <c r="H68" s="529" t="s">
        <v>315</v>
      </c>
      <c r="I68" s="547" t="s">
        <v>511</v>
      </c>
    </row>
    <row r="69" spans="1:9" ht="14.25" x14ac:dyDescent="0.2">
      <c r="A69" s="525" t="s">
        <v>594</v>
      </c>
      <c r="B69" s="423" t="s">
        <v>116</v>
      </c>
      <c r="C69" s="423" t="s">
        <v>2</v>
      </c>
      <c r="D69" s="423" t="s">
        <v>3</v>
      </c>
      <c r="E69" s="530" t="s">
        <v>79</v>
      </c>
      <c r="F69" s="423" t="s">
        <v>80</v>
      </c>
      <c r="G69" s="529" t="s">
        <v>173</v>
      </c>
      <c r="H69" s="529" t="s">
        <v>315</v>
      </c>
      <c r="I69" s="528" t="s">
        <v>237</v>
      </c>
    </row>
    <row r="70" spans="1:9" ht="14.25" x14ac:dyDescent="0.2">
      <c r="A70" s="525" t="s">
        <v>595</v>
      </c>
      <c r="B70" s="423" t="s">
        <v>117</v>
      </c>
      <c r="C70" s="423" t="s">
        <v>2</v>
      </c>
      <c r="D70" s="423" t="s">
        <v>3</v>
      </c>
      <c r="E70" s="491" t="s">
        <v>83</v>
      </c>
      <c r="F70" s="423" t="s">
        <v>84</v>
      </c>
      <c r="G70" s="529" t="s">
        <v>173</v>
      </c>
      <c r="H70" s="529" t="s">
        <v>315</v>
      </c>
      <c r="I70" s="528" t="s">
        <v>237</v>
      </c>
    </row>
    <row r="71" spans="1:9" ht="15" x14ac:dyDescent="0.25">
      <c r="A71" s="104"/>
      <c r="B71" s="105"/>
      <c r="C71" s="105"/>
      <c r="D71" s="105"/>
      <c r="E71" s="106"/>
      <c r="F71" s="105"/>
      <c r="G71" s="110"/>
      <c r="H71" s="110"/>
      <c r="I71" s="108"/>
    </row>
    <row r="72" spans="1:9" ht="15" x14ac:dyDescent="0.25">
      <c r="A72" s="104"/>
      <c r="B72" s="105" t="s">
        <v>509</v>
      </c>
      <c r="C72" s="105"/>
      <c r="D72" s="105"/>
      <c r="E72" s="106"/>
      <c r="F72" s="105"/>
      <c r="G72" s="110"/>
      <c r="H72" s="110"/>
      <c r="I72" s="108"/>
    </row>
    <row r="73" spans="1:9" ht="15" x14ac:dyDescent="0.25">
      <c r="A73" s="104"/>
      <c r="B73" s="105"/>
      <c r="C73" s="105"/>
      <c r="D73" s="105"/>
      <c r="E73" s="106"/>
      <c r="F73" s="105"/>
      <c r="G73" s="110"/>
      <c r="H73" s="110"/>
      <c r="I73" s="108"/>
    </row>
    <row r="74" spans="1:9" ht="15.75" thickBot="1" x14ac:dyDescent="0.3">
      <c r="A74" s="99" t="s">
        <v>85</v>
      </c>
      <c r="B74" s="100" t="s">
        <v>51</v>
      </c>
      <c r="C74" s="120"/>
      <c r="D74" s="101"/>
      <c r="E74" s="102"/>
      <c r="F74" s="101"/>
      <c r="G74" s="103" t="s">
        <v>18</v>
      </c>
      <c r="H74" s="103" t="s">
        <v>198</v>
      </c>
      <c r="I74" s="124" t="s">
        <v>245</v>
      </c>
    </row>
    <row r="75" spans="1:9" ht="14.25" customHeight="1" thickTop="1" x14ac:dyDescent="0.25">
      <c r="A75" s="104"/>
      <c r="B75" s="105"/>
      <c r="C75" s="121"/>
      <c r="D75" s="105"/>
      <c r="E75" s="106"/>
      <c r="F75" s="105"/>
      <c r="G75" s="107"/>
      <c r="H75" s="107"/>
      <c r="I75" s="108"/>
    </row>
    <row r="76" spans="1:9" ht="14.25" customHeight="1" x14ac:dyDescent="0.25">
      <c r="A76" s="104"/>
      <c r="B76" s="109" t="s">
        <v>13</v>
      </c>
      <c r="C76" s="105" t="s">
        <v>14</v>
      </c>
      <c r="D76" s="105"/>
      <c r="E76" s="106"/>
      <c r="F76" s="105"/>
      <c r="G76" s="110"/>
      <c r="H76" s="110"/>
      <c r="I76" s="108"/>
    </row>
    <row r="77" spans="1:9" ht="14.25" customHeight="1" x14ac:dyDescent="0.25">
      <c r="A77" s="104"/>
      <c r="B77" s="366" t="s">
        <v>53</v>
      </c>
      <c r="C77" s="121"/>
      <c r="D77" s="105"/>
      <c r="E77" s="106"/>
      <c r="F77" s="105"/>
      <c r="G77" s="110"/>
      <c r="H77" s="110"/>
      <c r="I77" s="108"/>
    </row>
    <row r="78" spans="1:9" ht="14.25" customHeight="1" x14ac:dyDescent="0.2">
      <c r="A78" s="104" t="s">
        <v>36</v>
      </c>
      <c r="B78" s="161" t="s">
        <v>435</v>
      </c>
      <c r="C78" s="105"/>
      <c r="D78" s="105" t="s">
        <v>7</v>
      </c>
      <c r="E78" s="105" t="s">
        <v>0</v>
      </c>
      <c r="F78" s="105" t="s">
        <v>88</v>
      </c>
      <c r="G78" s="111" t="s">
        <v>173</v>
      </c>
      <c r="H78" s="111" t="s">
        <v>315</v>
      </c>
      <c r="I78" s="108" t="s">
        <v>234</v>
      </c>
    </row>
    <row r="79" spans="1:9" ht="14.25" customHeight="1" x14ac:dyDescent="0.2">
      <c r="A79" s="104" t="s">
        <v>37</v>
      </c>
      <c r="B79" s="161" t="s">
        <v>436</v>
      </c>
      <c r="C79" s="105"/>
      <c r="D79" s="105" t="s">
        <v>8</v>
      </c>
      <c r="E79" s="105" t="s">
        <v>0</v>
      </c>
      <c r="F79" s="105" t="s">
        <v>88</v>
      </c>
      <c r="G79" s="111" t="s">
        <v>173</v>
      </c>
      <c r="H79" s="111" t="s">
        <v>315</v>
      </c>
      <c r="I79" s="108" t="s">
        <v>234</v>
      </c>
    </row>
    <row r="80" spans="1:9" ht="14.25" customHeight="1" x14ac:dyDescent="0.2">
      <c r="A80" s="104" t="s">
        <v>38</v>
      </c>
      <c r="B80" s="105" t="s">
        <v>9</v>
      </c>
      <c r="C80" s="105"/>
      <c r="D80" s="105" t="s">
        <v>7</v>
      </c>
      <c r="E80" s="105" t="s">
        <v>0</v>
      </c>
      <c r="F80" s="105" t="s">
        <v>88</v>
      </c>
      <c r="G80" s="111" t="s">
        <v>173</v>
      </c>
      <c r="H80" s="111" t="s">
        <v>315</v>
      </c>
      <c r="I80" s="108" t="s">
        <v>235</v>
      </c>
    </row>
    <row r="81" spans="1:9" ht="14.25" customHeight="1" x14ac:dyDescent="0.2">
      <c r="A81" s="104" t="s">
        <v>39</v>
      </c>
      <c r="B81" s="105" t="s">
        <v>9</v>
      </c>
      <c r="C81" s="105"/>
      <c r="D81" s="105" t="s">
        <v>8</v>
      </c>
      <c r="E81" s="105" t="s">
        <v>0</v>
      </c>
      <c r="F81" s="105" t="s">
        <v>88</v>
      </c>
      <c r="G81" s="111" t="s">
        <v>173</v>
      </c>
      <c r="H81" s="111" t="s">
        <v>315</v>
      </c>
      <c r="I81" s="108" t="s">
        <v>235</v>
      </c>
    </row>
    <row r="82" spans="1:9" ht="14.25" customHeight="1" x14ac:dyDescent="0.2">
      <c r="A82" s="104" t="s">
        <v>40</v>
      </c>
      <c r="B82" s="105" t="s">
        <v>15</v>
      </c>
      <c r="C82" s="105"/>
      <c r="D82" s="105" t="s">
        <v>10</v>
      </c>
      <c r="E82" s="105" t="s">
        <v>0</v>
      </c>
      <c r="F82" s="105" t="s">
        <v>88</v>
      </c>
      <c r="G82" s="111" t="s">
        <v>173</v>
      </c>
      <c r="H82" s="111" t="s">
        <v>315</v>
      </c>
      <c r="I82" s="108" t="s">
        <v>235</v>
      </c>
    </row>
    <row r="83" spans="1:9" ht="14.25" customHeight="1" x14ac:dyDescent="0.2">
      <c r="A83" s="104" t="s">
        <v>41</v>
      </c>
      <c r="B83" s="105" t="s">
        <v>15</v>
      </c>
      <c r="C83" s="105"/>
      <c r="D83" s="105" t="s">
        <v>11</v>
      </c>
      <c r="E83" s="105" t="s">
        <v>0</v>
      </c>
      <c r="F83" s="105" t="s">
        <v>88</v>
      </c>
      <c r="G83" s="111" t="s">
        <v>173</v>
      </c>
      <c r="H83" s="111" t="s">
        <v>315</v>
      </c>
      <c r="I83" s="108" t="s">
        <v>235</v>
      </c>
    </row>
    <row r="84" spans="1:9" ht="14.25" customHeight="1" x14ac:dyDescent="0.25">
      <c r="A84" s="104"/>
      <c r="B84" s="105"/>
      <c r="C84" s="105"/>
      <c r="D84" s="105"/>
      <c r="E84" s="105"/>
      <c r="F84" s="105"/>
      <c r="G84" s="110"/>
      <c r="H84" s="110"/>
      <c r="I84" s="108"/>
    </row>
    <row r="85" spans="1:9" ht="14.25" customHeight="1" x14ac:dyDescent="0.25">
      <c r="A85" s="104"/>
      <c r="B85" s="366" t="s">
        <v>54</v>
      </c>
      <c r="C85" s="105"/>
      <c r="D85" s="105"/>
      <c r="E85" s="105"/>
      <c r="F85" s="105"/>
      <c r="G85" s="110"/>
      <c r="H85" s="110"/>
      <c r="I85" s="108"/>
    </row>
    <row r="86" spans="1:9" ht="14.25" customHeight="1" x14ac:dyDescent="0.2">
      <c r="A86" s="104" t="s">
        <v>42</v>
      </c>
      <c r="B86" s="105" t="str">
        <f>B9</f>
        <v>ESBN 20 kV interface switch (Nulec Recloser)</v>
      </c>
      <c r="C86" s="112"/>
      <c r="D86" s="113" t="s">
        <v>5</v>
      </c>
      <c r="E86" s="105" t="s">
        <v>0</v>
      </c>
      <c r="F86" s="105" t="s">
        <v>88</v>
      </c>
      <c r="G86" s="111" t="s">
        <v>172</v>
      </c>
      <c r="H86" s="111" t="s">
        <v>172</v>
      </c>
      <c r="I86" s="108"/>
    </row>
    <row r="87" spans="1:9" ht="14.25" customHeight="1" x14ac:dyDescent="0.2">
      <c r="A87" s="104" t="s">
        <v>43</v>
      </c>
      <c r="B87" s="105" t="str">
        <f>B10</f>
        <v>ESBN 20 kV interface switch (Nulec Recloser)</v>
      </c>
      <c r="C87" s="112"/>
      <c r="D87" s="113" t="s">
        <v>463</v>
      </c>
      <c r="E87" s="105" t="s">
        <v>0</v>
      </c>
      <c r="F87" s="105" t="s">
        <v>88</v>
      </c>
      <c r="G87" s="111" t="s">
        <v>172</v>
      </c>
      <c r="H87" s="111" t="s">
        <v>172</v>
      </c>
      <c r="I87" s="108"/>
    </row>
    <row r="88" spans="1:9" ht="14.25" customHeight="1" x14ac:dyDescent="0.2">
      <c r="A88" s="104" t="s">
        <v>442</v>
      </c>
      <c r="B88" s="105" t="s">
        <v>457</v>
      </c>
      <c r="C88" s="112"/>
      <c r="D88" s="422" t="s">
        <v>7</v>
      </c>
      <c r="E88" s="105" t="s">
        <v>0</v>
      </c>
      <c r="F88" s="105" t="s">
        <v>88</v>
      </c>
      <c r="G88" s="111" t="s">
        <v>173</v>
      </c>
      <c r="H88" s="111" t="s">
        <v>172</v>
      </c>
      <c r="I88" s="108"/>
    </row>
    <row r="89" spans="1:9" ht="14.25" customHeight="1" x14ac:dyDescent="0.2">
      <c r="A89" s="104" t="s">
        <v>443</v>
      </c>
      <c r="B89" s="105" t="s">
        <v>457</v>
      </c>
      <c r="C89" s="112"/>
      <c r="D89" s="422" t="s">
        <v>464</v>
      </c>
      <c r="E89" s="105" t="s">
        <v>0</v>
      </c>
      <c r="F89" s="105" t="s">
        <v>88</v>
      </c>
      <c r="G89" s="111" t="s">
        <v>173</v>
      </c>
      <c r="H89" s="111" t="s">
        <v>172</v>
      </c>
      <c r="I89" s="108"/>
    </row>
    <row r="90" spans="1:9" ht="15" customHeight="1" x14ac:dyDescent="0.2">
      <c r="A90" s="104" t="s">
        <v>465</v>
      </c>
      <c r="B90" s="105" t="s">
        <v>466</v>
      </c>
      <c r="C90" s="112"/>
      <c r="D90" s="429" t="s">
        <v>467</v>
      </c>
      <c r="E90" s="105" t="s">
        <v>0</v>
      </c>
      <c r="F90" s="105" t="s">
        <v>88</v>
      </c>
      <c r="G90" s="111" t="s">
        <v>173</v>
      </c>
      <c r="H90" s="111" t="s">
        <v>172</v>
      </c>
      <c r="I90" s="108"/>
    </row>
    <row r="91" spans="1:9" ht="14.25" customHeight="1" x14ac:dyDescent="0.2">
      <c r="A91" s="104" t="s">
        <v>468</v>
      </c>
      <c r="B91" s="105" t="s">
        <v>466</v>
      </c>
      <c r="C91" s="112"/>
      <c r="D91" s="429" t="s">
        <v>464</v>
      </c>
      <c r="E91" s="105" t="s">
        <v>0</v>
      </c>
      <c r="F91" s="105" t="s">
        <v>88</v>
      </c>
      <c r="G91" s="111" t="s">
        <v>173</v>
      </c>
      <c r="H91" s="111" t="s">
        <v>172</v>
      </c>
      <c r="I91" s="108"/>
    </row>
    <row r="92" spans="1:9" ht="14.25" customHeight="1" x14ac:dyDescent="0.25">
      <c r="A92" s="118"/>
      <c r="B92" s="105"/>
      <c r="C92" s="105"/>
      <c r="D92" s="105"/>
      <c r="E92" s="114"/>
      <c r="F92" s="105"/>
      <c r="G92" s="110"/>
      <c r="H92" s="110"/>
      <c r="I92" s="108"/>
    </row>
    <row r="93" spans="1:9" ht="14.25" customHeight="1" x14ac:dyDescent="0.25">
      <c r="A93" s="104"/>
      <c r="B93" s="109" t="s">
        <v>601</v>
      </c>
      <c r="C93" s="105"/>
      <c r="D93" s="105"/>
      <c r="E93" s="114"/>
      <c r="F93" s="105"/>
      <c r="G93" s="110"/>
      <c r="H93" s="110"/>
      <c r="I93" s="108"/>
    </row>
    <row r="94" spans="1:9" ht="14.25" customHeight="1" x14ac:dyDescent="0.25">
      <c r="A94" s="118"/>
      <c r="B94" s="366" t="s">
        <v>53</v>
      </c>
      <c r="C94" s="105"/>
      <c r="D94" s="105"/>
      <c r="E94" s="114"/>
      <c r="F94" s="105"/>
      <c r="G94" s="110"/>
      <c r="H94" s="110"/>
      <c r="I94" s="108"/>
    </row>
    <row r="95" spans="1:9" ht="14.25" customHeight="1" x14ac:dyDescent="0.2">
      <c r="A95" s="104" t="s">
        <v>44</v>
      </c>
      <c r="B95" s="161" t="s">
        <v>267</v>
      </c>
      <c r="C95" s="105"/>
      <c r="D95" s="105"/>
      <c r="E95" s="105" t="s">
        <v>0</v>
      </c>
      <c r="F95" s="105" t="s">
        <v>88</v>
      </c>
      <c r="G95" s="111" t="s">
        <v>173</v>
      </c>
      <c r="H95" s="111" t="s">
        <v>315</v>
      </c>
      <c r="I95" s="108" t="s">
        <v>234</v>
      </c>
    </row>
    <row r="96" spans="1:9" ht="14.25" customHeight="1" x14ac:dyDescent="0.2">
      <c r="A96" s="611" t="s">
        <v>596</v>
      </c>
      <c r="B96" s="616" t="s">
        <v>597</v>
      </c>
      <c r="C96" s="612"/>
      <c r="D96" s="612"/>
      <c r="E96" s="617" t="s">
        <v>0</v>
      </c>
      <c r="F96" s="612" t="s">
        <v>88</v>
      </c>
      <c r="G96" s="614" t="s">
        <v>173</v>
      </c>
      <c r="H96" s="614" t="s">
        <v>315</v>
      </c>
      <c r="I96" s="615" t="s">
        <v>593</v>
      </c>
    </row>
    <row r="97" spans="1:9" ht="14.25" customHeight="1" x14ac:dyDescent="0.2">
      <c r="A97" s="104"/>
      <c r="B97" s="775" t="s">
        <v>329</v>
      </c>
      <c r="C97" s="776"/>
      <c r="D97" s="776"/>
      <c r="E97" s="776"/>
      <c r="F97" s="777"/>
      <c r="G97" s="111"/>
      <c r="H97" s="111"/>
      <c r="I97" s="108"/>
    </row>
    <row r="98" spans="1:9" ht="14.25" customHeight="1" x14ac:dyDescent="0.2">
      <c r="A98" s="104"/>
      <c r="B98" s="361"/>
      <c r="C98" s="364"/>
      <c r="D98" s="364"/>
      <c r="E98" s="364"/>
      <c r="F98" s="364"/>
      <c r="G98" s="111"/>
      <c r="H98" s="111"/>
      <c r="I98" s="108"/>
    </row>
    <row r="99" spans="1:9" s="39" customFormat="1" ht="15.75" thickBot="1" x14ac:dyDescent="0.3">
      <c r="A99" s="99" t="s">
        <v>85</v>
      </c>
      <c r="B99" s="122" t="s">
        <v>95</v>
      </c>
      <c r="C99" s="100"/>
      <c r="D99" s="100"/>
      <c r="E99" s="123"/>
      <c r="F99" s="100"/>
      <c r="G99" s="103" t="s">
        <v>18</v>
      </c>
      <c r="H99" s="103" t="s">
        <v>198</v>
      </c>
      <c r="I99" s="124" t="s">
        <v>245</v>
      </c>
    </row>
    <row r="100" spans="1:9" ht="14.25" customHeight="1" thickTop="1" x14ac:dyDescent="0.2">
      <c r="A100" s="104"/>
      <c r="B100" s="105"/>
      <c r="C100" s="105"/>
      <c r="D100" s="105"/>
      <c r="E100" s="114"/>
      <c r="F100" s="105"/>
      <c r="G100" s="125"/>
      <c r="H100" s="125"/>
      <c r="I100" s="108"/>
    </row>
    <row r="101" spans="1:9" ht="14.25" customHeight="1" x14ac:dyDescent="0.2">
      <c r="A101" s="104"/>
      <c r="B101" s="192" t="s">
        <v>94</v>
      </c>
      <c r="C101" s="105"/>
      <c r="D101" s="105"/>
      <c r="E101" s="114"/>
      <c r="F101" s="105"/>
      <c r="G101" s="111"/>
      <c r="H101" s="111"/>
      <c r="I101" s="108"/>
    </row>
    <row r="102" spans="1:9" ht="14.25" customHeight="1" x14ac:dyDescent="0.2">
      <c r="A102" s="104"/>
      <c r="B102" s="367" t="s">
        <v>93</v>
      </c>
      <c r="C102" s="105"/>
      <c r="D102" s="105"/>
      <c r="E102" s="114"/>
      <c r="F102" s="105"/>
      <c r="G102" s="111"/>
      <c r="H102" s="111"/>
      <c r="I102" s="108"/>
    </row>
    <row r="103" spans="1:9" ht="14.25" customHeight="1" x14ac:dyDescent="0.2">
      <c r="A103" s="104" t="s">
        <v>89</v>
      </c>
      <c r="B103" s="105" t="s">
        <v>211</v>
      </c>
      <c r="C103" s="105"/>
      <c r="D103" s="105"/>
      <c r="E103" s="114"/>
      <c r="F103" s="105"/>
      <c r="G103" s="111" t="s">
        <v>172</v>
      </c>
      <c r="H103" s="111" t="s">
        <v>172</v>
      </c>
      <c r="I103" s="108" t="s">
        <v>445</v>
      </c>
    </row>
    <row r="104" spans="1:9" ht="14.25" customHeight="1" x14ac:dyDescent="0.2">
      <c r="A104" s="104" t="s">
        <v>90</v>
      </c>
      <c r="B104" s="105" t="s">
        <v>212</v>
      </c>
      <c r="C104" s="105"/>
      <c r="D104" s="105"/>
      <c r="E104" s="114"/>
      <c r="F104" s="105"/>
      <c r="G104" s="111" t="s">
        <v>172</v>
      </c>
      <c r="H104" s="111" t="s">
        <v>172</v>
      </c>
      <c r="I104" s="108" t="s">
        <v>445</v>
      </c>
    </row>
    <row r="105" spans="1:9" ht="14.25" customHeight="1" x14ac:dyDescent="0.2">
      <c r="A105" s="104" t="s">
        <v>91</v>
      </c>
      <c r="B105" s="105" t="s">
        <v>213</v>
      </c>
      <c r="C105" s="105"/>
      <c r="D105" s="105"/>
      <c r="E105" s="114"/>
      <c r="F105" s="105"/>
      <c r="G105" s="111" t="s">
        <v>172</v>
      </c>
      <c r="H105" s="111" t="s">
        <v>172</v>
      </c>
      <c r="I105" s="108" t="s">
        <v>445</v>
      </c>
    </row>
    <row r="106" spans="1:9" ht="14.25" customHeight="1" x14ac:dyDescent="0.2">
      <c r="A106" s="104" t="s">
        <v>92</v>
      </c>
      <c r="B106" s="105" t="s">
        <v>214</v>
      </c>
      <c r="C106" s="105"/>
      <c r="D106" s="105"/>
      <c r="E106" s="114"/>
      <c r="F106" s="105"/>
      <c r="G106" s="111" t="s">
        <v>172</v>
      </c>
      <c r="H106" s="111" t="s">
        <v>172</v>
      </c>
      <c r="I106" s="108" t="s">
        <v>445</v>
      </c>
    </row>
    <row r="107" spans="1:9" ht="14.25" customHeight="1" x14ac:dyDescent="0.2">
      <c r="A107" s="104" t="s">
        <v>137</v>
      </c>
      <c r="B107" s="105" t="s">
        <v>215</v>
      </c>
      <c r="C107" s="105"/>
      <c r="D107" s="105"/>
      <c r="E107" s="114"/>
      <c r="F107" s="105"/>
      <c r="G107" s="111" t="s">
        <v>172</v>
      </c>
      <c r="H107" s="111" t="s">
        <v>172</v>
      </c>
      <c r="I107" s="108" t="s">
        <v>445</v>
      </c>
    </row>
    <row r="108" spans="1:9" ht="14.25" customHeight="1" x14ac:dyDescent="0.2">
      <c r="A108" s="104" t="s">
        <v>200</v>
      </c>
      <c r="B108" s="105" t="s">
        <v>216</v>
      </c>
      <c r="C108" s="105"/>
      <c r="D108" s="105"/>
      <c r="E108" s="114"/>
      <c r="F108" s="105"/>
      <c r="G108" s="111" t="s">
        <v>172</v>
      </c>
      <c r="H108" s="111" t="s">
        <v>172</v>
      </c>
      <c r="I108" s="108" t="s">
        <v>445</v>
      </c>
    </row>
    <row r="109" spans="1:9" ht="14.25" customHeight="1" x14ac:dyDescent="0.2">
      <c r="A109" s="104" t="s">
        <v>201</v>
      </c>
      <c r="B109" s="105" t="s">
        <v>217</v>
      </c>
      <c r="C109" s="105"/>
      <c r="D109" s="105"/>
      <c r="E109" s="114"/>
      <c r="F109" s="105"/>
      <c r="G109" s="111" t="s">
        <v>172</v>
      </c>
      <c r="H109" s="111" t="s">
        <v>172</v>
      </c>
      <c r="I109" s="108" t="s">
        <v>445</v>
      </c>
    </row>
    <row r="110" spans="1:9" ht="14.25" customHeight="1" x14ac:dyDescent="0.2">
      <c r="A110" s="104" t="s">
        <v>202</v>
      </c>
      <c r="B110" s="105" t="s">
        <v>218</v>
      </c>
      <c r="C110" s="105"/>
      <c r="D110" s="105"/>
      <c r="E110" s="114"/>
      <c r="F110" s="105"/>
      <c r="G110" s="111" t="s">
        <v>172</v>
      </c>
      <c r="H110" s="111" t="s">
        <v>172</v>
      </c>
      <c r="I110" s="108" t="s">
        <v>445</v>
      </c>
    </row>
    <row r="111" spans="1:9" ht="14.25" customHeight="1" x14ac:dyDescent="0.2">
      <c r="A111" s="104" t="s">
        <v>203</v>
      </c>
      <c r="B111" s="105" t="s">
        <v>219</v>
      </c>
      <c r="C111" s="105"/>
      <c r="D111" s="105"/>
      <c r="E111" s="114"/>
      <c r="F111" s="105"/>
      <c r="G111" s="111" t="s">
        <v>172</v>
      </c>
      <c r="H111" s="111" t="s">
        <v>172</v>
      </c>
      <c r="I111" s="108" t="s">
        <v>445</v>
      </c>
    </row>
    <row r="112" spans="1:9" ht="14.25" customHeight="1" x14ac:dyDescent="0.2">
      <c r="A112" s="104" t="s">
        <v>204</v>
      </c>
      <c r="B112" s="105" t="s">
        <v>220</v>
      </c>
      <c r="C112" s="105"/>
      <c r="D112" s="105"/>
      <c r="E112" s="114"/>
      <c r="F112" s="105"/>
      <c r="G112" s="111" t="s">
        <v>172</v>
      </c>
      <c r="H112" s="111" t="s">
        <v>172</v>
      </c>
      <c r="I112" s="108" t="s">
        <v>445</v>
      </c>
    </row>
    <row r="113" spans="1:9" ht="14.25" customHeight="1" x14ac:dyDescent="0.2">
      <c r="A113" s="104" t="s">
        <v>205</v>
      </c>
      <c r="B113" s="105" t="s">
        <v>221</v>
      </c>
      <c r="C113" s="105"/>
      <c r="D113" s="105"/>
      <c r="E113" s="114"/>
      <c r="F113" s="105"/>
      <c r="G113" s="111" t="s">
        <v>172</v>
      </c>
      <c r="H113" s="111" t="s">
        <v>172</v>
      </c>
      <c r="I113" s="108" t="s">
        <v>445</v>
      </c>
    </row>
    <row r="114" spans="1:9" ht="14.25" customHeight="1" x14ac:dyDescent="0.2">
      <c r="A114" s="104" t="s">
        <v>206</v>
      </c>
      <c r="B114" s="105" t="s">
        <v>222</v>
      </c>
      <c r="C114" s="105"/>
      <c r="D114" s="105"/>
      <c r="E114" s="114"/>
      <c r="F114" s="105"/>
      <c r="G114" s="111" t="s">
        <v>172</v>
      </c>
      <c r="H114" s="111" t="s">
        <v>172</v>
      </c>
      <c r="I114" s="108" t="s">
        <v>445</v>
      </c>
    </row>
    <row r="115" spans="1:9" ht="14.25" customHeight="1" x14ac:dyDescent="0.2">
      <c r="A115" s="104" t="s">
        <v>207</v>
      </c>
      <c r="B115" s="105" t="s">
        <v>501</v>
      </c>
      <c r="C115" s="105"/>
      <c r="D115" s="105"/>
      <c r="E115" s="114"/>
      <c r="F115" s="105"/>
      <c r="G115" s="111" t="s">
        <v>172</v>
      </c>
      <c r="H115" s="111" t="s">
        <v>172</v>
      </c>
      <c r="I115" s="108" t="s">
        <v>445</v>
      </c>
    </row>
    <row r="116" spans="1:9" ht="14.25" customHeight="1" x14ac:dyDescent="0.2">
      <c r="A116" s="104" t="s">
        <v>208</v>
      </c>
      <c r="B116" s="105" t="s">
        <v>502</v>
      </c>
      <c r="C116" s="105"/>
      <c r="D116" s="105"/>
      <c r="E116" s="114"/>
      <c r="F116" s="105"/>
      <c r="G116" s="111" t="s">
        <v>173</v>
      </c>
      <c r="H116" s="111" t="s">
        <v>172</v>
      </c>
      <c r="I116" s="108" t="s">
        <v>445</v>
      </c>
    </row>
    <row r="117" spans="1:9" ht="14.25" customHeight="1" x14ac:dyDescent="0.2">
      <c r="A117" s="104" t="s">
        <v>209</v>
      </c>
      <c r="B117" s="105" t="s">
        <v>503</v>
      </c>
      <c r="C117" s="105"/>
      <c r="D117" s="105"/>
      <c r="E117" s="114"/>
      <c r="F117" s="105"/>
      <c r="G117" s="111" t="s">
        <v>173</v>
      </c>
      <c r="H117" s="111" t="s">
        <v>172</v>
      </c>
      <c r="I117" s="108" t="s">
        <v>445</v>
      </c>
    </row>
    <row r="118" spans="1:9" ht="14.25" customHeight="1" x14ac:dyDescent="0.2">
      <c r="A118" s="104" t="s">
        <v>210</v>
      </c>
      <c r="B118" s="423" t="s">
        <v>504</v>
      </c>
      <c r="C118" s="105"/>
      <c r="D118" s="105"/>
      <c r="E118" s="114"/>
      <c r="F118" s="105"/>
      <c r="G118" s="111" t="s">
        <v>173</v>
      </c>
      <c r="H118" s="111" t="s">
        <v>172</v>
      </c>
      <c r="I118" s="108" t="s">
        <v>445</v>
      </c>
    </row>
    <row r="119" spans="1:9" ht="14.25" customHeight="1" x14ac:dyDescent="0.2">
      <c r="A119" s="104" t="s">
        <v>437</v>
      </c>
      <c r="B119" s="105" t="s">
        <v>505</v>
      </c>
      <c r="C119" s="105"/>
      <c r="D119" s="105"/>
      <c r="E119" s="114"/>
      <c r="F119" s="105"/>
      <c r="G119" s="111" t="s">
        <v>173</v>
      </c>
      <c r="H119" s="111" t="s">
        <v>172</v>
      </c>
      <c r="I119" s="108" t="s">
        <v>445</v>
      </c>
    </row>
    <row r="120" spans="1:9" ht="14.25" customHeight="1" x14ac:dyDescent="0.2">
      <c r="A120" s="104" t="s">
        <v>438</v>
      </c>
      <c r="B120" s="105" t="s">
        <v>506</v>
      </c>
      <c r="C120" s="105"/>
      <c r="D120" s="105"/>
      <c r="E120" s="114"/>
      <c r="F120" s="105"/>
      <c r="G120" s="111" t="s">
        <v>173</v>
      </c>
      <c r="H120" s="111" t="s">
        <v>172</v>
      </c>
      <c r="I120" s="108" t="s">
        <v>445</v>
      </c>
    </row>
    <row r="121" spans="1:9" ht="14.25" customHeight="1" x14ac:dyDescent="0.2">
      <c r="A121" s="104"/>
      <c r="B121" s="105"/>
      <c r="C121" s="105"/>
      <c r="D121" s="105"/>
      <c r="E121" s="114"/>
      <c r="F121" s="105"/>
      <c r="G121" s="111"/>
      <c r="H121" s="111"/>
      <c r="I121" s="108"/>
    </row>
    <row r="122" spans="1:9" ht="14.25" customHeight="1" x14ac:dyDescent="0.25">
      <c r="A122" s="104"/>
      <c r="B122" s="105" t="s">
        <v>225</v>
      </c>
      <c r="C122" s="105"/>
      <c r="D122" s="105"/>
      <c r="E122" s="114"/>
      <c r="F122" s="105"/>
      <c r="G122" s="110"/>
      <c r="H122" s="110"/>
      <c r="I122" s="108"/>
    </row>
    <row r="123" spans="1:9" ht="14.25" customHeight="1" x14ac:dyDescent="0.25">
      <c r="A123" s="104"/>
      <c r="B123" s="105"/>
      <c r="C123" s="105"/>
      <c r="D123" s="105"/>
      <c r="E123" s="106"/>
      <c r="F123" s="105"/>
      <c r="G123" s="110"/>
      <c r="H123" s="110"/>
      <c r="I123" s="108"/>
    </row>
    <row r="124" spans="1:9" ht="15.75" thickBot="1" x14ac:dyDescent="0.3">
      <c r="A124" s="99" t="s">
        <v>85</v>
      </c>
      <c r="B124" s="100" t="s">
        <v>52</v>
      </c>
      <c r="C124" s="101"/>
      <c r="D124" s="101"/>
      <c r="E124" s="102"/>
      <c r="F124" s="101"/>
      <c r="G124" s="103" t="s">
        <v>19</v>
      </c>
      <c r="H124" s="103" t="s">
        <v>198</v>
      </c>
      <c r="I124" s="124" t="s">
        <v>245</v>
      </c>
    </row>
    <row r="125" spans="1:9" ht="14.25" customHeight="1" thickTop="1" x14ac:dyDescent="0.25">
      <c r="A125" s="127"/>
      <c r="B125" s="105"/>
      <c r="C125" s="105"/>
      <c r="D125" s="105"/>
      <c r="E125" s="106"/>
      <c r="F125" s="105"/>
      <c r="G125" s="107"/>
      <c r="H125" s="107"/>
      <c r="I125" s="108"/>
    </row>
    <row r="126" spans="1:9" ht="14.25" customHeight="1" x14ac:dyDescent="0.25">
      <c r="A126" s="118"/>
      <c r="B126" s="366" t="s">
        <v>55</v>
      </c>
      <c r="C126" s="105"/>
      <c r="D126" s="105"/>
      <c r="E126" s="106"/>
      <c r="F126" s="105"/>
      <c r="G126" s="110"/>
      <c r="H126" s="110"/>
      <c r="I126" s="108"/>
    </row>
    <row r="127" spans="1:9" ht="14.25" customHeight="1" x14ac:dyDescent="0.25">
      <c r="A127" s="104" t="s">
        <v>45</v>
      </c>
      <c r="B127" s="161" t="s">
        <v>268</v>
      </c>
      <c r="C127" s="121" t="s">
        <v>12</v>
      </c>
      <c r="D127" s="105" t="s">
        <v>3</v>
      </c>
      <c r="E127" s="106" t="e">
        <f>CONCATENATE("0 - ", ROUNDUP($E$1*1.25,0))</f>
        <v>#VALUE!</v>
      </c>
      <c r="F127" s="105" t="s">
        <v>1</v>
      </c>
      <c r="G127" s="111" t="s">
        <v>173</v>
      </c>
      <c r="H127" s="111" t="s">
        <v>315</v>
      </c>
      <c r="I127" s="108" t="s">
        <v>658</v>
      </c>
    </row>
    <row r="128" spans="1:9" ht="14.25" customHeight="1" x14ac:dyDescent="0.2">
      <c r="A128" s="611" t="s">
        <v>598</v>
      </c>
      <c r="B128" s="616" t="s">
        <v>599</v>
      </c>
      <c r="C128" s="618" t="s">
        <v>12</v>
      </c>
      <c r="D128" s="612" t="s">
        <v>3</v>
      </c>
      <c r="E128" s="613" t="s">
        <v>592</v>
      </c>
      <c r="F128" s="612" t="s">
        <v>65</v>
      </c>
      <c r="G128" s="614" t="s">
        <v>173</v>
      </c>
      <c r="H128" s="614" t="s">
        <v>315</v>
      </c>
      <c r="I128" s="615" t="s">
        <v>593</v>
      </c>
    </row>
    <row r="129" spans="1:9" ht="14.25" customHeight="1" x14ac:dyDescent="0.25">
      <c r="A129" s="118"/>
      <c r="B129" s="105" t="s">
        <v>510</v>
      </c>
      <c r="C129" s="105"/>
      <c r="D129" s="105"/>
      <c r="E129" s="106"/>
      <c r="F129" s="105"/>
      <c r="G129" s="110"/>
      <c r="H129" s="110"/>
      <c r="I129" s="108"/>
    </row>
    <row r="130" spans="1:9" ht="14.25" customHeight="1" x14ac:dyDescent="0.25">
      <c r="A130" s="118"/>
      <c r="B130" s="105"/>
      <c r="C130" s="105"/>
      <c r="D130" s="105"/>
      <c r="E130" s="114"/>
      <c r="F130" s="105"/>
      <c r="G130" s="110"/>
      <c r="H130" s="110"/>
      <c r="I130" s="108"/>
    </row>
    <row r="131" spans="1:9" ht="14.25" customHeight="1" thickBot="1" x14ac:dyDescent="0.3">
      <c r="A131" s="133"/>
      <c r="B131" s="134"/>
      <c r="C131" s="135"/>
      <c r="D131" s="134"/>
      <c r="E131" s="136"/>
      <c r="F131" s="134"/>
      <c r="G131" s="137"/>
      <c r="H131" s="137"/>
      <c r="I131" s="138"/>
    </row>
    <row r="132" spans="1:9" x14ac:dyDescent="0.2">
      <c r="A132"/>
      <c r="I132" s="35"/>
    </row>
    <row r="133" spans="1:9" x14ac:dyDescent="0.2">
      <c r="A133"/>
      <c r="I133" s="35"/>
    </row>
    <row r="134" spans="1:9" x14ac:dyDescent="0.2">
      <c r="A134"/>
      <c r="I134" s="35"/>
    </row>
    <row r="135" spans="1:9" x14ac:dyDescent="0.2">
      <c r="A135"/>
      <c r="I135" s="35"/>
    </row>
    <row r="136" spans="1:9" x14ac:dyDescent="0.2">
      <c r="A136"/>
      <c r="I136" s="35"/>
    </row>
    <row r="137" spans="1:9" x14ac:dyDescent="0.2">
      <c r="A137"/>
      <c r="I137" s="35"/>
    </row>
    <row r="138" spans="1:9" x14ac:dyDescent="0.2">
      <c r="A138"/>
      <c r="I138" s="35"/>
    </row>
    <row r="139" spans="1:9" x14ac:dyDescent="0.2">
      <c r="A139"/>
      <c r="I139" s="35"/>
    </row>
  </sheetData>
  <customSheetViews>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1"/>
      <headerFooter alignWithMargins="0">
        <oddHeader>&amp;L&amp;"Arial,Bold"EirGrid Confidential&amp;C&amp;D&amp;RPage &amp;P</oddHeader>
      </headerFooter>
    </customSheetView>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2"/>
      <headerFooter>
        <oddHeader>&amp;L&amp;G&amp;C&amp;20Signal List</oddHeader>
        <oddFooter>&amp;L&amp;"Arial,Bold"&amp;14EIRGRID Confidential - &amp;F&amp;R&amp;14Page &amp;P
&amp;D</oddFooter>
      </headerFooter>
    </customSheetView>
  </customSheetViews>
  <mergeCells count="2">
    <mergeCell ref="J12:M13"/>
    <mergeCell ref="B97:F97"/>
  </mergeCells>
  <phoneticPr fontId="4" type="noConversion"/>
  <printOptions horizontalCentered="1" verticalCentered="1"/>
  <pageMargins left="0.23622047244094491" right="0.23622047244094491" top="0.74803149606299213" bottom="0.74803149606299213" header="0.31496062992125984" footer="0.31496062992125984"/>
  <pageSetup paperSize="8" scale="55" orientation="portrait" verticalDpi="599" r:id="rId3"/>
  <headerFooter>
    <oddHeader>&amp;L&amp;G&amp;C&amp;20Signal List</oddHeader>
    <oddFooter>&amp;L&amp;"Arial,Bold"&amp;14EIRGRID Confidential - &amp;F&amp;R&amp;14Page &amp;P
&amp;D</oddFooter>
  </headerFooter>
  <drawing r:id="rId4"/>
  <legacyDrawing r:id="rId5"/>
  <legacyDrawingHF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N102"/>
  <sheetViews>
    <sheetView view="pageBreakPreview" zoomScale="60" zoomScaleNormal="85" workbookViewId="0"/>
  </sheetViews>
  <sheetFormatPr defaultRowHeight="12.75" x14ac:dyDescent="0.2"/>
  <cols>
    <col min="1" max="1" width="6.42578125" style="487" customWidth="1"/>
    <col min="2" max="2" width="1" style="518" customWidth="1"/>
    <col min="3" max="3" width="8.5703125" style="519" bestFit="1" customWidth="1"/>
    <col min="4" max="4" width="55" style="487" bestFit="1" customWidth="1"/>
    <col min="5" max="5" width="41.42578125" style="430" customWidth="1"/>
    <col min="6" max="6" width="1.85546875" style="430" customWidth="1"/>
    <col min="7" max="7" width="14" style="430" customWidth="1"/>
    <col min="8" max="8" width="18.140625" style="430" customWidth="1"/>
    <col min="9" max="9" width="3.42578125" style="518" customWidth="1"/>
    <col min="10" max="10" width="12.140625" style="430" customWidth="1"/>
    <col min="11" max="11" width="9.140625" style="430"/>
    <col min="12" max="12" width="11.85546875" style="430" hidden="1" customWidth="1"/>
    <col min="13" max="13" width="9.140625" style="430" hidden="1" customWidth="1"/>
    <col min="14" max="14" width="10.5703125" style="430" hidden="1" customWidth="1"/>
    <col min="15" max="15" width="0" style="430" hidden="1" customWidth="1"/>
    <col min="16" max="16384" width="9.140625" style="430"/>
  </cols>
  <sheetData>
    <row r="1" spans="1:14" ht="18" x14ac:dyDescent="0.25">
      <c r="A1" s="493"/>
      <c r="B1" s="494"/>
      <c r="C1" s="495"/>
      <c r="D1" s="496"/>
      <c r="E1" s="489"/>
      <c r="F1" s="489"/>
      <c r="G1" s="489"/>
      <c r="H1" s="489"/>
      <c r="I1" s="494"/>
      <c r="J1" s="489"/>
      <c r="K1" s="490"/>
    </row>
    <row r="2" spans="1:14" x14ac:dyDescent="0.2">
      <c r="A2" s="816" t="str">
        <f>CONCATENATE('0) Signal List'!A1," Information and Contact Details to be sent by IPP via ESB Networks to EirGrid (generator_testing@EirGrid.com)")</f>
        <v>WINDFARM NAME  Information and Contact Details to be sent by IPP via ESB Networks to EirGrid (generator_testing@EirGrid.com)</v>
      </c>
      <c r="B2" s="817"/>
      <c r="C2" s="817"/>
      <c r="D2" s="817"/>
      <c r="E2" s="817"/>
      <c r="F2" s="817"/>
      <c r="G2" s="817"/>
      <c r="H2" s="817"/>
      <c r="I2" s="817"/>
      <c r="J2" s="817"/>
      <c r="K2" s="818"/>
    </row>
    <row r="3" spans="1:14" x14ac:dyDescent="0.2">
      <c r="A3" s="819"/>
      <c r="B3" s="820"/>
      <c r="C3" s="820"/>
      <c r="D3" s="820"/>
      <c r="E3" s="820"/>
      <c r="F3" s="820"/>
      <c r="G3" s="820"/>
      <c r="H3" s="820"/>
      <c r="I3" s="820"/>
      <c r="J3" s="820"/>
      <c r="K3" s="818"/>
    </row>
    <row r="4" spans="1:14" x14ac:dyDescent="0.2">
      <c r="A4" s="821" t="s">
        <v>428</v>
      </c>
      <c r="B4" s="822"/>
      <c r="C4" s="822"/>
      <c r="D4" s="822"/>
      <c r="E4" s="822"/>
      <c r="F4" s="822"/>
      <c r="G4" s="822"/>
      <c r="H4" s="822"/>
      <c r="I4" s="822"/>
      <c r="J4" s="822"/>
      <c r="K4" s="823"/>
    </row>
    <row r="5" spans="1:14" ht="13.5" thickBot="1" x14ac:dyDescent="0.25">
      <c r="A5" s="482"/>
      <c r="B5" s="497"/>
      <c r="C5" s="498"/>
      <c r="D5" s="488"/>
      <c r="E5" s="438"/>
      <c r="F5" s="438"/>
      <c r="G5" s="438"/>
      <c r="H5" s="438"/>
      <c r="I5" s="497"/>
      <c r="J5" s="438"/>
      <c r="K5" s="443"/>
    </row>
    <row r="6" spans="1:14" ht="21" customHeight="1" thickBot="1" x14ac:dyDescent="0.25">
      <c r="A6" s="482"/>
      <c r="B6" s="497"/>
      <c r="C6" s="498"/>
      <c r="D6" s="499" t="s">
        <v>470</v>
      </c>
      <c r="E6" s="500"/>
      <c r="F6" s="501"/>
      <c r="G6" s="501"/>
      <c r="H6" s="501"/>
      <c r="I6" s="501"/>
      <c r="J6" s="501"/>
      <c r="K6" s="443"/>
    </row>
    <row r="7" spans="1:14" ht="13.5" thickBot="1" x14ac:dyDescent="0.25">
      <c r="A7" s="482"/>
      <c r="B7" s="497"/>
      <c r="C7" s="498"/>
      <c r="D7" s="499"/>
      <c r="E7" s="501"/>
      <c r="F7" s="501"/>
      <c r="G7" s="501"/>
      <c r="H7" s="501"/>
      <c r="I7" s="501"/>
      <c r="J7" s="501"/>
      <c r="K7" s="443"/>
    </row>
    <row r="8" spans="1:14" ht="25.5" customHeight="1" thickBot="1" x14ac:dyDescent="0.25">
      <c r="A8" s="482"/>
      <c r="B8" s="497"/>
      <c r="C8" s="498"/>
      <c r="D8" s="499" t="s">
        <v>471</v>
      </c>
      <c r="E8" s="500"/>
      <c r="F8" s="824"/>
      <c r="G8" s="824"/>
      <c r="H8" s="825"/>
      <c r="I8" s="825"/>
      <c r="J8" s="825"/>
      <c r="K8" s="443"/>
      <c r="L8" s="486" t="s">
        <v>472</v>
      </c>
      <c r="N8" s="486" t="s">
        <v>473</v>
      </c>
    </row>
    <row r="9" spans="1:14" ht="13.5" thickBot="1" x14ac:dyDescent="0.25">
      <c r="A9" s="482"/>
      <c r="B9" s="497"/>
      <c r="C9" s="498"/>
      <c r="D9" s="499"/>
      <c r="E9" s="501"/>
      <c r="F9" s="501"/>
      <c r="G9" s="502"/>
      <c r="H9" s="501"/>
      <c r="I9" s="501"/>
      <c r="J9" s="501"/>
      <c r="K9" s="443"/>
      <c r="L9" s="430" t="s">
        <v>474</v>
      </c>
      <c r="M9" s="430" t="s">
        <v>475</v>
      </c>
      <c r="N9" s="486" t="s">
        <v>476</v>
      </c>
    </row>
    <row r="10" spans="1:14" ht="28.5" customHeight="1" thickBot="1" x14ac:dyDescent="0.25">
      <c r="A10" s="482"/>
      <c r="B10" s="497"/>
      <c r="C10" s="498"/>
      <c r="D10" s="499" t="s">
        <v>477</v>
      </c>
      <c r="E10" s="500" t="s">
        <v>483</v>
      </c>
      <c r="F10" s="783" t="s">
        <v>118</v>
      </c>
      <c r="G10" s="783"/>
      <c r="H10" s="503" t="str">
        <f>IF(E10="Karl O'Keeffe","(+353) 1 2370240",IF(E10="Colm MacManus","(+353) 1 23 70168
",IF(E10="Oisín Goulding","(+353) 1 2370327",IF(E10="C&amp;T Team","(+353) 1 2370583",IF(E10="Ciarán Maguire","(+353) 1 2370160")))))</f>
        <v>(+353) 1 2370583</v>
      </c>
      <c r="I10" s="504"/>
      <c r="J10" s="504"/>
      <c r="K10" s="443"/>
      <c r="L10" s="430" t="s">
        <v>479</v>
      </c>
      <c r="M10" s="430" t="s">
        <v>480</v>
      </c>
    </row>
    <row r="11" spans="1:14" x14ac:dyDescent="0.2">
      <c r="A11" s="482"/>
      <c r="B11" s="497"/>
      <c r="C11" s="498"/>
      <c r="D11" s="251" t="s">
        <v>307</v>
      </c>
      <c r="E11" s="501"/>
      <c r="F11" s="505"/>
      <c r="G11" s="505"/>
      <c r="H11" s="506"/>
      <c r="I11" s="502"/>
      <c r="J11" s="502"/>
      <c r="K11" s="443"/>
      <c r="L11" s="430" t="s">
        <v>481</v>
      </c>
      <c r="M11" s="430" t="s">
        <v>478</v>
      </c>
    </row>
    <row r="12" spans="1:14" x14ac:dyDescent="0.2">
      <c r="A12" s="482"/>
      <c r="B12" s="497"/>
      <c r="C12" s="498"/>
      <c r="D12" s="251" t="s">
        <v>306</v>
      </c>
      <c r="E12" s="501"/>
      <c r="F12" s="505"/>
      <c r="G12" s="505"/>
      <c r="H12" s="506"/>
      <c r="I12" s="502"/>
      <c r="J12" s="502"/>
      <c r="K12" s="443"/>
      <c r="L12" s="486" t="s">
        <v>482</v>
      </c>
      <c r="M12" s="486" t="s">
        <v>483</v>
      </c>
    </row>
    <row r="13" spans="1:14" ht="13.5" thickBot="1" x14ac:dyDescent="0.25">
      <c r="A13" s="482"/>
      <c r="B13" s="497"/>
      <c r="C13" s="498"/>
      <c r="D13" s="499"/>
      <c r="E13" s="501"/>
      <c r="F13" s="437"/>
      <c r="G13" s="507"/>
      <c r="H13" s="506"/>
      <c r="I13" s="501"/>
      <c r="J13" s="501"/>
      <c r="K13" s="443"/>
      <c r="L13" s="430" t="s">
        <v>507</v>
      </c>
      <c r="M13" s="430" t="s">
        <v>508</v>
      </c>
    </row>
    <row r="14" spans="1:14" ht="31.5" customHeight="1" thickBot="1" x14ac:dyDescent="0.25">
      <c r="A14" s="482"/>
      <c r="B14" s="497"/>
      <c r="C14" s="498"/>
      <c r="D14" s="499" t="s">
        <v>484</v>
      </c>
      <c r="E14" s="508" t="s">
        <v>472</v>
      </c>
      <c r="F14" s="783" t="s">
        <v>118</v>
      </c>
      <c r="G14" s="783"/>
      <c r="H14" s="503" t="str">
        <f>IF(E14="ESBTS Team","(+353) 1 7027835",IF(E14="Frank Donnelly","(+353) 87 6789505",IF(E14="Liam Delany","(+353) 86 8114209",IF(E14="Nessan Heaslip","(+353) 87 2428420",IF(E14="Robert Groarke","(+353) 87 6622137",IF(E14="Niall Molloy","(+353) 87 7919148"))))))</f>
        <v>(+353) 1 7027835</v>
      </c>
      <c r="I14" s="502"/>
      <c r="J14" s="502"/>
      <c r="K14" s="443"/>
    </row>
    <row r="15" spans="1:14" ht="13.5" thickBot="1" x14ac:dyDescent="0.25">
      <c r="A15" s="482"/>
      <c r="B15" s="497"/>
      <c r="C15" s="498"/>
      <c r="D15" s="499"/>
      <c r="E15" s="501"/>
      <c r="F15" s="437"/>
      <c r="G15" s="507"/>
      <c r="H15" s="506"/>
      <c r="I15" s="501"/>
      <c r="J15" s="501"/>
      <c r="K15" s="443"/>
    </row>
    <row r="16" spans="1:14" ht="30.75" customHeight="1" thickBot="1" x14ac:dyDescent="0.25">
      <c r="A16" s="482"/>
      <c r="B16" s="497"/>
      <c r="C16" s="498"/>
      <c r="D16" s="499" t="s">
        <v>485</v>
      </c>
      <c r="E16" s="500" t="s">
        <v>472</v>
      </c>
      <c r="F16" s="783" t="s">
        <v>118</v>
      </c>
      <c r="G16" s="783"/>
      <c r="H16" s="503" t="str">
        <f>IF(E16="ESBTS Team","(+353) 1 7027835",IF(E16="Frank Donnelly","(+353) 87 6789505",IF(E16="Liam Delany","(+353) 86 8114209",IF(E16="Nessan Heaslip","(+353) 87 2428420",IF(E16="Robert Groarke","(+353) 87 6622137",IF(E16="Niall Molloy","(+353) 87 7919148"))))))</f>
        <v>(+353) 1 7027835</v>
      </c>
      <c r="I16" s="502"/>
      <c r="J16" s="502"/>
      <c r="K16" s="443"/>
    </row>
    <row r="17" spans="1:11" ht="13.5" thickBot="1" x14ac:dyDescent="0.25">
      <c r="A17" s="482"/>
      <c r="B17" s="497"/>
      <c r="C17" s="498"/>
      <c r="D17" s="251" t="s">
        <v>308</v>
      </c>
      <c r="E17" s="501"/>
      <c r="F17" s="505"/>
      <c r="G17" s="505"/>
      <c r="H17" s="509"/>
      <c r="I17" s="502"/>
      <c r="J17" s="502"/>
      <c r="K17" s="443"/>
    </row>
    <row r="18" spans="1:11" ht="13.5" thickBot="1" x14ac:dyDescent="0.25">
      <c r="A18" s="482"/>
      <c r="B18" s="497"/>
      <c r="C18" s="498"/>
      <c r="D18" s="499"/>
      <c r="E18" s="501"/>
      <c r="F18" s="505"/>
      <c r="G18" s="507"/>
      <c r="H18" s="510"/>
      <c r="I18" s="502"/>
      <c r="J18" s="502"/>
      <c r="K18" s="443"/>
    </row>
    <row r="19" spans="1:11" ht="24.75" customHeight="1" thickBot="1" x14ac:dyDescent="0.25">
      <c r="A19" s="482"/>
      <c r="B19" s="497"/>
      <c r="C19" s="498"/>
      <c r="D19" s="499" t="s">
        <v>486</v>
      </c>
      <c r="E19" s="500"/>
      <c r="F19" s="783" t="s">
        <v>118</v>
      </c>
      <c r="G19" s="783"/>
      <c r="H19" s="510"/>
      <c r="I19" s="502"/>
      <c r="J19" s="502"/>
      <c r="K19" s="443"/>
    </row>
    <row r="20" spans="1:11" ht="13.5" thickBot="1" x14ac:dyDescent="0.25">
      <c r="A20" s="482"/>
      <c r="B20" s="497"/>
      <c r="C20" s="498"/>
      <c r="D20" s="251" t="s">
        <v>309</v>
      </c>
      <c r="E20" s="501"/>
      <c r="F20" s="505"/>
      <c r="G20" s="505"/>
      <c r="H20" s="509"/>
      <c r="I20" s="502"/>
      <c r="J20" s="502"/>
      <c r="K20" s="443"/>
    </row>
    <row r="21" spans="1:11" ht="24.75" customHeight="1" thickBot="1" x14ac:dyDescent="0.25">
      <c r="A21" s="482"/>
      <c r="B21" s="497"/>
      <c r="C21" s="498"/>
      <c r="D21" s="499" t="s">
        <v>487</v>
      </c>
      <c r="E21" s="500"/>
      <c r="F21" s="783" t="s">
        <v>118</v>
      </c>
      <c r="G21" s="783"/>
      <c r="H21" s="784" t="s">
        <v>299</v>
      </c>
      <c r="I21" s="785"/>
      <c r="J21" s="786"/>
      <c r="K21" s="443"/>
    </row>
    <row r="22" spans="1:11" ht="30.75" customHeight="1" thickBot="1" x14ac:dyDescent="0.25">
      <c r="A22" s="482"/>
      <c r="B22" s="497"/>
      <c r="C22" s="498"/>
      <c r="D22" s="499" t="s">
        <v>488</v>
      </c>
      <c r="E22" s="500"/>
      <c r="F22" s="783" t="s">
        <v>118</v>
      </c>
      <c r="G22" s="783"/>
      <c r="H22" s="784" t="s">
        <v>299</v>
      </c>
      <c r="I22" s="826"/>
      <c r="J22" s="827"/>
      <c r="K22" s="443"/>
    </row>
    <row r="23" spans="1:11" ht="13.5" thickBot="1" x14ac:dyDescent="0.25">
      <c r="A23" s="482"/>
      <c r="B23" s="497"/>
      <c r="C23" s="498"/>
      <c r="D23" s="499"/>
      <c r="E23" s="501"/>
      <c r="F23" s="505"/>
      <c r="G23" s="437"/>
      <c r="H23" s="501"/>
      <c r="I23" s="501"/>
      <c r="J23" s="501"/>
      <c r="K23" s="443"/>
    </row>
    <row r="24" spans="1:11" ht="33" customHeight="1" thickBot="1" x14ac:dyDescent="0.25">
      <c r="A24" s="482"/>
      <c r="B24" s="497"/>
      <c r="C24" s="498"/>
      <c r="D24" s="499" t="s">
        <v>489</v>
      </c>
      <c r="E24" s="500"/>
      <c r="F24" s="783" t="s">
        <v>118</v>
      </c>
      <c r="G24" s="783"/>
      <c r="H24" s="784" t="s">
        <v>299</v>
      </c>
      <c r="I24" s="785"/>
      <c r="J24" s="786"/>
      <c r="K24" s="443"/>
    </row>
    <row r="25" spans="1:11" ht="13.5" thickBot="1" x14ac:dyDescent="0.25">
      <c r="A25" s="482"/>
      <c r="B25" s="497"/>
      <c r="C25" s="498"/>
      <c r="D25" s="499"/>
      <c r="E25" s="501"/>
      <c r="F25" s="437"/>
      <c r="G25" s="507"/>
      <c r="H25" s="501"/>
      <c r="I25" s="501"/>
      <c r="J25" s="501"/>
      <c r="K25" s="443"/>
    </row>
    <row r="26" spans="1:11" ht="37.5" customHeight="1" thickBot="1" x14ac:dyDescent="0.25">
      <c r="A26" s="482"/>
      <c r="B26" s="497"/>
      <c r="C26" s="498"/>
      <c r="D26" s="499" t="s">
        <v>490</v>
      </c>
      <c r="E26" s="500"/>
      <c r="F26" s="783" t="s">
        <v>118</v>
      </c>
      <c r="G26" s="783"/>
      <c r="H26" s="784" t="s">
        <v>299</v>
      </c>
      <c r="I26" s="785"/>
      <c r="J26" s="786"/>
      <c r="K26" s="443"/>
    </row>
    <row r="27" spans="1:11" ht="13.5" thickBot="1" x14ac:dyDescent="0.25">
      <c r="A27" s="482"/>
      <c r="B27" s="497"/>
      <c r="C27" s="498"/>
      <c r="D27" s="511"/>
      <c r="E27" s="501"/>
      <c r="F27" s="505"/>
      <c r="G27" s="507"/>
      <c r="H27" s="501"/>
      <c r="I27" s="501"/>
      <c r="J27" s="501"/>
      <c r="K27" s="443"/>
    </row>
    <row r="28" spans="1:11" ht="33.75" customHeight="1" thickBot="1" x14ac:dyDescent="0.25">
      <c r="A28" s="482"/>
      <c r="B28" s="497"/>
      <c r="C28" s="498"/>
      <c r="D28" s="499" t="s">
        <v>491</v>
      </c>
      <c r="E28" s="500"/>
      <c r="F28" s="783" t="s">
        <v>118</v>
      </c>
      <c r="G28" s="783"/>
      <c r="H28" s="784" t="s">
        <v>299</v>
      </c>
      <c r="I28" s="785"/>
      <c r="J28" s="786"/>
      <c r="K28" s="443"/>
    </row>
    <row r="29" spans="1:11" ht="13.5" thickBot="1" x14ac:dyDescent="0.25">
      <c r="A29" s="482"/>
      <c r="B29" s="497"/>
      <c r="C29" s="498"/>
      <c r="D29" s="501"/>
      <c r="E29" s="501"/>
      <c r="F29" s="824"/>
      <c r="G29" s="824"/>
      <c r="H29" s="501"/>
      <c r="I29" s="501"/>
      <c r="J29" s="501"/>
      <c r="K29" s="443"/>
    </row>
    <row r="30" spans="1:11" x14ac:dyDescent="0.2">
      <c r="A30" s="482"/>
      <c r="B30" s="497"/>
      <c r="C30" s="498"/>
      <c r="D30" s="804" t="s">
        <v>293</v>
      </c>
      <c r="E30" s="501"/>
      <c r="F30" s="501"/>
      <c r="G30" s="806" t="s">
        <v>297</v>
      </c>
      <c r="H30" s="501"/>
      <c r="I30" s="501"/>
      <c r="J30" s="501"/>
      <c r="K30" s="443"/>
    </row>
    <row r="31" spans="1:11" x14ac:dyDescent="0.2">
      <c r="A31" s="482"/>
      <c r="B31" s="497"/>
      <c r="C31" s="498"/>
      <c r="D31" s="805"/>
      <c r="E31" s="501"/>
      <c r="F31" s="501"/>
      <c r="G31" s="807"/>
      <c r="H31" s="501"/>
      <c r="I31" s="501"/>
      <c r="J31" s="501"/>
      <c r="K31" s="443"/>
    </row>
    <row r="32" spans="1:11" ht="13.5" thickBot="1" x14ac:dyDescent="0.25">
      <c r="A32" s="482"/>
      <c r="B32" s="497"/>
      <c r="C32" s="498"/>
      <c r="D32" s="805"/>
      <c r="E32" s="501"/>
      <c r="F32" s="501"/>
      <c r="G32" s="808"/>
      <c r="H32" s="501"/>
      <c r="I32" s="501"/>
      <c r="J32" s="501"/>
      <c r="K32" s="443"/>
    </row>
    <row r="33" spans="1:11" ht="13.5" thickBot="1" x14ac:dyDescent="0.25">
      <c r="A33" s="482"/>
      <c r="B33" s="497"/>
      <c r="C33" s="498"/>
      <c r="D33" s="512"/>
      <c r="E33" s="501"/>
      <c r="F33" s="501"/>
      <c r="G33" s="437"/>
      <c r="H33" s="501"/>
      <c r="I33" s="501"/>
      <c r="J33" s="501"/>
      <c r="K33" s="443"/>
    </row>
    <row r="34" spans="1:11" x14ac:dyDescent="0.2">
      <c r="A34" s="482"/>
      <c r="B34" s="497"/>
      <c r="C34" s="498"/>
      <c r="D34" s="804" t="s">
        <v>139</v>
      </c>
      <c r="E34" s="501"/>
      <c r="F34" s="501"/>
      <c r="G34" s="806" t="s">
        <v>298</v>
      </c>
      <c r="H34" s="501"/>
      <c r="I34" s="501"/>
      <c r="J34" s="501"/>
      <c r="K34" s="443"/>
    </row>
    <row r="35" spans="1:11" x14ac:dyDescent="0.2">
      <c r="A35" s="482"/>
      <c r="B35" s="497"/>
      <c r="C35" s="498"/>
      <c r="D35" s="805"/>
      <c r="E35" s="501"/>
      <c r="F35" s="501"/>
      <c r="G35" s="807"/>
      <c r="H35" s="501"/>
      <c r="I35" s="501"/>
      <c r="J35" s="501"/>
      <c r="K35" s="443"/>
    </row>
    <row r="36" spans="1:11" ht="13.5" thickBot="1" x14ac:dyDescent="0.25">
      <c r="A36" s="482"/>
      <c r="B36" s="497"/>
      <c r="C36" s="498"/>
      <c r="D36" s="805"/>
      <c r="E36" s="501"/>
      <c r="F36" s="501"/>
      <c r="G36" s="808"/>
      <c r="H36" s="501"/>
      <c r="I36" s="501"/>
      <c r="J36" s="501"/>
      <c r="K36" s="443"/>
    </row>
    <row r="37" spans="1:11" ht="13.5" thickBot="1" x14ac:dyDescent="0.25">
      <c r="A37" s="482"/>
      <c r="B37" s="497"/>
      <c r="C37" s="498"/>
      <c r="D37" s="499"/>
      <c r="E37" s="501"/>
      <c r="F37" s="501"/>
      <c r="G37" s="437"/>
      <c r="H37" s="501"/>
      <c r="I37" s="501"/>
      <c r="J37" s="501"/>
      <c r="K37" s="443"/>
    </row>
    <row r="38" spans="1:11" x14ac:dyDescent="0.2">
      <c r="A38" s="482"/>
      <c r="B38" s="497"/>
      <c r="C38" s="498"/>
      <c r="D38" s="804" t="s">
        <v>294</v>
      </c>
      <c r="E38" s="501"/>
      <c r="F38" s="501"/>
      <c r="G38" s="806" t="s">
        <v>298</v>
      </c>
      <c r="H38" s="501"/>
      <c r="I38" s="501"/>
      <c r="J38" s="501"/>
      <c r="K38" s="443"/>
    </row>
    <row r="39" spans="1:11" x14ac:dyDescent="0.2">
      <c r="A39" s="482"/>
      <c r="B39" s="497"/>
      <c r="C39" s="498"/>
      <c r="D39" s="805"/>
      <c r="E39" s="501"/>
      <c r="F39" s="501"/>
      <c r="G39" s="807"/>
      <c r="H39" s="501"/>
      <c r="I39" s="501"/>
      <c r="J39" s="501"/>
      <c r="K39" s="443"/>
    </row>
    <row r="40" spans="1:11" ht="13.5" thickBot="1" x14ac:dyDescent="0.25">
      <c r="A40" s="482"/>
      <c r="B40" s="497"/>
      <c r="C40" s="498"/>
      <c r="D40" s="805"/>
      <c r="E40" s="501"/>
      <c r="F40" s="501"/>
      <c r="G40" s="808"/>
      <c r="H40" s="501"/>
      <c r="I40" s="501"/>
      <c r="J40" s="501"/>
      <c r="K40" s="443"/>
    </row>
    <row r="41" spans="1:11" ht="13.5" thickBot="1" x14ac:dyDescent="0.25">
      <c r="A41" s="482"/>
      <c r="B41" s="497"/>
      <c r="C41" s="498"/>
      <c r="D41" s="499"/>
      <c r="E41" s="501"/>
      <c r="F41" s="501"/>
      <c r="G41" s="437"/>
      <c r="H41" s="501"/>
      <c r="I41" s="501"/>
      <c r="J41" s="501"/>
      <c r="K41" s="443"/>
    </row>
    <row r="42" spans="1:11" x14ac:dyDescent="0.2">
      <c r="A42" s="482"/>
      <c r="B42" s="497"/>
      <c r="C42" s="498"/>
      <c r="D42" s="804" t="s">
        <v>295</v>
      </c>
      <c r="E42" s="501"/>
      <c r="F42" s="501"/>
      <c r="G42" s="806" t="s">
        <v>298</v>
      </c>
      <c r="H42" s="501"/>
      <c r="I42" s="501"/>
      <c r="J42" s="501"/>
      <c r="K42" s="443"/>
    </row>
    <row r="43" spans="1:11" x14ac:dyDescent="0.2">
      <c r="A43" s="482"/>
      <c r="B43" s="497"/>
      <c r="C43" s="498"/>
      <c r="D43" s="805"/>
      <c r="E43" s="501"/>
      <c r="F43" s="501"/>
      <c r="G43" s="807"/>
      <c r="H43" s="501"/>
      <c r="I43" s="501"/>
      <c r="J43" s="501"/>
      <c r="K43" s="443"/>
    </row>
    <row r="44" spans="1:11" ht="13.5" thickBot="1" x14ac:dyDescent="0.25">
      <c r="A44" s="482"/>
      <c r="B44" s="497"/>
      <c r="C44" s="498"/>
      <c r="D44" s="805"/>
      <c r="E44" s="501"/>
      <c r="F44" s="501"/>
      <c r="G44" s="808"/>
      <c r="H44" s="501"/>
      <c r="I44" s="501"/>
      <c r="J44" s="501"/>
      <c r="K44" s="443"/>
    </row>
    <row r="45" spans="1:11" ht="13.5" thickBot="1" x14ac:dyDescent="0.25">
      <c r="A45" s="482"/>
      <c r="B45" s="497"/>
      <c r="C45" s="498"/>
      <c r="D45" s="512"/>
      <c r="E45" s="501"/>
      <c r="F45" s="501"/>
      <c r="G45" s="437"/>
      <c r="H45" s="501"/>
      <c r="I45" s="501"/>
      <c r="J45" s="501"/>
      <c r="K45" s="443"/>
    </row>
    <row r="46" spans="1:11" ht="13.5" thickBot="1" x14ac:dyDescent="0.25">
      <c r="A46" s="482"/>
      <c r="B46" s="497"/>
      <c r="C46" s="498"/>
      <c r="D46" s="513" t="s">
        <v>314</v>
      </c>
      <c r="E46" s="501"/>
      <c r="F46" s="501"/>
      <c r="G46" s="503" t="s">
        <v>65</v>
      </c>
      <c r="H46" s="501"/>
      <c r="I46" s="501"/>
      <c r="J46" s="501"/>
      <c r="K46" s="443"/>
    </row>
    <row r="47" spans="1:11" ht="13.5" thickBot="1" x14ac:dyDescent="0.25">
      <c r="A47" s="482"/>
      <c r="B47" s="497"/>
      <c r="C47" s="498"/>
      <c r="D47" s="499"/>
      <c r="E47" s="501"/>
      <c r="F47" s="501"/>
      <c r="G47" s="501"/>
      <c r="H47" s="501"/>
      <c r="I47" s="501"/>
      <c r="J47" s="501"/>
      <c r="K47" s="443"/>
    </row>
    <row r="48" spans="1:11" ht="40.5" customHeight="1" thickBot="1" x14ac:dyDescent="0.25">
      <c r="A48" s="482"/>
      <c r="B48" s="497"/>
      <c r="C48" s="498"/>
      <c r="D48" s="499" t="s">
        <v>296</v>
      </c>
      <c r="E48" s="801" t="s">
        <v>587</v>
      </c>
      <c r="F48" s="802"/>
      <c r="G48" s="802"/>
      <c r="H48" s="802"/>
      <c r="I48" s="802"/>
      <c r="J48" s="803"/>
      <c r="K48" s="443"/>
    </row>
    <row r="49" spans="1:11" ht="13.5" thickBot="1" x14ac:dyDescent="0.25">
      <c r="A49" s="482"/>
      <c r="B49" s="497"/>
      <c r="C49" s="498"/>
      <c r="D49" s="438"/>
      <c r="E49" s="438"/>
      <c r="F49" s="438"/>
      <c r="G49" s="438"/>
      <c r="H49" s="438"/>
      <c r="I49" s="497"/>
      <c r="J49" s="438"/>
      <c r="K49" s="443"/>
    </row>
    <row r="50" spans="1:11" x14ac:dyDescent="0.2">
      <c r="A50" s="482"/>
      <c r="B50" s="497"/>
      <c r="C50" s="498"/>
      <c r="D50" s="432" t="s">
        <v>138</v>
      </c>
      <c r="E50" s="809" t="s">
        <v>304</v>
      </c>
      <c r="F50" s="810"/>
      <c r="G50" s="810"/>
      <c r="H50" s="810"/>
      <c r="I50" s="810"/>
      <c r="J50" s="811"/>
      <c r="K50" s="443"/>
    </row>
    <row r="51" spans="1:11" x14ac:dyDescent="0.2">
      <c r="A51" s="482"/>
      <c r="B51" s="497"/>
      <c r="C51" s="498"/>
      <c r="D51" s="432"/>
      <c r="E51" s="812"/>
      <c r="F51" s="780"/>
      <c r="G51" s="780"/>
      <c r="H51" s="780"/>
      <c r="I51" s="780"/>
      <c r="J51" s="813"/>
      <c r="K51" s="443"/>
    </row>
    <row r="52" spans="1:11" ht="13.5" thickBot="1" x14ac:dyDescent="0.25">
      <c r="A52" s="482"/>
      <c r="B52" s="497"/>
      <c r="C52" s="498"/>
      <c r="D52" s="432"/>
      <c r="E52" s="814"/>
      <c r="F52" s="781"/>
      <c r="G52" s="781"/>
      <c r="H52" s="781"/>
      <c r="I52" s="781"/>
      <c r="J52" s="815"/>
      <c r="K52" s="443"/>
    </row>
    <row r="53" spans="1:11" x14ac:dyDescent="0.2">
      <c r="A53" s="482"/>
      <c r="B53" s="497"/>
      <c r="C53" s="498"/>
      <c r="D53" s="438"/>
      <c r="E53" s="438"/>
      <c r="F53" s="438"/>
      <c r="G53" s="438"/>
      <c r="H53" s="438"/>
      <c r="I53" s="497"/>
      <c r="J53" s="438"/>
      <c r="K53" s="443"/>
    </row>
    <row r="54" spans="1:11" ht="13.5" customHeight="1" thickBot="1" x14ac:dyDescent="0.25">
      <c r="A54" s="482"/>
      <c r="B54" s="497"/>
      <c r="C54" s="498"/>
      <c r="D54" s="796" t="s">
        <v>302</v>
      </c>
      <c r="E54" s="438"/>
      <c r="F54" s="438"/>
      <c r="G54" s="438"/>
      <c r="H54" s="438"/>
      <c r="I54" s="497"/>
      <c r="J54" s="438"/>
      <c r="K54" s="443"/>
    </row>
    <row r="55" spans="1:11" ht="12.75" customHeight="1" x14ac:dyDescent="0.2">
      <c r="A55" s="482"/>
      <c r="B55" s="497"/>
      <c r="C55" s="498"/>
      <c r="D55" s="797"/>
      <c r="E55" s="787" t="s">
        <v>310</v>
      </c>
      <c r="F55" s="788"/>
      <c r="G55" s="788"/>
      <c r="H55" s="788"/>
      <c r="I55" s="788"/>
      <c r="J55" s="788"/>
      <c r="K55" s="789"/>
    </row>
    <row r="56" spans="1:11" x14ac:dyDescent="0.2">
      <c r="A56" s="482"/>
      <c r="B56" s="497"/>
      <c r="C56" s="498"/>
      <c r="D56" s="438"/>
      <c r="E56" s="790"/>
      <c r="F56" s="791"/>
      <c r="G56" s="791"/>
      <c r="H56" s="791"/>
      <c r="I56" s="791"/>
      <c r="J56" s="791"/>
      <c r="K56" s="792"/>
    </row>
    <row r="57" spans="1:11" x14ac:dyDescent="0.2">
      <c r="A57" s="482"/>
      <c r="B57" s="497"/>
      <c r="C57" s="498"/>
      <c r="D57" s="432"/>
      <c r="E57" s="790"/>
      <c r="F57" s="791"/>
      <c r="G57" s="791"/>
      <c r="H57" s="791"/>
      <c r="I57" s="791"/>
      <c r="J57" s="791"/>
      <c r="K57" s="792"/>
    </row>
    <row r="58" spans="1:11" ht="25.5" customHeight="1" x14ac:dyDescent="0.2">
      <c r="A58" s="482"/>
      <c r="B58" s="497"/>
      <c r="C58" s="498"/>
      <c r="D58" s="459"/>
      <c r="E58" s="790"/>
      <c r="F58" s="791"/>
      <c r="G58" s="791"/>
      <c r="H58" s="791"/>
      <c r="I58" s="791"/>
      <c r="J58" s="791"/>
      <c r="K58" s="792"/>
    </row>
    <row r="59" spans="1:11" x14ac:dyDescent="0.2">
      <c r="A59" s="482"/>
      <c r="B59" s="497"/>
      <c r="C59" s="498"/>
      <c r="D59" s="459"/>
      <c r="E59" s="790"/>
      <c r="F59" s="791"/>
      <c r="G59" s="791"/>
      <c r="H59" s="791"/>
      <c r="I59" s="791"/>
      <c r="J59" s="791"/>
      <c r="K59" s="792"/>
    </row>
    <row r="60" spans="1:11" x14ac:dyDescent="0.2">
      <c r="A60" s="482"/>
      <c r="B60" s="497"/>
      <c r="C60" s="498"/>
      <c r="D60" s="459"/>
      <c r="E60" s="790"/>
      <c r="F60" s="791"/>
      <c r="G60" s="791"/>
      <c r="H60" s="791"/>
      <c r="I60" s="791"/>
      <c r="J60" s="791"/>
      <c r="K60" s="792"/>
    </row>
    <row r="61" spans="1:11" ht="25.5" customHeight="1" x14ac:dyDescent="0.2">
      <c r="A61" s="482"/>
      <c r="B61" s="497"/>
      <c r="C61" s="498"/>
      <c r="D61" s="459"/>
      <c r="E61" s="790"/>
      <c r="F61" s="791"/>
      <c r="G61" s="791"/>
      <c r="H61" s="791"/>
      <c r="I61" s="791"/>
      <c r="J61" s="791"/>
      <c r="K61" s="792"/>
    </row>
    <row r="62" spans="1:11" ht="13.5" thickBot="1" x14ac:dyDescent="0.25">
      <c r="A62" s="482"/>
      <c r="B62" s="497"/>
      <c r="C62" s="498"/>
      <c r="D62" s="459"/>
      <c r="E62" s="793"/>
      <c r="F62" s="794"/>
      <c r="G62" s="794"/>
      <c r="H62" s="794"/>
      <c r="I62" s="794"/>
      <c r="J62" s="794"/>
      <c r="K62" s="795"/>
    </row>
    <row r="63" spans="1:11" ht="13.5" thickBot="1" x14ac:dyDescent="0.25">
      <c r="A63" s="482"/>
      <c r="B63" s="497"/>
      <c r="C63" s="498"/>
      <c r="D63" s="514"/>
      <c r="E63" s="438"/>
      <c r="F63" s="438"/>
      <c r="G63" s="438"/>
      <c r="H63" s="438"/>
      <c r="I63" s="497"/>
      <c r="J63" s="438"/>
      <c r="K63" s="443"/>
    </row>
    <row r="64" spans="1:11" ht="12.75" customHeight="1" x14ac:dyDescent="0.2">
      <c r="A64" s="482"/>
      <c r="B64" s="497"/>
      <c r="C64" s="498"/>
      <c r="D64" s="796" t="s">
        <v>301</v>
      </c>
      <c r="E64" s="787" t="s">
        <v>303</v>
      </c>
      <c r="F64" s="788"/>
      <c r="G64" s="788"/>
      <c r="H64" s="788"/>
      <c r="I64" s="788"/>
      <c r="J64" s="788"/>
      <c r="K64" s="789"/>
    </row>
    <row r="65" spans="1:11" x14ac:dyDescent="0.2">
      <c r="A65" s="482"/>
      <c r="B65" s="497"/>
      <c r="C65" s="498"/>
      <c r="D65" s="797"/>
      <c r="E65" s="790"/>
      <c r="F65" s="791"/>
      <c r="G65" s="791"/>
      <c r="H65" s="791"/>
      <c r="I65" s="791"/>
      <c r="J65" s="791"/>
      <c r="K65" s="792"/>
    </row>
    <row r="66" spans="1:11" ht="15" x14ac:dyDescent="0.2">
      <c r="A66" s="482"/>
      <c r="B66" s="497"/>
      <c r="C66" s="498"/>
      <c r="D66" s="515"/>
      <c r="E66" s="790"/>
      <c r="F66" s="791"/>
      <c r="G66" s="791"/>
      <c r="H66" s="791"/>
      <c r="I66" s="791"/>
      <c r="J66" s="791"/>
      <c r="K66" s="792"/>
    </row>
    <row r="67" spans="1:11" x14ac:dyDescent="0.2">
      <c r="A67" s="482"/>
      <c r="B67" s="497"/>
      <c r="C67" s="498"/>
      <c r="D67" s="459"/>
      <c r="E67" s="790"/>
      <c r="F67" s="791"/>
      <c r="G67" s="791"/>
      <c r="H67" s="791"/>
      <c r="I67" s="791"/>
      <c r="J67" s="791"/>
      <c r="K67" s="792"/>
    </row>
    <row r="68" spans="1:11" x14ac:dyDescent="0.2">
      <c r="A68" s="482"/>
      <c r="B68" s="497"/>
      <c r="C68" s="498"/>
      <c r="D68" s="459"/>
      <c r="E68" s="790"/>
      <c r="F68" s="791"/>
      <c r="G68" s="791"/>
      <c r="H68" s="791"/>
      <c r="I68" s="791"/>
      <c r="J68" s="791"/>
      <c r="K68" s="792"/>
    </row>
    <row r="69" spans="1:11" x14ac:dyDescent="0.2">
      <c r="A69" s="482"/>
      <c r="B69" s="497"/>
      <c r="C69" s="498"/>
      <c r="D69" s="459"/>
      <c r="E69" s="790"/>
      <c r="F69" s="791"/>
      <c r="G69" s="791"/>
      <c r="H69" s="791"/>
      <c r="I69" s="791"/>
      <c r="J69" s="791"/>
      <c r="K69" s="792"/>
    </row>
    <row r="70" spans="1:11" ht="13.5" thickBot="1" x14ac:dyDescent="0.25">
      <c r="A70" s="482"/>
      <c r="B70" s="497"/>
      <c r="C70" s="498"/>
      <c r="D70" s="459"/>
      <c r="E70" s="798"/>
      <c r="F70" s="799"/>
      <c r="G70" s="799"/>
      <c r="H70" s="799"/>
      <c r="I70" s="799"/>
      <c r="J70" s="799"/>
      <c r="K70" s="800"/>
    </row>
    <row r="71" spans="1:11" x14ac:dyDescent="0.2">
      <c r="A71" s="482"/>
      <c r="B71" s="497"/>
      <c r="C71" s="498"/>
      <c r="D71" s="459"/>
      <c r="E71" s="438"/>
      <c r="F71" s="438"/>
      <c r="G71" s="438"/>
      <c r="H71" s="438"/>
      <c r="I71" s="497"/>
      <c r="J71" s="438"/>
      <c r="K71" s="443"/>
    </row>
    <row r="72" spans="1:11" x14ac:dyDescent="0.2">
      <c r="A72" s="482"/>
      <c r="B72" s="497"/>
      <c r="C72" s="498"/>
      <c r="D72" s="459"/>
      <c r="E72" s="438"/>
      <c r="F72" s="438"/>
      <c r="G72" s="438"/>
      <c r="H72" s="438"/>
      <c r="I72" s="497"/>
      <c r="J72" s="438"/>
      <c r="K72" s="443"/>
    </row>
    <row r="73" spans="1:11" x14ac:dyDescent="0.2">
      <c r="A73" s="482"/>
      <c r="B73" s="497"/>
      <c r="C73" s="498"/>
      <c r="D73" s="514"/>
      <c r="E73" s="514"/>
      <c r="F73" s="438"/>
      <c r="G73" s="438"/>
      <c r="H73" s="438"/>
      <c r="I73" s="497"/>
      <c r="J73" s="438"/>
      <c r="K73" s="443"/>
    </row>
    <row r="74" spans="1:11" x14ac:dyDescent="0.2">
      <c r="A74" s="482"/>
      <c r="B74" s="497"/>
      <c r="C74" s="498"/>
      <c r="D74" s="459"/>
      <c r="E74" s="438"/>
      <c r="F74" s="438"/>
      <c r="G74" s="438"/>
      <c r="H74" s="438"/>
      <c r="I74" s="497"/>
      <c r="J74" s="438"/>
      <c r="K74" s="443"/>
    </row>
    <row r="75" spans="1:11" x14ac:dyDescent="0.2">
      <c r="A75" s="482"/>
      <c r="B75" s="497"/>
      <c r="C75" s="498"/>
      <c r="D75" s="497"/>
      <c r="E75" s="497"/>
      <c r="F75" s="438"/>
      <c r="G75" s="438"/>
      <c r="H75" s="438"/>
      <c r="I75" s="497"/>
      <c r="J75" s="438"/>
      <c r="K75" s="443"/>
    </row>
    <row r="76" spans="1:11" x14ac:dyDescent="0.2">
      <c r="A76" s="482"/>
      <c r="B76" s="497"/>
      <c r="C76" s="498"/>
      <c r="D76" s="459"/>
      <c r="E76" s="438"/>
      <c r="F76" s="438"/>
      <c r="G76" s="438"/>
      <c r="H76" s="438"/>
      <c r="I76" s="497"/>
      <c r="J76" s="438"/>
      <c r="K76" s="443"/>
    </row>
    <row r="77" spans="1:11" x14ac:dyDescent="0.2">
      <c r="A77" s="482"/>
      <c r="B77" s="497"/>
      <c r="C77" s="498"/>
      <c r="D77" s="459"/>
      <c r="E77" s="438"/>
      <c r="F77" s="438"/>
      <c r="G77" s="438"/>
      <c r="H77" s="438"/>
      <c r="I77" s="497"/>
      <c r="J77" s="438"/>
      <c r="K77" s="443"/>
    </row>
    <row r="78" spans="1:11" x14ac:dyDescent="0.2">
      <c r="A78" s="482"/>
      <c r="B78" s="497"/>
      <c r="C78" s="498"/>
      <c r="D78" s="459"/>
      <c r="E78" s="438"/>
      <c r="F78" s="438"/>
      <c r="G78" s="438"/>
      <c r="H78" s="438"/>
      <c r="I78" s="497"/>
      <c r="J78" s="438"/>
      <c r="K78" s="443"/>
    </row>
    <row r="79" spans="1:11" x14ac:dyDescent="0.2">
      <c r="A79" s="482"/>
      <c r="B79" s="497"/>
      <c r="C79" s="498"/>
      <c r="D79" s="459"/>
      <c r="E79" s="438"/>
      <c r="F79" s="438"/>
      <c r="G79" s="438"/>
      <c r="H79" s="438"/>
      <c r="I79" s="497"/>
      <c r="J79" s="438"/>
      <c r="K79" s="443"/>
    </row>
    <row r="80" spans="1:11" x14ac:dyDescent="0.2">
      <c r="A80" s="482"/>
      <c r="B80" s="497"/>
      <c r="C80" s="498"/>
      <c r="D80" s="459"/>
      <c r="E80" s="438"/>
      <c r="F80" s="438"/>
      <c r="G80" s="438"/>
      <c r="H80" s="438"/>
      <c r="I80" s="497"/>
      <c r="J80" s="438"/>
      <c r="K80" s="443"/>
    </row>
    <row r="81" spans="1:11" x14ac:dyDescent="0.2">
      <c r="A81" s="482"/>
      <c r="B81" s="497"/>
      <c r="C81" s="498"/>
      <c r="D81" s="459"/>
      <c r="E81" s="438"/>
      <c r="F81" s="438"/>
      <c r="G81" s="438"/>
      <c r="H81" s="438"/>
      <c r="I81" s="497"/>
      <c r="J81" s="438"/>
      <c r="K81" s="443"/>
    </row>
    <row r="82" spans="1:11" x14ac:dyDescent="0.2">
      <c r="A82" s="482"/>
      <c r="B82" s="497"/>
      <c r="C82" s="498"/>
      <c r="D82" s="459"/>
      <c r="E82" s="438"/>
      <c r="F82" s="438"/>
      <c r="G82" s="438"/>
      <c r="H82" s="438"/>
      <c r="I82" s="497"/>
      <c r="J82" s="438"/>
      <c r="K82" s="443"/>
    </row>
    <row r="83" spans="1:11" x14ac:dyDescent="0.2">
      <c r="A83" s="482"/>
      <c r="B83" s="497"/>
      <c r="C83" s="498"/>
      <c r="D83" s="459"/>
      <c r="E83" s="438"/>
      <c r="F83" s="438"/>
      <c r="G83" s="438"/>
      <c r="H83" s="438"/>
      <c r="I83" s="497"/>
      <c r="J83" s="438"/>
      <c r="K83" s="443"/>
    </row>
    <row r="84" spans="1:11" x14ac:dyDescent="0.2">
      <c r="A84" s="482"/>
      <c r="B84" s="497"/>
      <c r="C84" s="498"/>
      <c r="D84" s="459"/>
      <c r="E84" s="438"/>
      <c r="F84" s="438"/>
      <c r="G84" s="438"/>
      <c r="H84" s="438"/>
      <c r="I84" s="497"/>
      <c r="J84" s="438"/>
      <c r="K84" s="443"/>
    </row>
    <row r="85" spans="1:11" x14ac:dyDescent="0.2">
      <c r="A85" s="482"/>
      <c r="B85" s="497"/>
      <c r="C85" s="498"/>
      <c r="D85" s="459"/>
      <c r="E85" s="438"/>
      <c r="F85" s="438"/>
      <c r="G85" s="438"/>
      <c r="H85" s="438"/>
      <c r="I85" s="497"/>
      <c r="J85" s="438"/>
      <c r="K85" s="443"/>
    </row>
    <row r="86" spans="1:11" x14ac:dyDescent="0.2">
      <c r="A86" s="482"/>
      <c r="B86" s="497"/>
      <c r="C86" s="498"/>
      <c r="D86" s="459"/>
      <c r="E86" s="438"/>
      <c r="F86" s="438"/>
      <c r="G86" s="438"/>
      <c r="H86" s="438"/>
      <c r="I86" s="497"/>
      <c r="J86" s="438"/>
      <c r="K86" s="443"/>
    </row>
    <row r="87" spans="1:11" x14ac:dyDescent="0.2">
      <c r="A87" s="482"/>
      <c r="B87" s="497"/>
      <c r="C87" s="498"/>
      <c r="D87" s="459"/>
      <c r="E87" s="438"/>
      <c r="F87" s="438"/>
      <c r="G87" s="438"/>
      <c r="H87" s="438"/>
      <c r="I87" s="497"/>
      <c r="J87" s="438"/>
      <c r="K87" s="443"/>
    </row>
    <row r="88" spans="1:11" x14ac:dyDescent="0.2">
      <c r="A88" s="482"/>
      <c r="B88" s="497"/>
      <c r="C88" s="498"/>
      <c r="D88" s="459"/>
      <c r="E88" s="438"/>
      <c r="F88" s="438"/>
      <c r="G88" s="438"/>
      <c r="H88" s="438"/>
      <c r="I88" s="497"/>
      <c r="J88" s="438"/>
      <c r="K88" s="443"/>
    </row>
    <row r="89" spans="1:11" x14ac:dyDescent="0.2">
      <c r="A89" s="482"/>
      <c r="B89" s="497"/>
      <c r="C89" s="498"/>
      <c r="D89" s="459"/>
      <c r="E89" s="438"/>
      <c r="F89" s="438"/>
      <c r="G89" s="438"/>
      <c r="H89" s="438"/>
      <c r="I89" s="497"/>
      <c r="J89" s="438"/>
      <c r="K89" s="443"/>
    </row>
    <row r="90" spans="1:11" x14ac:dyDescent="0.2">
      <c r="A90" s="482"/>
      <c r="B90" s="497"/>
      <c r="C90" s="498"/>
      <c r="D90" s="459"/>
      <c r="E90" s="438"/>
      <c r="F90" s="438"/>
      <c r="G90" s="438"/>
      <c r="H90" s="438"/>
      <c r="I90" s="497"/>
      <c r="J90" s="438"/>
      <c r="K90" s="443"/>
    </row>
    <row r="91" spans="1:11" x14ac:dyDescent="0.2">
      <c r="A91" s="482"/>
      <c r="B91" s="497"/>
      <c r="C91" s="498"/>
      <c r="D91" s="459"/>
      <c r="E91" s="438"/>
      <c r="F91" s="438"/>
      <c r="G91" s="438"/>
      <c r="H91" s="438"/>
      <c r="I91" s="497"/>
      <c r="J91" s="438"/>
      <c r="K91" s="443"/>
    </row>
    <row r="92" spans="1:11" x14ac:dyDescent="0.2">
      <c r="A92" s="482"/>
      <c r="B92" s="497"/>
      <c r="C92" s="498"/>
      <c r="D92" s="459"/>
      <c r="E92" s="438"/>
      <c r="F92" s="438"/>
      <c r="G92" s="438"/>
      <c r="H92" s="438"/>
      <c r="I92" s="497"/>
      <c r="J92" s="438"/>
      <c r="K92" s="443"/>
    </row>
    <row r="93" spans="1:11" x14ac:dyDescent="0.2">
      <c r="A93" s="482"/>
      <c r="B93" s="497"/>
      <c r="C93" s="498"/>
      <c r="D93" s="459"/>
      <c r="E93" s="438"/>
      <c r="F93" s="438"/>
      <c r="G93" s="438"/>
      <c r="H93" s="438"/>
      <c r="I93" s="497"/>
      <c r="J93" s="438"/>
      <c r="K93" s="443"/>
    </row>
    <row r="94" spans="1:11" x14ac:dyDescent="0.2">
      <c r="A94" s="482"/>
      <c r="B94" s="497"/>
      <c r="C94" s="498"/>
      <c r="D94" s="459"/>
      <c r="E94" s="438"/>
      <c r="F94" s="438"/>
      <c r="G94" s="438"/>
      <c r="H94" s="438"/>
      <c r="I94" s="497"/>
      <c r="J94" s="438"/>
      <c r="K94" s="443"/>
    </row>
    <row r="95" spans="1:11" x14ac:dyDescent="0.2">
      <c r="A95" s="482"/>
      <c r="B95" s="497"/>
      <c r="C95" s="498"/>
      <c r="D95" s="459"/>
      <c r="E95" s="438"/>
      <c r="F95" s="438"/>
      <c r="G95" s="438"/>
      <c r="H95" s="438"/>
      <c r="I95" s="497"/>
      <c r="J95" s="438"/>
      <c r="K95" s="443"/>
    </row>
    <row r="96" spans="1:11" x14ac:dyDescent="0.2">
      <c r="A96" s="482"/>
      <c r="B96" s="497"/>
      <c r="C96" s="498"/>
      <c r="D96" s="459"/>
      <c r="E96" s="438"/>
      <c r="F96" s="438"/>
      <c r="G96" s="438"/>
      <c r="H96" s="438"/>
      <c r="I96" s="497"/>
      <c r="J96" s="438"/>
      <c r="K96" s="443"/>
    </row>
    <row r="97" spans="1:11" x14ac:dyDescent="0.2">
      <c r="A97" s="482"/>
      <c r="B97" s="497"/>
      <c r="C97" s="498"/>
      <c r="D97" s="778"/>
      <c r="E97" s="779"/>
      <c r="F97" s="438"/>
      <c r="G97" s="438"/>
      <c r="H97" s="438"/>
      <c r="I97" s="497"/>
      <c r="J97" s="438"/>
      <c r="K97" s="443"/>
    </row>
    <row r="98" spans="1:11" x14ac:dyDescent="0.2">
      <c r="A98" s="482"/>
      <c r="B98" s="497"/>
      <c r="C98" s="498"/>
      <c r="D98" s="780"/>
      <c r="E98" s="779"/>
      <c r="F98" s="438"/>
      <c r="G98" s="438"/>
      <c r="H98" s="438"/>
      <c r="I98" s="497"/>
      <c r="J98" s="438"/>
      <c r="K98" s="443"/>
    </row>
    <row r="99" spans="1:11" ht="13.5" thickBot="1" x14ac:dyDescent="0.25">
      <c r="A99" s="483"/>
      <c r="B99" s="516"/>
      <c r="C99" s="517"/>
      <c r="D99" s="781"/>
      <c r="E99" s="782"/>
      <c r="F99" s="484"/>
      <c r="G99" s="484"/>
      <c r="H99" s="484"/>
      <c r="I99" s="516"/>
      <c r="J99" s="484"/>
      <c r="K99" s="485"/>
    </row>
    <row r="100" spans="1:11" x14ac:dyDescent="0.2">
      <c r="C100" s="498"/>
      <c r="D100" s="459"/>
      <c r="E100" s="438"/>
      <c r="F100" s="438"/>
      <c r="G100" s="438"/>
    </row>
    <row r="101" spans="1:11" x14ac:dyDescent="0.2">
      <c r="C101" s="498"/>
      <c r="D101" s="459"/>
      <c r="E101" s="438"/>
      <c r="F101" s="438"/>
      <c r="G101" s="438"/>
    </row>
    <row r="102" spans="1:11" x14ac:dyDescent="0.2">
      <c r="C102" s="498"/>
      <c r="D102" s="459"/>
      <c r="E102" s="438"/>
      <c r="F102" s="438"/>
      <c r="G102" s="438"/>
    </row>
  </sheetData>
  <customSheetViews>
    <customSheetView guid="{87DE1C7C-F92F-4056-9C7F-506D880140E3}" scale="85" fitToPage="1">
      <selection activeCell="D48" sqref="D48"/>
      <pageMargins left="0.74803149606299213" right="0.74803149606299213" top="0.98425196850393704" bottom="0.98425196850393704" header="0.51181102362204722" footer="0.51181102362204722"/>
      <pageSetup paperSize="9" scale="47" orientation="portrait" cellComments="atEnd" r:id="rId1"/>
      <headerFooter alignWithMargins="0">
        <oddHeader>&amp;L&amp;G&amp;C&amp;24Contact Details and Typical Installation Information</oddHeader>
        <oddFooter>&amp;L&amp;14EirGrid Confidential - &amp;F&amp;R&amp;14Page &amp;P
&amp;D</oddFooter>
      </headerFooter>
    </customSheetView>
  </customSheetViews>
  <mergeCells count="34">
    <mergeCell ref="G30:G32"/>
    <mergeCell ref="F29:G29"/>
    <mergeCell ref="F26:G26"/>
    <mergeCell ref="H26:J26"/>
    <mergeCell ref="F28:G28"/>
    <mergeCell ref="H28:J28"/>
    <mergeCell ref="A2:K3"/>
    <mergeCell ref="A4:K4"/>
    <mergeCell ref="F24:G24"/>
    <mergeCell ref="H24:J24"/>
    <mergeCell ref="F14:G14"/>
    <mergeCell ref="F16:G16"/>
    <mergeCell ref="F19:G19"/>
    <mergeCell ref="F8:G8"/>
    <mergeCell ref="H8:J8"/>
    <mergeCell ref="F10:G10"/>
    <mergeCell ref="F22:G22"/>
    <mergeCell ref="H22:J22"/>
    <mergeCell ref="D97:E99"/>
    <mergeCell ref="F21:G21"/>
    <mergeCell ref="H21:J21"/>
    <mergeCell ref="E55:K62"/>
    <mergeCell ref="D54:D55"/>
    <mergeCell ref="D64:D65"/>
    <mergeCell ref="E64:K70"/>
    <mergeCell ref="E48:J48"/>
    <mergeCell ref="D30:D32"/>
    <mergeCell ref="G34:G36"/>
    <mergeCell ref="E50:J52"/>
    <mergeCell ref="D34:D36"/>
    <mergeCell ref="D38:D40"/>
    <mergeCell ref="G38:G40"/>
    <mergeCell ref="D42:D44"/>
    <mergeCell ref="G42:G44"/>
  </mergeCells>
  <phoneticPr fontId="4" type="noConversion"/>
  <dataValidations count="3">
    <dataValidation type="list" allowBlank="1" showInputMessage="1" showErrorMessage="1" sqref="E16">
      <formula1>$L$8:$L$13</formula1>
    </dataValidation>
    <dataValidation type="list" allowBlank="1" sqref="E10">
      <formula1>$M$8:$M$13</formula1>
    </dataValidation>
    <dataValidation type="list" allowBlank="1" showInputMessage="1" showErrorMessage="1" sqref="E14">
      <formula1>$L$8:$L$13</formula1>
    </dataValidation>
  </dataValidations>
  <hyperlinks>
    <hyperlink ref="D11" r:id="rId2"/>
    <hyperlink ref="D12" r:id="rId3"/>
    <hyperlink ref="D17" r:id="rId4"/>
    <hyperlink ref="D20" r:id="rId5"/>
  </hyperlinks>
  <pageMargins left="0.74803149606299213" right="0.74803149606299213" top="0.98425196850393704" bottom="0.98425196850393704" header="0.51181102362204722" footer="0.51181102362204722"/>
  <pageSetup paperSize="9" scale="47" orientation="portrait" cellComments="atEnd" r:id="rId6"/>
  <headerFooter alignWithMargins="0">
    <oddHeader>&amp;L&amp;G&amp;C&amp;24Contact Details and Typical Installation Information</oddHeader>
    <oddFooter>&amp;L&amp;14EirGrid Confidential - &amp;F&amp;R&amp;14Page &amp;P
&amp;D</oddFooter>
  </headerFooter>
  <drawing r:id="rId7"/>
  <legacyDrawingHF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ignal List" ma:contentTypeID="0x010100600DA5B7FFF76341BE910066D01BDAA0220400B91B3DE2BFF61B4A9B677579B4BD228B" ma:contentTypeVersion="11" ma:contentTypeDescription="" ma:contentTypeScope="" ma:versionID="7ade7de84c3829859dd7816b319ffce7">
  <xsd:schema xmlns:xsd="http://www.w3.org/2001/XMLSchema" xmlns:p="http://schemas.microsoft.com/office/2006/metadata/properties" xmlns:ns2="315f2d15-b41e-41e2-8538-f9159ae1d706" xmlns:ns3="db700989-3e27-4a00-a28d-e96978d91a04" xmlns:ns4="http://schemas.microsoft.com/sharepoint/v3/fields" targetNamespace="http://schemas.microsoft.com/office/2006/metadata/properties" ma:root="true" ma:fieldsID="8b25a7f665903416d6d621bba40bfc8e" ns2:_="" ns3:_="" ns4:_="">
    <xsd:import namespace="315f2d15-b41e-41e2-8538-f9159ae1d706"/>
    <xsd:import namespace="db700989-3e27-4a00-a28d-e96978d91a04"/>
    <xsd:import namespace="http://schemas.microsoft.com/sharepoint/v3/fields"/>
    <xsd:element name="properties">
      <xsd:complexType>
        <xsd:sequence>
          <xsd:element name="documentManagement">
            <xsd:complexType>
              <xsd:all>
                <xsd:element ref="ns2:Unit" minOccurs="0"/>
                <xsd:element ref="ns3:Signal_x0020_List_x0020_Status" minOccurs="0"/>
                <xsd:element ref="ns3:Comment1" minOccurs="0"/>
                <xsd:element ref="ns4:TaskDueDate" minOccurs="0"/>
                <xsd:element ref="ns3:Responsible" minOccurs="0"/>
              </xsd:all>
            </xsd:complexType>
          </xsd:element>
        </xsd:sequence>
      </xsd:complexType>
    </xsd:element>
  </xsd:schema>
  <xsd:schema xmlns:xsd="http://www.w3.org/2001/XMLSchema" xmlns:dms="http://schemas.microsoft.com/office/2006/documentManagement/types" targetNamespace="315f2d15-b41e-41e2-8538-f9159ae1d706" elementFormDefault="qualified">
    <xsd:import namespace="http://schemas.microsoft.com/office/2006/documentManagement/types"/>
    <xsd:element name="Unit" ma:index="1" nillable="true" ma:displayName="Unit" ma:list="{30f1c14a-2e4a-4cf2-abfd-fffd47d84c7c}" ma:internalName="Unit" ma:showField="Unit_x0020_name" ma:web="315f2d15-b41e-41e2-8538-f9159ae1d70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dms="http://schemas.microsoft.com/office/2006/documentManagement/types" targetNamespace="db700989-3e27-4a00-a28d-e96978d91a04" elementFormDefault="qualified">
    <xsd:import namespace="http://schemas.microsoft.com/office/2006/documentManagement/types"/>
    <xsd:element name="Signal_x0020_List_x0020_Status" ma:index="2" nillable="true" ma:displayName="Signal List Status" ma:default="Needs Work" ma:format="Dropdown" ma:internalName="Signal_x0020_List_x0020_Status">
      <xsd:simpleType>
        <xsd:restriction base="dms:Choice">
          <xsd:enumeration value="Awaiting Input"/>
          <xsd:enumeration value="Needs Work"/>
          <xsd:enumeration value="Issued"/>
        </xsd:restriction>
      </xsd:simpleType>
    </xsd:element>
    <xsd:element name="Comment1" ma:index="3" nillable="true" ma:displayName="Comment" ma:internalName="Comment1">
      <xsd:simpleType>
        <xsd:restriction base="dms:Note"/>
      </xsd:simpleType>
    </xsd:element>
    <xsd:element name="Responsible" ma:index="12" nillable="true" ma:displayName="Responsible" ma:format="Dropdown" ma:internalName="Responsible">
      <xsd:simpleType>
        <xsd:restriction base="dms:Choice">
          <xsd:enumeration value="Ciaran Maguire"/>
          <xsd:enumeration value="Colm MacManus"/>
          <xsd:enumeration value="Karl O'Keeffe"/>
          <xsd:enumeration value="Oisin Goulding"/>
          <xsd:enumeration value="Carol Doyle"/>
          <xsd:enumeration value="Roger Dowley"/>
        </xsd:restriction>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TaskDueDate" ma:index="11" nillable="true" ma:displayName="Due Date" ma:format="DateOnly" ma:internalName="TaskDue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Comment1 xmlns="db700989-3e27-4a00-a28d-e96978d91a04" xsi:nil="true"/>
    <Unit xmlns="315f2d15-b41e-41e2-8538-f9159ae1d706"/>
    <Signal_x0020_List_x0020_Status xmlns="db700989-3e27-4a00-a28d-e96978d91a04">Needs Work</Signal_x0020_List_x0020_Status>
    <TaskDueDate xmlns="http://schemas.microsoft.com/sharepoint/v3/fields" xsi:nil="true"/>
    <Responsible xmlns="db700989-3e27-4a00-a28d-e96978d91a04">Karl O'Keeffe</Responsible>
  </documentManagement>
</p:properties>
</file>

<file path=customXml/itemProps1.xml><?xml version="1.0" encoding="utf-8"?>
<ds:datastoreItem xmlns:ds="http://schemas.openxmlformats.org/officeDocument/2006/customXml" ds:itemID="{FF98D9E5-45A7-4CC6-B62D-36A906E00E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5f2d15-b41e-41e2-8538-f9159ae1d706"/>
    <ds:schemaRef ds:uri="db700989-3e27-4a00-a28d-e96978d91a04"/>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0081A019-6112-426C-8A9D-9788FCCDB692}">
  <ds:schemaRefs>
    <ds:schemaRef ds:uri="http://schemas.microsoft.com/sharepoint/v3/contenttype/forms"/>
  </ds:schemaRefs>
</ds:datastoreItem>
</file>

<file path=customXml/itemProps3.xml><?xml version="1.0" encoding="utf-8"?>
<ds:datastoreItem xmlns:ds="http://schemas.openxmlformats.org/officeDocument/2006/customXml" ds:itemID="{467CBF5E-C7AB-4086-B5CC-04F4DBAAEFCC}">
  <ds:schemaRefs>
    <ds:schemaRef ds:uri="http://purl.org/dc/terms/"/>
    <ds:schemaRef ds:uri="http://schemas.microsoft.com/office/2006/metadata/properties"/>
    <ds:schemaRef ds:uri="315f2d15-b41e-41e2-8538-f9159ae1d706"/>
    <ds:schemaRef ds:uri="http://purl.org/dc/dcmitype/"/>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sharepoint/v3/fields"/>
    <ds:schemaRef ds:uri="db700989-3e27-4a00-a28d-e96978d91a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15</vt:i4>
      </vt:variant>
    </vt:vector>
  </HeadingPairs>
  <TitlesOfParts>
    <vt:vector size="34" baseType="lpstr">
      <vt:lpstr>Cover Sheet</vt:lpstr>
      <vt:lpstr>Version Control</vt:lpstr>
      <vt:lpstr>Requirements, Process &amp; Notes B</vt:lpstr>
      <vt:lpstr>Requirements, Process &amp; Notes C</vt:lpstr>
      <vt:lpstr>Requirements, Process &amp; Notes D</vt:lpstr>
      <vt:lpstr>Requirements, Process &amp; Notes E</vt:lpstr>
      <vt:lpstr>DSO Required Inputs</vt:lpstr>
      <vt:lpstr>0) Signal List</vt:lpstr>
      <vt:lpstr>1a) Inst.Info &amp; Contact Details</vt:lpstr>
      <vt:lpstr>1b) IPP Wiring Completion Cert</vt:lpstr>
      <vt:lpstr>2) ESB Telecoms Completion Cert</vt:lpstr>
      <vt:lpstr>2 a) EMS Database Setup Cert</vt:lpstr>
      <vt:lpstr>3)Pre Energ. Sign&amp;Con Test Cert</vt:lpstr>
      <vt:lpstr>4) Post Ener Pre Grid Code Cert</vt:lpstr>
      <vt:lpstr>ETIE | RTU Location</vt:lpstr>
      <vt:lpstr>ETIE Layout</vt:lpstr>
      <vt:lpstr>Frequency and Ramping Settings</vt:lpstr>
      <vt:lpstr>IPP Turbine Protection Settings</vt:lpstr>
      <vt:lpstr>Test Schedule and Templates</vt:lpstr>
      <vt:lpstr>'0) Signal List'!Print_Area</vt:lpstr>
      <vt:lpstr>'1b) IPP Wiring Completion Cert'!Print_Area</vt:lpstr>
      <vt:lpstr>'2 a) EMS Database Setup Cert'!Print_Area</vt:lpstr>
      <vt:lpstr>'2) ESB Telecoms Completion Cert'!Print_Area</vt:lpstr>
      <vt:lpstr>'3)Pre Energ. Sign&amp;Con Test Cert'!Print_Area</vt:lpstr>
      <vt:lpstr>'4) Post Ener Pre Grid Code Cert'!Print_Area</vt:lpstr>
      <vt:lpstr>'Cover Sheet'!Print_Area</vt:lpstr>
      <vt:lpstr>'DSO Required Inputs'!Print_Area</vt:lpstr>
      <vt:lpstr>'ETIE | RTU Location'!Print_Area</vt:lpstr>
      <vt:lpstr>'Frequency and Ramping Settings'!Print_Area</vt:lpstr>
      <vt:lpstr>'Requirements, Process &amp; Notes B'!Print_Area</vt:lpstr>
      <vt:lpstr>'Requirements, Process &amp; Notes D'!Print_Area</vt:lpstr>
      <vt:lpstr>'Requirements, Process &amp; Notes E'!Print_Area</vt:lpstr>
      <vt:lpstr>'Test Schedule and Templates'!Print_Area</vt:lpstr>
      <vt:lpstr>'Version Control'!Print_Area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MacManus, Colm</cp:lastModifiedBy>
  <cp:lastPrinted>2013-08-29T09:28:49Z</cp:lastPrinted>
  <dcterms:created xsi:type="dcterms:W3CDTF">2004-11-04T21:40:00Z</dcterms:created>
  <dcterms:modified xsi:type="dcterms:W3CDTF">2015-03-23T17:16:04Z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0x010100600DA5B7FFF76341BE910066D01BDAA0220400B91B3DE2BFF61B4A9B677579B4BD228B</vt:lpwstr>
  </property>
</Properties>
</file>